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2.xml" ContentType="application/vnd.openxmlformats-officedocument.themeOverride+xml"/>
  <Override PartName="/xl/drawings/drawing2.xml" ContentType="application/vnd.openxmlformats-officedocument.drawing+xml"/>
  <Override PartName="/xl/charts/chart5.xml" ContentType="application/vnd.openxmlformats-officedocument.drawingml.chart+xml"/>
  <Override PartName="/xl/theme/themeOverride3.xml" ContentType="application/vnd.openxmlformats-officedocument.themeOverride+xml"/>
  <Override PartName="/xl/charts/chart6.xml" ContentType="application/vnd.openxmlformats-officedocument.drawingml.chart+xml"/>
  <Override PartName="/xl/theme/themeOverride4.xml" ContentType="application/vnd.openxmlformats-officedocument.themeOverride+xml"/>
  <Override PartName="/xl/drawings/drawing3.xml" ContentType="application/vnd.openxmlformats-officedocument.drawingml.chartshapes+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10.xml" ContentType="application/vnd.openxmlformats-officedocument.drawingml.chart+xml"/>
  <Override PartName="/xl/theme/themeOverride5.xml" ContentType="application/vnd.openxmlformats-officedocument.themeOverride+xml"/>
  <Override PartName="/xl/charts/chart11.xml" ContentType="application/vnd.openxmlformats-officedocument.drawingml.chart+xml"/>
  <Override PartName="/xl/charts/style4.xml" ContentType="application/vnd.ms-office.chartstyle+xml"/>
  <Override PartName="/xl/charts/colors4.xml" ContentType="application/vnd.ms-office.chartcolorstyle+xml"/>
  <Override PartName="/xl/charts/chart12.xml" ContentType="application/vnd.openxmlformats-officedocument.drawingml.chart+xml"/>
  <Override PartName="/xl/theme/themeOverride6.xml" ContentType="application/vnd.openxmlformats-officedocument.themeOverride+xml"/>
  <Override PartName="/xl/drawings/drawing7.xml" ContentType="application/vnd.openxmlformats-officedocument.drawing+xml"/>
  <Override PartName="/xl/charts/chart13.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7.xml" ContentType="application/vnd.openxmlformats-officedocument.themeOverride+xml"/>
  <Override PartName="/xl/charts/chart14.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8.xml" ContentType="application/vnd.openxmlformats-officedocument.themeOverride+xml"/>
  <Override PartName="/xl/charts/chart15.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9.xml" ContentType="application/vnd.openxmlformats-officedocument.themeOverride+xml"/>
  <Override PartName="/xl/charts/chart16.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10.xml" ContentType="application/vnd.openxmlformats-officedocument.themeOverride+xml"/>
  <Override PartName="/xl/drawings/drawing8.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style9.xml" ContentType="application/vnd.ms-office.chartstyle+xml"/>
  <Override PartName="/xl/charts/colors9.xml" ContentType="application/vnd.ms-office.chartcolorstyle+xml"/>
  <Override PartName="/xl/charts/chart24.xml" ContentType="application/vnd.openxmlformats-officedocument.drawingml.chart+xml"/>
  <Override PartName="/xl/charts/style10.xml" ContentType="application/vnd.ms-office.chartstyle+xml"/>
  <Override PartName="/xl/charts/colors10.xml" ContentType="application/vnd.ms-office.chartcolorstyle+xml"/>
  <Override PartName="/xl/charts/chart25.xml" ContentType="application/vnd.openxmlformats-officedocument.drawingml.chart+xml"/>
  <Override PartName="/xl/drawings/drawing9.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drawings/drawing10.xml" ContentType="application/vnd.openxmlformats-officedocument.drawing+xml"/>
  <Override PartName="/xl/charts/chart30.xml" ContentType="application/vnd.openxmlformats-officedocument.drawingml.chart+xml"/>
  <Override PartName="/xl/theme/themeOverride11.xml" ContentType="application/vnd.openxmlformats-officedocument.themeOverride+xml"/>
  <Override PartName="/xl/charts/chart3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2.xml" ContentType="application/vnd.openxmlformats-officedocument.themeOverride+xml"/>
  <Override PartName="/xl/drawings/drawing11.xml" ContentType="application/vnd.openxmlformats-officedocument.drawing+xml"/>
  <Override PartName="/xl/charts/chart32.xml" ContentType="application/vnd.openxmlformats-officedocument.drawingml.chart+xml"/>
  <Override PartName="/xl/theme/themeOverride13.xml" ContentType="application/vnd.openxmlformats-officedocument.themeOverride+xml"/>
  <Override PartName="/xl/charts/chart33.xml" ContentType="application/vnd.openxmlformats-officedocument.drawingml.chart+xml"/>
  <Override PartName="/xl/theme/themeOverride14.xml" ContentType="application/vnd.openxmlformats-officedocument.themeOverride+xml"/>
  <Override PartName="/xl/drawings/drawing12.xml" ContentType="application/vnd.openxmlformats-officedocument.drawing+xml"/>
  <Override PartName="/xl/charts/chart34.xml" ContentType="application/vnd.openxmlformats-officedocument.drawingml.chart+xml"/>
  <Override PartName="/xl/charts/style12.xml" ContentType="application/vnd.ms-office.chartstyle+xml"/>
  <Override PartName="/xl/charts/colors12.xml" ContentType="application/vnd.ms-office.chartcolorstyle+xml"/>
  <Override PartName="/xl/charts/chart35.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3.xml" ContentType="application/vnd.openxmlformats-officedocument.drawing+xml"/>
  <Override PartName="/xl/charts/chart36.xml" ContentType="application/vnd.openxmlformats-officedocument.drawingml.chart+xml"/>
  <Override PartName="/xl/charts/style14.xml" ContentType="application/vnd.ms-office.chartstyle+xml"/>
  <Override PartName="/xl/charts/colors14.xml" ContentType="application/vnd.ms-office.chartcolorstyle+xml"/>
  <Override PartName="/xl/charts/chart37.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4.xml" ContentType="application/vnd.openxmlformats-officedocument.drawing+xml"/>
  <Override PartName="/xl/charts/chart38.xml" ContentType="application/vnd.openxmlformats-officedocument.drawingml.chart+xml"/>
  <Override PartName="/xl/charts/style16.xml" ContentType="application/vnd.ms-office.chartstyle+xml"/>
  <Override PartName="/xl/charts/colors16.xml" ContentType="application/vnd.ms-office.chartcolorstyle+xml"/>
  <Override PartName="/xl/charts/chart39.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5.xml" ContentType="application/vnd.openxmlformats-officedocument.drawing+xml"/>
  <Override PartName="/xl/charts/chart40.xml" ContentType="application/vnd.openxmlformats-officedocument.drawingml.chart+xml"/>
  <Override PartName="/xl/charts/chart41.xml" ContentType="application/vnd.openxmlformats-officedocument.drawingml.chart+xml"/>
  <Override PartName="/xl/drawings/drawing16.xml" ContentType="application/vnd.openxmlformats-officedocument.drawing+xml"/>
  <Override PartName="/xl/charts/chart42.xml" ContentType="application/vnd.openxmlformats-officedocument.drawingml.chart+xml"/>
  <Override PartName="/xl/drawings/drawing17.xml" ContentType="application/vnd.openxmlformats-officedocument.drawingml.chartshapes+xml"/>
  <Override PartName="/xl/charts/chart43.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44.xml" ContentType="application/vnd.openxmlformats-officedocument.drawingml.chart+xml"/>
  <Override PartName="/xl/charts/chart45.xml" ContentType="application/vnd.openxmlformats-officedocument.drawingml.chart+xml"/>
  <Override PartName="/xl/drawings/drawing20.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drawings/drawing21.xml" ContentType="application/vnd.openxmlformats-officedocument.drawing+xml"/>
  <Override PartName="/xl/charts/chart48.xml" ContentType="application/vnd.openxmlformats-officedocument.drawingml.chart+xml"/>
  <Override PartName="/xl/drawings/drawing22.xml" ContentType="application/vnd.openxmlformats-officedocument.drawingml.chartshapes+xml"/>
  <Override PartName="/xl/charts/chart49.xml" ContentType="application/vnd.openxmlformats-officedocument.drawingml.chart+xml"/>
  <Override PartName="/xl/drawings/drawing23.xml" ContentType="application/vnd.openxmlformats-officedocument.drawingml.chartshapes+xml"/>
  <Override PartName="/xl/drawings/drawing24.xml" ContentType="application/vnd.openxmlformats-officedocument.drawing+xml"/>
  <Override PartName="/xl/charts/chart50.xml" ContentType="application/vnd.openxmlformats-officedocument.drawingml.chart+xml"/>
  <Override PartName="/xl/charts/chart51.xml" ContentType="application/vnd.openxmlformats-officedocument.drawingml.chart+xml"/>
  <Override PartName="/xl/theme/themeOverride15.xml" ContentType="application/vnd.openxmlformats-officedocument.themeOverride+xml"/>
  <Override PartName="/xl/drawings/drawing25.xml" ContentType="application/vnd.openxmlformats-officedocument.drawing+xml"/>
  <Override PartName="/xl/charts/chart52.xml" ContentType="application/vnd.openxmlformats-officedocument.drawingml.chart+xml"/>
  <Override PartName="/xl/theme/themeOverride16.xml" ContentType="application/vnd.openxmlformats-officedocument.themeOverride+xml"/>
  <Override PartName="/xl/charts/chart53.xml" ContentType="application/vnd.openxmlformats-officedocument.drawingml.chart+xml"/>
  <Override PartName="/xl/theme/themeOverride17.xml" ContentType="application/vnd.openxmlformats-officedocument.themeOverride+xml"/>
  <Override PartName="/xl/drawings/drawing26.xml" ContentType="application/vnd.openxmlformats-officedocument.drawing+xml"/>
  <Override PartName="/xl/charts/chart54.xml" ContentType="application/vnd.openxmlformats-officedocument.drawingml.chart+xml"/>
  <Override PartName="/xl/charts/style18.xml" ContentType="application/vnd.ms-office.chartstyle+xml"/>
  <Override PartName="/xl/charts/colors18.xml" ContentType="application/vnd.ms-office.chartcolorstyle+xml"/>
  <Override PartName="/xl/charts/chart55.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7.xml" ContentType="application/vnd.openxmlformats-officedocument.drawing+xml"/>
  <Override PartName="/xl/charts/chart56.xml" ContentType="application/vnd.openxmlformats-officedocument.drawingml.chart+xml"/>
  <Override PartName="/xl/charts/style20.xml" ContentType="application/vnd.ms-office.chartstyle+xml"/>
  <Override PartName="/xl/charts/colors20.xml" ContentType="application/vnd.ms-office.chartcolorstyle+xml"/>
  <Override PartName="/xl/charts/chart57.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8.xml" ContentType="application/vnd.openxmlformats-officedocument.drawing+xml"/>
  <Override PartName="/xl/charts/chart58.xml" ContentType="application/vnd.openxmlformats-officedocument.drawingml.chart+xml"/>
  <Override PartName="/xl/charts/style22.xml" ContentType="application/vnd.ms-office.chartstyle+xml"/>
  <Override PartName="/xl/charts/colors22.xml" ContentType="application/vnd.ms-office.chartcolorstyle+xml"/>
  <Override PartName="/xl/charts/chart59.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9.xml" ContentType="application/vnd.openxmlformats-officedocument.drawing+xml"/>
  <Override PartName="/xl/charts/chart60.xml" ContentType="application/vnd.openxmlformats-officedocument.drawingml.chart+xml"/>
  <Override PartName="/xl/charts/style24.xml" ContentType="application/vnd.ms-office.chartstyle+xml"/>
  <Override PartName="/xl/charts/colors24.xml" ContentType="application/vnd.ms-office.chartcolorstyle+xml"/>
  <Override PartName="/xl/charts/chart61.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30.xml" ContentType="application/vnd.openxmlformats-officedocument.drawing+xml"/>
  <Override PartName="/xl/charts/chart62.xml" ContentType="application/vnd.openxmlformats-officedocument.drawingml.chart+xml"/>
  <Override PartName="/xl/charts/style26.xml" ContentType="application/vnd.ms-office.chartstyle+xml"/>
  <Override PartName="/xl/charts/colors26.xml" ContentType="application/vnd.ms-office.chartcolorstyle+xml"/>
  <Override PartName="/xl/charts/chart63.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31.xml" ContentType="application/vnd.openxmlformats-officedocument.drawing+xml"/>
  <Override PartName="/xl/charts/chart64.xml" ContentType="application/vnd.openxmlformats-officedocument.drawingml.chart+xml"/>
  <Override PartName="/xl/charts/chart65.xml" ContentType="application/vnd.openxmlformats-officedocument.drawingml.chart+xml"/>
  <Override PartName="/xl/drawings/drawing32.xml" ContentType="application/vnd.openxmlformats-officedocument.drawing+xml"/>
  <Override PartName="/xl/charts/chart66.xml" ContentType="application/vnd.openxmlformats-officedocument.drawingml.chart+xml"/>
  <Override PartName="/xl/charts/chart67.xml" ContentType="application/vnd.openxmlformats-officedocument.drawingml.chart+xml"/>
  <Override PartName="/xl/drawings/drawing33.xml" ContentType="application/vnd.openxmlformats-officedocument.drawing+xml"/>
  <Override PartName="/xl/charts/chart68.xml" ContentType="application/vnd.openxmlformats-officedocument.drawingml.chart+xml"/>
  <Override PartName="/xl/charts/chart69.xml" ContentType="application/vnd.openxmlformats-officedocument.drawingml.chart+xml"/>
  <Override PartName="/xl/drawings/drawing34.xml" ContentType="application/vnd.openxmlformats-officedocument.drawing+xml"/>
  <Override PartName="/xl/charts/chart70.xml" ContentType="application/vnd.openxmlformats-officedocument.drawingml.chart+xml"/>
  <Override PartName="/xl/charts/chart71.xml" ContentType="application/vnd.openxmlformats-officedocument.drawingml.chart+xml"/>
  <Override PartName="/xl/drawings/drawing35.xml" ContentType="application/vnd.openxmlformats-officedocument.drawing+xml"/>
  <Override PartName="/xl/charts/chart72.xml" ContentType="application/vnd.openxmlformats-officedocument.drawingml.chart+xml"/>
  <Override PartName="/xl/charts/chart73.xml" ContentType="application/vnd.openxmlformats-officedocument.drawingml.chart+xml"/>
  <Override PartName="/xl/drawings/drawing36.xml" ContentType="application/vnd.openxmlformats-officedocument.drawing+xml"/>
  <Override PartName="/xl/charts/chart74.xml" ContentType="application/vnd.openxmlformats-officedocument.drawingml.chart+xml"/>
  <Override PartName="/xl/charts/chart75.xml" ContentType="application/vnd.openxmlformats-officedocument.drawingml.chart+xml"/>
  <Override PartName="/xl/drawings/drawing37.xml" ContentType="application/vnd.openxmlformats-officedocument.drawing+xml"/>
  <Override PartName="/xl/charts/chart76.xml" ContentType="application/vnd.openxmlformats-officedocument.drawingml.chart+xml"/>
  <Override PartName="/xl/charts/chart77.xml" ContentType="application/vnd.openxmlformats-officedocument.drawingml.chart+xml"/>
  <Override PartName="/xl/drawings/drawing38.xml" ContentType="application/vnd.openxmlformats-officedocument.drawing+xml"/>
  <Override PartName="/xl/charts/chart78.xml" ContentType="application/vnd.openxmlformats-officedocument.drawingml.chart+xml"/>
  <Override PartName="/xl/charts/style28.xml" ContentType="application/vnd.ms-office.chartstyle+xml"/>
  <Override PartName="/xl/charts/colors28.xml" ContentType="application/vnd.ms-office.chartcolorstyle+xml"/>
  <Override PartName="/xl/charts/chart79.xml" ContentType="application/vnd.openxmlformats-officedocument.drawingml.chart+xml"/>
  <Override PartName="/xl/charts/style29.xml" ContentType="application/vnd.ms-office.chartstyle+xml"/>
  <Override PartName="/xl/charts/colors29.xml" ContentType="application/vnd.ms-office.chartcolorstyle+xml"/>
  <Override PartName="/xl/charts/chart80.xml" ContentType="application/vnd.openxmlformats-officedocument.drawingml.chart+xml"/>
  <Override PartName="/xl/charts/style30.xml" ContentType="application/vnd.ms-office.chartstyle+xml"/>
  <Override PartName="/xl/charts/colors30.xml" ContentType="application/vnd.ms-office.chartcolorstyle+xml"/>
  <Override PartName="/xl/charts/chart8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39.xml" ContentType="application/vnd.openxmlformats-officedocument.drawing+xml"/>
  <Override PartName="/xl/charts/chart82.xml" ContentType="application/vnd.openxmlformats-officedocument.drawingml.chart+xml"/>
  <Override PartName="/xl/charts/chart83.xml" ContentType="application/vnd.openxmlformats-officedocument.drawingml.chart+xml"/>
  <Override PartName="/xl/drawings/drawing40.xml" ContentType="application/vnd.openxmlformats-officedocument.drawing+xml"/>
  <Override PartName="/xl/charts/chart84.xml" ContentType="application/vnd.openxmlformats-officedocument.drawingml.chart+xml"/>
  <Override PartName="/xl/drawings/drawing41.xml" ContentType="application/vnd.openxmlformats-officedocument.drawingml.chartshapes+xml"/>
  <Override PartName="/xl/charts/chart85.xml" ContentType="application/vnd.openxmlformats-officedocument.drawingml.chart+xml"/>
  <Override PartName="/xl/charts/chart86.xml" ContentType="application/vnd.openxmlformats-officedocument.drawingml.chart+xml"/>
  <Override PartName="/xl/drawings/drawing42.xml" ContentType="application/vnd.openxmlformats-officedocument.drawing+xml"/>
  <Override PartName="/xl/charts/chart87.xml" ContentType="application/vnd.openxmlformats-officedocument.drawingml.chart+xml"/>
  <Override PartName="/xl/charts/chart88.xml" ContentType="application/vnd.openxmlformats-officedocument.drawingml.chart+xml"/>
  <Override PartName="/xl/drawings/drawing43.xml" ContentType="application/vnd.openxmlformats-officedocument.drawing+xml"/>
  <Override PartName="/xl/charts/chart89.xml" ContentType="application/vnd.openxmlformats-officedocument.drawingml.chart+xml"/>
  <Override PartName="/xl/charts/chart90.xml" ContentType="application/vnd.openxmlformats-officedocument.drawingml.chart+xml"/>
  <Override PartName="/xl/drawings/drawing44.xml" ContentType="application/vnd.openxmlformats-officedocument.drawing+xml"/>
  <Override PartName="/xl/charts/chart91.xml" ContentType="application/vnd.openxmlformats-officedocument.drawingml.chart+xml"/>
  <Override PartName="/xl/charts/style32.xml" ContentType="application/vnd.ms-office.chartstyle+xml"/>
  <Override PartName="/xl/charts/colors32.xml" ContentType="application/vnd.ms-office.chartcolorstyle+xml"/>
  <Override PartName="/xl/theme/themeOverride18.xml" ContentType="application/vnd.openxmlformats-officedocument.themeOverride+xml"/>
  <Override PartName="/xl/charts/chart92.xml" ContentType="application/vnd.openxmlformats-officedocument.drawingml.chart+xml"/>
  <Override PartName="/xl/charts/style33.xml" ContentType="application/vnd.ms-office.chartstyle+xml"/>
  <Override PartName="/xl/charts/colors33.xml" ContentType="application/vnd.ms-office.chartcolorstyle+xml"/>
  <Override PartName="/xl/theme/themeOverride19.xml" ContentType="application/vnd.openxmlformats-officedocument.themeOverride+xml"/>
  <Override PartName="/xl/drawings/drawing45.xml" ContentType="application/vnd.openxmlformats-officedocument.drawing+xml"/>
  <Override PartName="/xl/charts/chart93.xml" ContentType="application/vnd.openxmlformats-officedocument.drawingml.chart+xml"/>
  <Override PartName="/xl/charts/chart9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updateLinks="never" codeName="ThisWorkbook"/>
  <mc:AlternateContent xmlns:mc="http://schemas.openxmlformats.org/markup-compatibility/2006">
    <mc:Choice Requires="x15">
      <x15ac:absPath xmlns:x15ac="http://schemas.microsoft.com/office/spreadsheetml/2010/11/ac" url="L:\Publikacije\Informacija\2025\Bilten 303 (studeni 2025.)\Dodatni grafički pokazatelji\"/>
    </mc:Choice>
  </mc:AlternateContent>
  <xr:revisionPtr revIDLastSave="0" documentId="8_{179F9885-9C78-40C0-BE3B-5A271FC5C032}" xr6:coauthVersionLast="47" xr6:coauthVersionMax="47" xr10:uidLastSave="{00000000-0000-0000-0000-000000000000}"/>
  <bookViews>
    <workbookView xWindow="-120" yWindow="-120" windowWidth="29040" windowHeight="15840" tabRatio="960" xr2:uid="{00000000-000D-0000-FFFF-FFFF00000000}"/>
  </bookViews>
  <sheets>
    <sheet name="INFO" sheetId="51" r:id="rId1"/>
    <sheet name="1. EUROAREA" sheetId="42" r:id="rId2"/>
    <sheet name="2.REAL SECTOR" sheetId="43" r:id="rId3"/>
    <sheet name="3.EXTERNAL SECTOR" sheetId="46" r:id="rId4"/>
    <sheet name="4. LABOUR MARKET" sheetId="28" r:id="rId5"/>
    <sheet name="5. INFLATION" sheetId="26" r:id="rId6"/>
    <sheet name="6a MONETARY INDICATORS" sheetId="33" r:id="rId7"/>
    <sheet name="6b MONETARY INDICATORS" sheetId="18" r:id="rId8"/>
    <sheet name="7. PUBLIC FINANCE" sheetId="76" r:id="rId9"/>
    <sheet name="Slika 1.1. - Figure 1.1" sheetId="5" r:id="rId10"/>
    <sheet name="Slika 1.2. - Figure 1.2" sheetId="7" r:id="rId11"/>
    <sheet name="Slika 1.3. - Figure 1.3" sheetId="8" r:id="rId12"/>
    <sheet name="Slika 1.4. - Figure 1.4" sheetId="9" r:id="rId13"/>
    <sheet name="Slika 2.1. - Figure 2.1" sheetId="69" r:id="rId14"/>
    <sheet name="Slika 2.2. - Figure 2.2" sheetId="70" r:id="rId15"/>
    <sheet name="Slika 3.1. - Figure 3.1" sheetId="78" r:id="rId16"/>
    <sheet name="Slika 3.2. - Figure 3.2" sheetId="79" r:id="rId17"/>
    <sheet name="Slika 3.3. - Figure 3.3" sheetId="80" r:id="rId18"/>
    <sheet name="Slika 4.1. - Figure 4.1" sheetId="23" r:id="rId19"/>
    <sheet name="Slika 4.2. - Figure 4.2" sheetId="24" r:id="rId20"/>
    <sheet name="Slika 4.3. - Figure 4.3" sheetId="25" r:id="rId21"/>
    <sheet name="Slika 5.1. - Figure 5.1" sheetId="10" r:id="rId22"/>
    <sheet name="Slika 5.2. - Figure 5.2" sheetId="11" r:id="rId23"/>
    <sheet name="Slika 5.3. - Figure 5.3" sheetId="12" r:id="rId24"/>
    <sheet name="Slika 5.4. - Figure 5.4" sheetId="13" r:id="rId25"/>
    <sheet name="Slika 6.1. - Figure 6.1" sheetId="57" r:id="rId26"/>
    <sheet name="Slika 6.2. - Figure 6.2" sheetId="58" r:id="rId27"/>
    <sheet name="Slika 6.3. - Figure 6.3" sheetId="59" r:id="rId28"/>
    <sheet name="Slika 6.4. - Figure 6.4" sheetId="60" r:id="rId29"/>
    <sheet name="Slika 6.5. - Figure 6.5" sheetId="61" r:id="rId30"/>
    <sheet name="Slika 6.6. - Figure 6.6" sheetId="62" r:id="rId31"/>
    <sheet name="Slika 6.7. - Figure 6.7" sheetId="63" r:id="rId32"/>
    <sheet name="Sl. 6.8. i 6.9 - Fig. 6.8 &amp; 6.9" sheetId="64" r:id="rId33"/>
    <sheet name="Slika 6.10. - Figure 6.10" sheetId="65" r:id="rId34"/>
    <sheet name="Slika 6.11. - Figure 6.11" sheetId="66" r:id="rId35"/>
    <sheet name="Slika 6.12. - Figure 6.12" sheetId="67" r:id="rId36"/>
    <sheet name="Slika 6.13. - Figure 6.13" sheetId="68" r:id="rId37"/>
    <sheet name="Slika 7.1. - Figure 7.1 " sheetId="74" r:id="rId38"/>
    <sheet name="Slika 7.2. - Figure 7.2" sheetId="75" r:id="rId39"/>
  </sheets>
  <externalReferences>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s>
  <definedNames>
    <definedName name="\A" localSheetId="6">#REF!</definedName>
    <definedName name="\A" localSheetId="18">#REF!</definedName>
    <definedName name="\A" localSheetId="19">#REF!</definedName>
    <definedName name="\A" localSheetId="20">#REF!</definedName>
    <definedName name="\A" localSheetId="25">#REF!</definedName>
    <definedName name="\A" localSheetId="36">#REF!</definedName>
    <definedName name="\A" localSheetId="26">#REF!</definedName>
    <definedName name="\A" localSheetId="28">#REF!</definedName>
    <definedName name="\A" localSheetId="29">#REF!</definedName>
    <definedName name="\A" localSheetId="30">#REF!</definedName>
    <definedName name="\A" localSheetId="31">#REF!</definedName>
    <definedName name="\A">#REF!</definedName>
    <definedName name="\B" localSheetId="36">#REF!</definedName>
    <definedName name="\B" localSheetId="26">#REF!</definedName>
    <definedName name="\B" localSheetId="28">#REF!</definedName>
    <definedName name="\B" localSheetId="29">#REF!</definedName>
    <definedName name="\B" localSheetId="30">#REF!</definedName>
    <definedName name="\B" localSheetId="31">#REF!</definedName>
    <definedName name="\B">#REF!</definedName>
    <definedName name="\C">#REF!</definedName>
    <definedName name="\D" localSheetId="36">#REF!</definedName>
    <definedName name="\D" localSheetId="26">#REF!</definedName>
    <definedName name="\D" localSheetId="28">#REF!</definedName>
    <definedName name="\D" localSheetId="29">#REF!</definedName>
    <definedName name="\D" localSheetId="30">#REF!</definedName>
    <definedName name="\D" localSheetId="31">#REF!</definedName>
    <definedName name="\D">#REF!</definedName>
    <definedName name="\E" localSheetId="36">#REF!</definedName>
    <definedName name="\E" localSheetId="26">#REF!</definedName>
    <definedName name="\E" localSheetId="28">#REF!</definedName>
    <definedName name="\E" localSheetId="29">#REF!</definedName>
    <definedName name="\E" localSheetId="30">#REF!</definedName>
    <definedName name="\E" localSheetId="31">#REF!</definedName>
    <definedName name="\E">#REF!</definedName>
    <definedName name="\F" localSheetId="36">#REF!</definedName>
    <definedName name="\F" localSheetId="26">#REF!</definedName>
    <definedName name="\F" localSheetId="28">#REF!</definedName>
    <definedName name="\F" localSheetId="29">#REF!</definedName>
    <definedName name="\F" localSheetId="30">#REF!</definedName>
    <definedName name="\F" localSheetId="31">#REF!</definedName>
    <definedName name="\F">#REF!</definedName>
    <definedName name="\G" localSheetId="36">#REF!</definedName>
    <definedName name="\G" localSheetId="26">#REF!</definedName>
    <definedName name="\G" localSheetId="28">#REF!</definedName>
    <definedName name="\G" localSheetId="29">#REF!</definedName>
    <definedName name="\G" localSheetId="30">#REF!</definedName>
    <definedName name="\G" localSheetId="31">#REF!</definedName>
    <definedName name="\G">#REF!</definedName>
    <definedName name="\H" localSheetId="36">#REF!</definedName>
    <definedName name="\H" localSheetId="26">#REF!</definedName>
    <definedName name="\H" localSheetId="28">#REF!</definedName>
    <definedName name="\H" localSheetId="29">#REF!</definedName>
    <definedName name="\H" localSheetId="30">#REF!</definedName>
    <definedName name="\H" localSheetId="31">#REF!</definedName>
    <definedName name="\H">#REF!</definedName>
    <definedName name="\I" localSheetId="36">#REF!</definedName>
    <definedName name="\I" localSheetId="26">#REF!</definedName>
    <definedName name="\I" localSheetId="28">#REF!</definedName>
    <definedName name="\I" localSheetId="29">#REF!</definedName>
    <definedName name="\I" localSheetId="30">#REF!</definedName>
    <definedName name="\I" localSheetId="31">#REF!</definedName>
    <definedName name="\I">#REF!</definedName>
    <definedName name="\J" localSheetId="36">#REF!</definedName>
    <definedName name="\J" localSheetId="26">#REF!</definedName>
    <definedName name="\J" localSheetId="28">#REF!</definedName>
    <definedName name="\J" localSheetId="29">#REF!</definedName>
    <definedName name="\J" localSheetId="30">#REF!</definedName>
    <definedName name="\J" localSheetId="31">#REF!</definedName>
    <definedName name="\J">#REF!</definedName>
    <definedName name="\K">#REF!</definedName>
    <definedName name="\L">#REF!</definedName>
    <definedName name="\M" localSheetId="36">#REF!</definedName>
    <definedName name="\M" localSheetId="26">#REF!</definedName>
    <definedName name="\M" localSheetId="28">#REF!</definedName>
    <definedName name="\M" localSheetId="29">#REF!</definedName>
    <definedName name="\M" localSheetId="30">#REF!</definedName>
    <definedName name="\M" localSheetId="31">#REF!</definedName>
    <definedName name="\M">#REF!</definedName>
    <definedName name="\N">#REF!</definedName>
    <definedName name="\O">#REF!</definedName>
    <definedName name="\P" localSheetId="36">#REF!</definedName>
    <definedName name="\P" localSheetId="26">#REF!</definedName>
    <definedName name="\P" localSheetId="28">#REF!</definedName>
    <definedName name="\P" localSheetId="29">#REF!</definedName>
    <definedName name="\P" localSheetId="30">#REF!</definedName>
    <definedName name="\P" localSheetId="31">#REF!</definedName>
    <definedName name="\P">#REF!</definedName>
    <definedName name="\Q">#REF!</definedName>
    <definedName name="\R">#REF!</definedName>
    <definedName name="\S" localSheetId="36">#REF!</definedName>
    <definedName name="\S" localSheetId="26">#REF!</definedName>
    <definedName name="\S" localSheetId="28">#REF!</definedName>
    <definedName name="\S" localSheetId="29">#REF!</definedName>
    <definedName name="\S" localSheetId="30">#REF!</definedName>
    <definedName name="\S" localSheetId="31">#REF!</definedName>
    <definedName name="\S">#REF!</definedName>
    <definedName name="\T" localSheetId="36">#REF!</definedName>
    <definedName name="\T" localSheetId="26">#REF!</definedName>
    <definedName name="\T" localSheetId="28">#REF!</definedName>
    <definedName name="\T" localSheetId="29">#REF!</definedName>
    <definedName name="\T" localSheetId="30">#REF!</definedName>
    <definedName name="\T" localSheetId="31">#REF!</definedName>
    <definedName name="\T">#REF!</definedName>
    <definedName name="\T1" localSheetId="36">#REF!</definedName>
    <definedName name="\T1" localSheetId="26">#REF!</definedName>
    <definedName name="\T1" localSheetId="28">#REF!</definedName>
    <definedName name="\T1" localSheetId="29">#REF!</definedName>
    <definedName name="\T1" localSheetId="30">#REF!</definedName>
    <definedName name="\T1" localSheetId="31">#REF!</definedName>
    <definedName name="\T1">#REF!</definedName>
    <definedName name="\T2" localSheetId="36">[1]BOP!#REF!</definedName>
    <definedName name="\T2" localSheetId="26">[1]BOP!#REF!</definedName>
    <definedName name="\T2" localSheetId="28">[1]BOP!#REF!</definedName>
    <definedName name="\T2" localSheetId="29">[1]BOP!#REF!</definedName>
    <definedName name="\T2" localSheetId="30">[1]BOP!#REF!</definedName>
    <definedName name="\T2" localSheetId="31">[1]BOP!#REF!</definedName>
    <definedName name="\T2">[1]BOP!#REF!</definedName>
    <definedName name="\U" localSheetId="6">#REF!</definedName>
    <definedName name="\U" localSheetId="25">#REF!</definedName>
    <definedName name="\U" localSheetId="36">#REF!</definedName>
    <definedName name="\U" localSheetId="26">#REF!</definedName>
    <definedName name="\U" localSheetId="28">#REF!</definedName>
    <definedName name="\U" localSheetId="29">#REF!</definedName>
    <definedName name="\U" localSheetId="30">#REF!</definedName>
    <definedName name="\U" localSheetId="31">#REF!</definedName>
    <definedName name="\U">#REF!</definedName>
    <definedName name="\V" localSheetId="18">#REF!</definedName>
    <definedName name="\V" localSheetId="19">#REF!</definedName>
    <definedName name="\V" localSheetId="20">#REF!</definedName>
    <definedName name="\V">#REF!</definedName>
    <definedName name="\W" localSheetId="36">#REF!</definedName>
    <definedName name="\W" localSheetId="26">#REF!</definedName>
    <definedName name="\W" localSheetId="28">#REF!</definedName>
    <definedName name="\W" localSheetId="29">#REF!</definedName>
    <definedName name="\W" localSheetId="30">#REF!</definedName>
    <definedName name="\W" localSheetId="31">#REF!</definedName>
    <definedName name="\W">#REF!</definedName>
    <definedName name="\X">#REF!</definedName>
    <definedName name="\Y">#REF!</definedName>
    <definedName name="\Z">#REF!</definedName>
    <definedName name="______A1">#REF!</definedName>
    <definedName name="____A1" localSheetId="26">#REF!</definedName>
    <definedName name="____A1" localSheetId="28">#REF!</definedName>
    <definedName name="____A1" localSheetId="29">#REF!</definedName>
    <definedName name="____A1" localSheetId="30">#REF!</definedName>
    <definedName name="____A1" localSheetId="31">#REF!</definedName>
    <definedName name="____A1">#REF!</definedName>
    <definedName name="___A1" localSheetId="34">#REF!</definedName>
    <definedName name="___A1" localSheetId="36">#REF!</definedName>
    <definedName name="___A1" localSheetId="26">#REF!</definedName>
    <definedName name="___A1" localSheetId="28">#REF!</definedName>
    <definedName name="___A1" localSheetId="29">#REF!</definedName>
    <definedName name="___A1" localSheetId="30">#REF!</definedName>
    <definedName name="___A1" localSheetId="31">#REF!</definedName>
    <definedName name="___A1" localSheetId="38">#REF!</definedName>
    <definedName name="___A1">#REF!</definedName>
    <definedName name="___BOP2">[2]BoP!#REF!</definedName>
    <definedName name="___EXP5" localSheetId="18">#REF!</definedName>
    <definedName name="___EXP5" localSheetId="19">#REF!</definedName>
    <definedName name="___EXP5" localSheetId="20">#REF!</definedName>
    <definedName name="___EXP5">#REF!</definedName>
    <definedName name="___EXP6" localSheetId="18">#REF!</definedName>
    <definedName name="___EXP6" localSheetId="19">#REF!</definedName>
    <definedName name="___EXP6" localSheetId="20">#REF!</definedName>
    <definedName name="___EXP6">#REF!</definedName>
    <definedName name="___EXP7" localSheetId="18">#REF!</definedName>
    <definedName name="___EXP7" localSheetId="19">#REF!</definedName>
    <definedName name="___EXP7" localSheetId="20">#REF!</definedName>
    <definedName name="___EXP7">#REF!</definedName>
    <definedName name="___EXP9">#REF!</definedName>
    <definedName name="___IMP2">#REF!</definedName>
    <definedName name="___IMP4">#REF!</definedName>
    <definedName name="___IMP6">#REF!</definedName>
    <definedName name="___IMP7">#REF!</definedName>
    <definedName name="___MTS2">'[3]Annual Tables'!#REF!</definedName>
    <definedName name="___PAG2">[3]Index!#REF!</definedName>
    <definedName name="___PAG3">[3]Index!#REF!</definedName>
    <definedName name="___PAG4">[3]Index!#REF!</definedName>
    <definedName name="___PAG5">[3]Index!#REF!</definedName>
    <definedName name="___PAG6">[3]Index!#REF!</definedName>
    <definedName name="___RES2">[2]RES!#REF!</definedName>
    <definedName name="___TAB7" localSheetId="18">#REF!</definedName>
    <definedName name="___TAB7" localSheetId="19">#REF!</definedName>
    <definedName name="___TAB7" localSheetId="20">#REF!</definedName>
    <definedName name="___TAB7">#REF!</definedName>
    <definedName name="__123Graph_A" localSheetId="18" hidden="1">#REF!</definedName>
    <definedName name="__123Graph_A" localSheetId="19" hidden="1">#REF!</definedName>
    <definedName name="__123Graph_A" localSheetId="20" hidden="1">#REF!</definedName>
    <definedName name="__123Graph_A" hidden="1">#REF!</definedName>
    <definedName name="__123Graph_AREER" localSheetId="18" hidden="1">[4]ER!#REF!</definedName>
    <definedName name="__123Graph_AREER" localSheetId="19" hidden="1">[4]ER!#REF!</definedName>
    <definedName name="__123Graph_AREER" localSheetId="20" hidden="1">[4]ER!#REF!</definedName>
    <definedName name="__123Graph_AREER" localSheetId="36" hidden="1">[4]ER!#REF!</definedName>
    <definedName name="__123Graph_AREER" localSheetId="26" hidden="1">[4]ER!#REF!</definedName>
    <definedName name="__123Graph_AREER" localSheetId="28" hidden="1">[4]ER!#REF!</definedName>
    <definedName name="__123Graph_AREER" localSheetId="29" hidden="1">[4]ER!#REF!</definedName>
    <definedName name="__123Graph_AREER" localSheetId="30" hidden="1">[4]ER!#REF!</definedName>
    <definedName name="__123Graph_AREER" localSheetId="31" hidden="1">[4]ER!#REF!</definedName>
    <definedName name="__123Graph_AREER" hidden="1">[4]ER!#REF!</definedName>
    <definedName name="__123Graph_BCurrent" hidden="1">[5]G!#REF!</definedName>
    <definedName name="__123Graph_BREER" localSheetId="36" hidden="1">[4]ER!#REF!</definedName>
    <definedName name="__123Graph_BREER" localSheetId="26" hidden="1">[4]ER!#REF!</definedName>
    <definedName name="__123Graph_BREER" localSheetId="28" hidden="1">[4]ER!#REF!</definedName>
    <definedName name="__123Graph_BREER" localSheetId="29" hidden="1">[4]ER!#REF!</definedName>
    <definedName name="__123Graph_BREER" localSheetId="30" hidden="1">[4]ER!#REF!</definedName>
    <definedName name="__123Graph_BREER" localSheetId="31" hidden="1">[4]ER!#REF!</definedName>
    <definedName name="__123Graph_BREER" hidden="1">[4]ER!#REF!</definedName>
    <definedName name="__123Graph_CREER" localSheetId="36" hidden="1">[4]ER!#REF!</definedName>
    <definedName name="__123Graph_CREER" localSheetId="26" hidden="1">[4]ER!#REF!</definedName>
    <definedName name="__123Graph_CREER" localSheetId="28" hidden="1">[4]ER!#REF!</definedName>
    <definedName name="__123Graph_CREER" localSheetId="29" hidden="1">[4]ER!#REF!</definedName>
    <definedName name="__123Graph_CREER" localSheetId="30" hidden="1">[4]ER!#REF!</definedName>
    <definedName name="__123Graph_CREER" localSheetId="31" hidden="1">[4]ER!#REF!</definedName>
    <definedName name="__123Graph_CREER" hidden="1">[4]ER!#REF!</definedName>
    <definedName name="__A1" localSheetId="6">#REF!</definedName>
    <definedName name="__A1" localSheetId="18">#REF!</definedName>
    <definedName name="__A1" localSheetId="19">#REF!</definedName>
    <definedName name="__A1" localSheetId="20">#REF!</definedName>
    <definedName name="__A1" localSheetId="25">#REF!</definedName>
    <definedName name="__A1" localSheetId="34">#REF!</definedName>
    <definedName name="__A1" localSheetId="36">#REF!</definedName>
    <definedName name="__A1" localSheetId="26">#REF!</definedName>
    <definedName name="__A1" localSheetId="28">#REF!</definedName>
    <definedName name="__A1" localSheetId="29">#REF!</definedName>
    <definedName name="__A1" localSheetId="30">#REF!</definedName>
    <definedName name="__A1" localSheetId="31">#REF!</definedName>
    <definedName name="__A1" localSheetId="38">#REF!</definedName>
    <definedName name="__A1">#REF!</definedName>
    <definedName name="__BOP1">#REF!</definedName>
    <definedName name="__IMP10">#REF!</definedName>
    <definedName name="__IMP8">#REF!</definedName>
    <definedName name="__PAG7">#REF!</definedName>
    <definedName name="__TAB1">#REF!</definedName>
    <definedName name="__TAB10">#REF!</definedName>
    <definedName name="__TAB12">#REF!</definedName>
    <definedName name="__Tab19">#REF!</definedName>
    <definedName name="__TAB2">#REF!</definedName>
    <definedName name="__Tab20">#REF!</definedName>
    <definedName name="__Tab21">#REF!</definedName>
    <definedName name="__Tab22">#REF!</definedName>
    <definedName name="__Tab23">#REF!</definedName>
    <definedName name="__Tab24">#REF!</definedName>
    <definedName name="__Tab26">#REF!</definedName>
    <definedName name="__Tab27">#REF!</definedName>
    <definedName name="__Tab28">#REF!</definedName>
    <definedName name="__Tab29">#REF!</definedName>
    <definedName name="__TAB3">#REF!</definedName>
    <definedName name="__Tab30">#REF!</definedName>
    <definedName name="__Tab31">#REF!</definedName>
    <definedName name="__Tab32">#REF!</definedName>
    <definedName name="__Tab33">#REF!</definedName>
    <definedName name="__Tab34">#REF!</definedName>
    <definedName name="__Tab35">#REF!</definedName>
    <definedName name="__TAB4">#REF!</definedName>
    <definedName name="__TAB5">#REF!</definedName>
    <definedName name="__TAB8">#REF!</definedName>
    <definedName name="__WEO1">#REF!</definedName>
    <definedName name="__WEO2">#REF!</definedName>
    <definedName name="_1r" localSheetId="36">#REF!</definedName>
    <definedName name="_1r" localSheetId="26">#REF!</definedName>
    <definedName name="_1r" localSheetId="28">#REF!</definedName>
    <definedName name="_1r" localSheetId="29">#REF!</definedName>
    <definedName name="_1r" localSheetId="30">#REF!</definedName>
    <definedName name="_1r" localSheetId="31">#REF!</definedName>
    <definedName name="_1r">#REF!</definedName>
    <definedName name="_2Macros_Import_.qbop" localSheetId="1">[6]!'[Macros Import].qbop'</definedName>
    <definedName name="_2Macros_Import_.qbop" localSheetId="3">[6]!'[Macros Import].qbop'</definedName>
    <definedName name="_2Macros_Import_.qbop" localSheetId="4">[6]!'[Macros Import].qbop'</definedName>
    <definedName name="_2Macros_Import_.qbop" localSheetId="5">[6]!'[Macros Import].qbop'</definedName>
    <definedName name="_2Macros_Import_.qbop" localSheetId="8">[6]!'[Macros Import].qbop'</definedName>
    <definedName name="_2Macros_Import_.qbop" localSheetId="25">[6]!'[Macros Import].qbop'</definedName>
    <definedName name="_2Macros_Import_.qbop" localSheetId="35">[6]!'[Macros Import].qbop'</definedName>
    <definedName name="_2Macros_Import_.qbop" localSheetId="36">[6]!'[Macros Import].qbop'</definedName>
    <definedName name="_2Macros_Import_.qbop" localSheetId="26">[6]!'[Macros Import].qbop'</definedName>
    <definedName name="_2Macros_Import_.qbop" localSheetId="28">[6]!'[Macros Import].qbop'</definedName>
    <definedName name="_2Macros_Import_.qbop" localSheetId="29">[6]!'[Macros Import].qbop'</definedName>
    <definedName name="_2Macros_Import_.qbop" localSheetId="30">[6]!'[Macros Import].qbop'</definedName>
    <definedName name="_2Macros_Import_.qbop" localSheetId="31">[6]!'[Macros Import].qbop'</definedName>
    <definedName name="_2Macros_Import_.qbop">[6]!'[Macros Import].qbop'</definedName>
    <definedName name="_3__123Graph_ACPI_ER_LOG" localSheetId="6" hidden="1">[4]ER!#REF!</definedName>
    <definedName name="_3__123Graph_ACPI_ER_LOG" localSheetId="25" hidden="1">[4]ER!#REF!</definedName>
    <definedName name="_3__123Graph_ACPI_ER_LOG" localSheetId="36" hidden="1">[4]ER!#REF!</definedName>
    <definedName name="_3__123Graph_ACPI_ER_LOG" localSheetId="26" hidden="1">[4]ER!#REF!</definedName>
    <definedName name="_3__123Graph_ACPI_ER_LOG" localSheetId="28" hidden="1">[4]ER!#REF!</definedName>
    <definedName name="_3__123Graph_ACPI_ER_LOG" localSheetId="29" hidden="1">[4]ER!#REF!</definedName>
    <definedName name="_3__123Graph_ACPI_ER_LOG" localSheetId="30" hidden="1">[4]ER!#REF!</definedName>
    <definedName name="_3__123Graph_ACPI_ER_LOG" localSheetId="31" hidden="1">[4]ER!#REF!</definedName>
    <definedName name="_3__123Graph_ACPI_ER_LOG" hidden="1">[4]ER!#REF!</definedName>
    <definedName name="_4__123Graph_BCPI_ER_LOG" localSheetId="6" hidden="1">[4]ER!#REF!</definedName>
    <definedName name="_4__123Graph_BCPI_ER_LOG" localSheetId="36" hidden="1">[4]ER!#REF!</definedName>
    <definedName name="_4__123Graph_BCPI_ER_LOG" localSheetId="26" hidden="1">[4]ER!#REF!</definedName>
    <definedName name="_4__123Graph_BCPI_ER_LOG" localSheetId="28" hidden="1">[4]ER!#REF!</definedName>
    <definedName name="_4__123Graph_BCPI_ER_LOG" localSheetId="29" hidden="1">[4]ER!#REF!</definedName>
    <definedName name="_4__123Graph_BCPI_ER_LOG" localSheetId="30" hidden="1">[4]ER!#REF!</definedName>
    <definedName name="_4__123Graph_BCPI_ER_LOG" localSheetId="31" hidden="1">[4]ER!#REF!</definedName>
    <definedName name="_4__123Graph_BCPI_ER_LOG" hidden="1">[4]ER!#REF!</definedName>
    <definedName name="_5__123Graph_BIBA_IBRD" localSheetId="36" hidden="1">[4]WB!#REF!</definedName>
    <definedName name="_5__123Graph_BIBA_IBRD" localSheetId="26" hidden="1">[4]WB!#REF!</definedName>
    <definedName name="_5__123Graph_BIBA_IBRD" localSheetId="28" hidden="1">[4]WB!#REF!</definedName>
    <definedName name="_5__123Graph_BIBA_IBRD" localSheetId="29" hidden="1">[4]WB!#REF!</definedName>
    <definedName name="_5__123Graph_BIBA_IBRD" localSheetId="30" hidden="1">[4]WB!#REF!</definedName>
    <definedName name="_5__123Graph_BIBA_IBRD" localSheetId="31" hidden="1">[4]WB!#REF!</definedName>
    <definedName name="_5__123Graph_BIBA_IBRD" hidden="1">[4]WB!#REF!</definedName>
    <definedName name="_5Macros_Import_.qbop" localSheetId="1">[7]!'[Macros Import].qbop'</definedName>
    <definedName name="_5Macros_Import_.qbop" localSheetId="3">[7]!'[Macros Import].qbop'</definedName>
    <definedName name="_5Macros_Import_.qbop" localSheetId="4">[7]!'[Macros Import].qbop'</definedName>
    <definedName name="_5Macros_Import_.qbop" localSheetId="5">[7]!'[Macros Import].qbop'</definedName>
    <definedName name="_5Macros_Import_.qbop" localSheetId="8">[7]!'[Macros Import].qbop'</definedName>
    <definedName name="_5Macros_Import_.qbop" localSheetId="25">[7]!'[Macros Import].qbop'</definedName>
    <definedName name="_5Macros_Import_.qbop" localSheetId="26">[7]!'[Macros Import].qbop'</definedName>
    <definedName name="_5Macros_Import_.qbop">[7]!'[Macros Import].qbop'</definedName>
    <definedName name="_a">[8]Sheet1!$M$3:$M$11</definedName>
    <definedName name="_A1" localSheetId="6">#REF!</definedName>
    <definedName name="_A1" localSheetId="18">#REF!</definedName>
    <definedName name="_A1" localSheetId="19">#REF!</definedName>
    <definedName name="_A1" localSheetId="20">#REF!</definedName>
    <definedName name="_A1" localSheetId="25">#REF!</definedName>
    <definedName name="_A1" localSheetId="34">#REF!</definedName>
    <definedName name="_A1" localSheetId="36">#REF!</definedName>
    <definedName name="_A1" localSheetId="26">#REF!</definedName>
    <definedName name="_A1" localSheetId="28">#REF!</definedName>
    <definedName name="_A1" localSheetId="29">#REF!</definedName>
    <definedName name="_A1" localSheetId="30">#REF!</definedName>
    <definedName name="_A1" localSheetId="31">#REF!</definedName>
    <definedName name="_A1" localSheetId="38">#REF!</definedName>
    <definedName name="_A1">#REF!</definedName>
    <definedName name="_BOP1">#REF!</definedName>
    <definedName name="_BOP2" localSheetId="6">[9]BoP!#REF!</definedName>
    <definedName name="_BOP2" localSheetId="25">[9]BoP!#REF!</definedName>
    <definedName name="_BOP2" localSheetId="36">[9]BoP!#REF!</definedName>
    <definedName name="_BOP2" localSheetId="26">[9]BoP!#REF!</definedName>
    <definedName name="_BOP2" localSheetId="28">[9]BoP!#REF!</definedName>
    <definedName name="_BOP2" localSheetId="29">[9]BoP!#REF!</definedName>
    <definedName name="_BOP2" localSheetId="30">[9]BoP!#REF!</definedName>
    <definedName name="_BOP2" localSheetId="31">[9]BoP!#REF!</definedName>
    <definedName name="_BOP2">[9]BoP!#REF!</definedName>
    <definedName name="_cc" localSheetId="18">#REF!</definedName>
    <definedName name="_cc" localSheetId="19">#REF!</definedName>
    <definedName name="_cc" localSheetId="20">#REF!</definedName>
    <definedName name="_cc">#REF!</definedName>
    <definedName name="_DLX104.INC" localSheetId="18">#REF!</definedName>
    <definedName name="_DLX104.INC" localSheetId="19">#REF!</definedName>
    <definedName name="_DLX104.INC" localSheetId="20">#REF!</definedName>
    <definedName name="_DLX104.INC">#REF!</definedName>
    <definedName name="_DLX117.INC" localSheetId="18">#REF!</definedName>
    <definedName name="_DLX117.INC" localSheetId="19">#REF!</definedName>
    <definedName name="_DLX117.INC" localSheetId="20">#REF!</definedName>
    <definedName name="_DLX117.INC">#REF!</definedName>
    <definedName name="_DLX22.INC">#REF!</definedName>
    <definedName name="_DLX26.INC">#REF!</definedName>
    <definedName name="_DLX31.INC">#REF!</definedName>
    <definedName name="_DLX34.INC">#REF!</definedName>
    <definedName name="_DLX35.INC">#REF!</definedName>
    <definedName name="_DLX36.INC">#REF!</definedName>
    <definedName name="_DLX39.INC">#REF!</definedName>
    <definedName name="_END94" localSheetId="6">#REF!</definedName>
    <definedName name="_END94" localSheetId="25">#REF!</definedName>
    <definedName name="_END94" localSheetId="36">#REF!</definedName>
    <definedName name="_END94" localSheetId="26">#REF!</definedName>
    <definedName name="_END94" localSheetId="28">#REF!</definedName>
    <definedName name="_END94" localSheetId="29">#REF!</definedName>
    <definedName name="_END94" localSheetId="30">#REF!</definedName>
    <definedName name="_END94" localSheetId="31">#REF!</definedName>
    <definedName name="_END94">#REF!</definedName>
    <definedName name="_EXP5">#REF!</definedName>
    <definedName name="_EXP6">#REF!</definedName>
    <definedName name="_EXP7">#REF!</definedName>
    <definedName name="_EXP9">#REF!</definedName>
    <definedName name="_Fill" hidden="1">#REF!</definedName>
    <definedName name="_FilterDatabase" localSheetId="10" hidden="1">'Slika 1.2. - Figure 1.2'!$A$6:$J$209</definedName>
    <definedName name="_FilterDatabase" localSheetId="11" hidden="1">'Slika 1.3. - Figure 1.3'!$A$5:$J$208</definedName>
    <definedName name="_IMP10" localSheetId="18">#REF!</definedName>
    <definedName name="_IMP10" localSheetId="19">#REF!</definedName>
    <definedName name="_IMP10" localSheetId="20">#REF!</definedName>
    <definedName name="_IMP10">#REF!</definedName>
    <definedName name="_IMP2" localSheetId="18">#REF!</definedName>
    <definedName name="_IMP2" localSheetId="19">#REF!</definedName>
    <definedName name="_IMP2" localSheetId="20">#REF!</definedName>
    <definedName name="_IMP2">#REF!</definedName>
    <definedName name="_IMP4" localSheetId="18">#REF!</definedName>
    <definedName name="_IMP4" localSheetId="19">#REF!</definedName>
    <definedName name="_IMP4" localSheetId="20">#REF!</definedName>
    <definedName name="_IMP4">#REF!</definedName>
    <definedName name="_IMP6">#REF!</definedName>
    <definedName name="_IMP7">#REF!</definedName>
    <definedName name="_IMP8">#REF!</definedName>
    <definedName name="_MTS2">'[3]Annual Tables'!#REF!</definedName>
    <definedName name="_Order1" hidden="1">0</definedName>
    <definedName name="_Order2" hidden="1">0</definedName>
    <definedName name="_PAG2">[3]Index!#REF!</definedName>
    <definedName name="_PAG3">[3]Index!#REF!</definedName>
    <definedName name="_PAG4">[3]Index!#REF!</definedName>
    <definedName name="_PAG5">[3]Index!#REF!</definedName>
    <definedName name="_PAG6">[3]Index!#REF!</definedName>
    <definedName name="_PAG7" localSheetId="18">#REF!</definedName>
    <definedName name="_PAG7" localSheetId="19">#REF!</definedName>
    <definedName name="_PAG7" localSheetId="20">#REF!</definedName>
    <definedName name="_PAG7">#REF!</definedName>
    <definedName name="_Regression_Out" localSheetId="18" hidden="1">#REF!</definedName>
    <definedName name="_Regression_Out" localSheetId="19" hidden="1">#REF!</definedName>
    <definedName name="_Regression_Out" localSheetId="20" hidden="1">#REF!</definedName>
    <definedName name="_Regression_Out" localSheetId="36" hidden="1">#REF!</definedName>
    <definedName name="_Regression_Out" localSheetId="26" hidden="1">#REF!</definedName>
    <definedName name="_Regression_Out" localSheetId="28" hidden="1">#REF!</definedName>
    <definedName name="_Regression_Out" localSheetId="29" hidden="1">#REF!</definedName>
    <definedName name="_Regression_Out" localSheetId="30" hidden="1">#REF!</definedName>
    <definedName name="_Regression_Out" localSheetId="31" hidden="1">#REF!</definedName>
    <definedName name="_Regression_Out" hidden="1">#REF!</definedName>
    <definedName name="_Regression_X" localSheetId="36" hidden="1">#REF!</definedName>
    <definedName name="_Regression_X" localSheetId="26" hidden="1">#REF!</definedName>
    <definedName name="_Regression_X" localSheetId="28" hidden="1">#REF!</definedName>
    <definedName name="_Regression_X" localSheetId="29" hidden="1">#REF!</definedName>
    <definedName name="_Regression_X" localSheetId="30" hidden="1">#REF!</definedName>
    <definedName name="_Regression_X" localSheetId="31" hidden="1">#REF!</definedName>
    <definedName name="_Regression_X" hidden="1">#REF!</definedName>
    <definedName name="_Regression_Y" localSheetId="36" hidden="1">#REF!</definedName>
    <definedName name="_Regression_Y" localSheetId="26" hidden="1">#REF!</definedName>
    <definedName name="_Regression_Y" localSheetId="28" hidden="1">#REF!</definedName>
    <definedName name="_Regression_Y" localSheetId="29" hidden="1">#REF!</definedName>
    <definedName name="_Regression_Y" localSheetId="30" hidden="1">#REF!</definedName>
    <definedName name="_Regression_Y" localSheetId="31" hidden="1">#REF!</definedName>
    <definedName name="_Regression_Y" hidden="1">#REF!</definedName>
    <definedName name="_RES2" localSheetId="36">[9]RES!#REF!</definedName>
    <definedName name="_RES2" localSheetId="26">[9]RES!#REF!</definedName>
    <definedName name="_RES2" localSheetId="28">[9]RES!#REF!</definedName>
    <definedName name="_RES2" localSheetId="29">[9]RES!#REF!</definedName>
    <definedName name="_RES2" localSheetId="30">[9]RES!#REF!</definedName>
    <definedName name="_RES2" localSheetId="31">[9]RES!#REF!</definedName>
    <definedName name="_RES2">[9]RES!#REF!</definedName>
    <definedName name="_SUM2" localSheetId="6">#REF!</definedName>
    <definedName name="_SUM2" localSheetId="18">#REF!</definedName>
    <definedName name="_SUM2" localSheetId="19">#REF!</definedName>
    <definedName name="_SUM2" localSheetId="20">#REF!</definedName>
    <definedName name="_SUM2" localSheetId="25">#REF!</definedName>
    <definedName name="_SUM2" localSheetId="36">#REF!</definedName>
    <definedName name="_SUM2" localSheetId="26">#REF!</definedName>
    <definedName name="_SUM2" localSheetId="28">#REF!</definedName>
    <definedName name="_SUM2" localSheetId="29">#REF!</definedName>
    <definedName name="_SUM2" localSheetId="30">#REF!</definedName>
    <definedName name="_SUM2" localSheetId="31">#REF!</definedName>
    <definedName name="_SUM2">#REF!</definedName>
    <definedName name="_TAB1" localSheetId="36">#REF!</definedName>
    <definedName name="_TAB1" localSheetId="26">#REF!</definedName>
    <definedName name="_TAB1" localSheetId="28">#REF!</definedName>
    <definedName name="_TAB1" localSheetId="29">#REF!</definedName>
    <definedName name="_TAB1" localSheetId="30">#REF!</definedName>
    <definedName name="_TAB1" localSheetId="31">#REF!</definedName>
    <definedName name="_TAB1">#REF!</definedName>
    <definedName name="_TAB10">#REF!</definedName>
    <definedName name="_TAB12">#REF!</definedName>
    <definedName name="_Tab18">'[10]Soc Sec OECD countries'!$B$5:$P$62</definedName>
    <definedName name="_Tab19" localSheetId="18">#REF!</definedName>
    <definedName name="_Tab19" localSheetId="19">#REF!</definedName>
    <definedName name="_Tab19" localSheetId="20">#REF!</definedName>
    <definedName name="_Tab19" localSheetId="36">#REF!</definedName>
    <definedName name="_Tab19" localSheetId="26">#REF!</definedName>
    <definedName name="_Tab19" localSheetId="28">#REF!</definedName>
    <definedName name="_Tab19" localSheetId="29">#REF!</definedName>
    <definedName name="_Tab19" localSheetId="30">#REF!</definedName>
    <definedName name="_Tab19" localSheetId="31">#REF!</definedName>
    <definedName name="_Tab19">#REF!</definedName>
    <definedName name="_TAB2" localSheetId="18">#REF!</definedName>
    <definedName name="_TAB2" localSheetId="19">#REF!</definedName>
    <definedName name="_TAB2" localSheetId="20">#REF!</definedName>
    <definedName name="_TAB2">#REF!</definedName>
    <definedName name="_Tab20" localSheetId="36">#REF!</definedName>
    <definedName name="_Tab20" localSheetId="26">#REF!</definedName>
    <definedName name="_Tab20" localSheetId="28">#REF!</definedName>
    <definedName name="_Tab20" localSheetId="29">#REF!</definedName>
    <definedName name="_Tab20" localSheetId="30">#REF!</definedName>
    <definedName name="_Tab20" localSheetId="31">#REF!</definedName>
    <definedName name="_Tab20">#REF!</definedName>
    <definedName name="_Tab21" localSheetId="36">#REF!</definedName>
    <definedName name="_Tab21" localSheetId="26">#REF!</definedName>
    <definedName name="_Tab21" localSheetId="28">#REF!</definedName>
    <definedName name="_Tab21" localSheetId="29">#REF!</definedName>
    <definedName name="_Tab21" localSheetId="30">#REF!</definedName>
    <definedName name="_Tab21" localSheetId="31">#REF!</definedName>
    <definedName name="_Tab21">#REF!</definedName>
    <definedName name="_Tab22" localSheetId="36">#REF!</definedName>
    <definedName name="_Tab22" localSheetId="26">#REF!</definedName>
    <definedName name="_Tab22" localSheetId="28">#REF!</definedName>
    <definedName name="_Tab22" localSheetId="29">#REF!</definedName>
    <definedName name="_Tab22" localSheetId="30">#REF!</definedName>
    <definedName name="_Tab22" localSheetId="31">#REF!</definedName>
    <definedName name="_Tab22">#REF!</definedName>
    <definedName name="_Tab23" localSheetId="36">#REF!</definedName>
    <definedName name="_Tab23" localSheetId="26">#REF!</definedName>
    <definedName name="_Tab23" localSheetId="28">#REF!</definedName>
    <definedName name="_Tab23" localSheetId="29">#REF!</definedName>
    <definedName name="_Tab23" localSheetId="30">#REF!</definedName>
    <definedName name="_Tab23" localSheetId="31">#REF!</definedName>
    <definedName name="_Tab23">#REF!</definedName>
    <definedName name="_Tab24" localSheetId="36">#REF!</definedName>
    <definedName name="_Tab24" localSheetId="26">#REF!</definedName>
    <definedName name="_Tab24" localSheetId="28">#REF!</definedName>
    <definedName name="_Tab24" localSheetId="29">#REF!</definedName>
    <definedName name="_Tab24" localSheetId="30">#REF!</definedName>
    <definedName name="_Tab24" localSheetId="31">#REF!</definedName>
    <definedName name="_Tab24">#REF!</definedName>
    <definedName name="_Tab26" localSheetId="36">#REF!</definedName>
    <definedName name="_Tab26" localSheetId="26">#REF!</definedName>
    <definedName name="_Tab26" localSheetId="28">#REF!</definedName>
    <definedName name="_Tab26" localSheetId="29">#REF!</definedName>
    <definedName name="_Tab26" localSheetId="30">#REF!</definedName>
    <definedName name="_Tab26" localSheetId="31">#REF!</definedName>
    <definedName name="_Tab26">#REF!</definedName>
    <definedName name="_Tab27" localSheetId="36">#REF!</definedName>
    <definedName name="_Tab27" localSheetId="26">#REF!</definedName>
    <definedName name="_Tab27" localSheetId="28">#REF!</definedName>
    <definedName name="_Tab27" localSheetId="29">#REF!</definedName>
    <definedName name="_Tab27" localSheetId="30">#REF!</definedName>
    <definedName name="_Tab27" localSheetId="31">#REF!</definedName>
    <definedName name="_Tab27">#REF!</definedName>
    <definedName name="_Tab28" localSheetId="36">#REF!</definedName>
    <definedName name="_Tab28" localSheetId="26">#REF!</definedName>
    <definedName name="_Tab28" localSheetId="28">#REF!</definedName>
    <definedName name="_Tab28" localSheetId="29">#REF!</definedName>
    <definedName name="_Tab28" localSheetId="30">#REF!</definedName>
    <definedName name="_Tab28" localSheetId="31">#REF!</definedName>
    <definedName name="_Tab28">#REF!</definedName>
    <definedName name="_Tab29" localSheetId="36">#REF!</definedName>
    <definedName name="_Tab29" localSheetId="26">#REF!</definedName>
    <definedName name="_Tab29" localSheetId="28">#REF!</definedName>
    <definedName name="_Tab29" localSheetId="29">#REF!</definedName>
    <definedName name="_Tab29" localSheetId="30">#REF!</definedName>
    <definedName name="_Tab29" localSheetId="31">#REF!</definedName>
    <definedName name="_Tab29">#REF!</definedName>
    <definedName name="_TAB3">#REF!</definedName>
    <definedName name="_Tab30" localSheetId="36">#REF!</definedName>
    <definedName name="_Tab30" localSheetId="26">#REF!</definedName>
    <definedName name="_Tab30" localSheetId="28">#REF!</definedName>
    <definedName name="_Tab30" localSheetId="29">#REF!</definedName>
    <definedName name="_Tab30" localSheetId="30">#REF!</definedName>
    <definedName name="_Tab30" localSheetId="31">#REF!</definedName>
    <definedName name="_Tab30">#REF!</definedName>
    <definedName name="_Tab31" localSheetId="36">#REF!</definedName>
    <definedName name="_Tab31" localSheetId="26">#REF!</definedName>
    <definedName name="_Tab31" localSheetId="28">#REF!</definedName>
    <definedName name="_Tab31" localSheetId="29">#REF!</definedName>
    <definedName name="_Tab31" localSheetId="30">#REF!</definedName>
    <definedName name="_Tab31" localSheetId="31">#REF!</definedName>
    <definedName name="_Tab31">#REF!</definedName>
    <definedName name="_Tab32" localSheetId="36">#REF!</definedName>
    <definedName name="_Tab32" localSheetId="26">#REF!</definedName>
    <definedName name="_Tab32" localSheetId="28">#REF!</definedName>
    <definedName name="_Tab32" localSheetId="29">#REF!</definedName>
    <definedName name="_Tab32" localSheetId="30">#REF!</definedName>
    <definedName name="_Tab32" localSheetId="31">#REF!</definedName>
    <definedName name="_Tab32">#REF!</definedName>
    <definedName name="_Tab33" localSheetId="36">#REF!</definedName>
    <definedName name="_Tab33" localSheetId="26">#REF!</definedName>
    <definedName name="_Tab33" localSheetId="28">#REF!</definedName>
    <definedName name="_Tab33" localSheetId="29">#REF!</definedName>
    <definedName name="_Tab33" localSheetId="30">#REF!</definedName>
    <definedName name="_Tab33" localSheetId="31">#REF!</definedName>
    <definedName name="_Tab33">#REF!</definedName>
    <definedName name="_Tab34" localSheetId="36">#REF!</definedName>
    <definedName name="_Tab34" localSheetId="26">#REF!</definedName>
    <definedName name="_Tab34" localSheetId="28">#REF!</definedName>
    <definedName name="_Tab34" localSheetId="29">#REF!</definedName>
    <definedName name="_Tab34" localSheetId="30">#REF!</definedName>
    <definedName name="_Tab34" localSheetId="31">#REF!</definedName>
    <definedName name="_Tab34">#REF!</definedName>
    <definedName name="_Tab35" localSheetId="36">#REF!</definedName>
    <definedName name="_Tab35" localSheetId="26">#REF!</definedName>
    <definedName name="_Tab35" localSheetId="28">#REF!</definedName>
    <definedName name="_Tab35" localSheetId="29">#REF!</definedName>
    <definedName name="_Tab35" localSheetId="30">#REF!</definedName>
    <definedName name="_Tab35" localSheetId="31">#REF!</definedName>
    <definedName name="_Tab35">#REF!</definedName>
    <definedName name="_TAB4">#REF!</definedName>
    <definedName name="_TAB5">#REF!</definedName>
    <definedName name="_TAB7">#REF!</definedName>
    <definedName name="_TAB8">#REF!</definedName>
    <definedName name="_Tab9">'[10]Dom GS OECD countries'!$B$5:$P$62</definedName>
    <definedName name="_WB2" localSheetId="18">#REF!</definedName>
    <definedName name="_WB2" localSheetId="19">#REF!</definedName>
    <definedName name="_WB2" localSheetId="20">#REF!</definedName>
    <definedName name="_WB2" localSheetId="36">#REF!</definedName>
    <definedName name="_WB2" localSheetId="26">#REF!</definedName>
    <definedName name="_WB2" localSheetId="28">#REF!</definedName>
    <definedName name="_WB2" localSheetId="29">#REF!</definedName>
    <definedName name="_WB2" localSheetId="30">#REF!</definedName>
    <definedName name="_WB2" localSheetId="31">#REF!</definedName>
    <definedName name="_WB2">#REF!</definedName>
    <definedName name="_WEO1" localSheetId="18">#REF!</definedName>
    <definedName name="_WEO1" localSheetId="19">#REF!</definedName>
    <definedName name="_WEO1" localSheetId="20">#REF!</definedName>
    <definedName name="_WEO1">#REF!</definedName>
    <definedName name="_WEO2">#REF!</definedName>
    <definedName name="_YR0110">'[1]Imp:DSA output'!$O$9:$R$464</definedName>
    <definedName name="_YR89">'[1]Imp:DSA output'!$C$9:$C$464</definedName>
    <definedName name="_YR90">'[1]Imp:DSA output'!$D$9:$D$464</definedName>
    <definedName name="_YR91">'[1]Imp:DSA output'!$E$9:$E$464</definedName>
    <definedName name="_YR92">'[1]Imp:DSA output'!$F$9:$F$464</definedName>
    <definedName name="_YR93">'[1]Imp:DSA output'!$G$9:$G$464</definedName>
    <definedName name="_YR94">'[1]Imp:DSA output'!$H$9:$H$464</definedName>
    <definedName name="_YR95">'[1]Imp:DSA output'!$I$9:$I$464</definedName>
    <definedName name="_Z" localSheetId="6">[1]Imp!#REF!</definedName>
    <definedName name="_Z" localSheetId="25">[1]Imp!#REF!</definedName>
    <definedName name="_Z" localSheetId="36">[1]Imp!#REF!</definedName>
    <definedName name="_Z" localSheetId="26">[1]Imp!#REF!</definedName>
    <definedName name="_Z" localSheetId="28">[1]Imp!#REF!</definedName>
    <definedName name="_Z" localSheetId="29">[1]Imp!#REF!</definedName>
    <definedName name="_Z" localSheetId="30">[1]Imp!#REF!</definedName>
    <definedName name="_Z" localSheetId="31">[1]Imp!#REF!</definedName>
    <definedName name="_Z">[1]Imp!#REF!</definedName>
    <definedName name="A" localSheetId="6">#REF!</definedName>
    <definedName name="A" localSheetId="18">#REF!</definedName>
    <definedName name="A" localSheetId="19">#REF!</definedName>
    <definedName name="A" localSheetId="20">#REF!</definedName>
    <definedName name="A" localSheetId="25">#REF!</definedName>
    <definedName name="A" localSheetId="34">#REF!</definedName>
    <definedName name="A" localSheetId="36">#REF!</definedName>
    <definedName name="A" localSheetId="26">#REF!</definedName>
    <definedName name="A" localSheetId="28">#REF!</definedName>
    <definedName name="A" localSheetId="29">#REF!</definedName>
    <definedName name="A" localSheetId="30">#REF!</definedName>
    <definedName name="A" localSheetId="31">#REF!</definedName>
    <definedName name="A" localSheetId="38">#REF!</definedName>
    <definedName name="A">#REF!</definedName>
    <definedName name="A." localSheetId="34">#REF!</definedName>
    <definedName name="A." localSheetId="36">#REF!</definedName>
    <definedName name="A." localSheetId="26">#REF!</definedName>
    <definedName name="A." localSheetId="28">#REF!</definedName>
    <definedName name="A." localSheetId="29">#REF!</definedName>
    <definedName name="A." localSheetId="30">#REF!</definedName>
    <definedName name="A." localSheetId="31">#REF!</definedName>
    <definedName name="A." localSheetId="38">#REF!</definedName>
    <definedName name="A.">#REF!</definedName>
    <definedName name="aa" hidden="1">#REF!</definedName>
    <definedName name="AAA" localSheetId="36">#REF!</definedName>
    <definedName name="AAA" localSheetId="26">#REF!</definedName>
    <definedName name="AAA" localSheetId="28">#REF!</definedName>
    <definedName name="AAA" localSheetId="29">#REF!</definedName>
    <definedName name="AAA" localSheetId="30">#REF!</definedName>
    <definedName name="AAA" localSheetId="31">#REF!</definedName>
    <definedName name="AAA">#REF!</definedName>
    <definedName name="aaaa" hidden="1">#REF!</definedName>
    <definedName name="aaaaaaaaaa" localSheetId="4">'4. LABOUR MARKET'!$B$1:$O$45</definedName>
    <definedName name="aavc" localSheetId="5">'5. INFLATION'!$B$1:$P$49</definedName>
    <definedName name="ACTIVATE" localSheetId="36">#REF!</definedName>
    <definedName name="ACTIVATE" localSheetId="26">#REF!</definedName>
    <definedName name="ACTIVATE" localSheetId="28">#REF!</definedName>
    <definedName name="ACTIVATE" localSheetId="29">#REF!</definedName>
    <definedName name="ACTIVATE" localSheetId="30">#REF!</definedName>
    <definedName name="ACTIVATE" localSheetId="31">#REF!</definedName>
    <definedName name="ACTIVATE">#REF!</definedName>
    <definedName name="Africa">#REF!</definedName>
    <definedName name="ALL">'[1]Imp:DSA output'!$C$9:$R$464</definedName>
    <definedName name="andreja" localSheetId="6">[11]Sheet1!$O$3:$O$11</definedName>
    <definedName name="andreja" localSheetId="18">[8]Sheet1!$O$3:$O$11</definedName>
    <definedName name="andreja" localSheetId="19">[8]Sheet1!$O$3:$O$11</definedName>
    <definedName name="andreja" localSheetId="20">[8]Sheet1!$O$3:$O$11</definedName>
    <definedName name="andreja" localSheetId="38">[12]Sheet1!$O$3:$O$11</definedName>
    <definedName name="andreja">[13]Sheet1!$O$3:$O$11</definedName>
    <definedName name="AppearanceW">[14]WordCopy!$Z$18:$Z$19</definedName>
    <definedName name="ar_i_dag">2008</definedName>
    <definedName name="asdf" localSheetId="18">#REF!</definedName>
    <definedName name="asdf" localSheetId="19">#REF!</definedName>
    <definedName name="asdf" localSheetId="20">#REF!</definedName>
    <definedName name="asdf">#REF!</definedName>
    <definedName name="asfas" localSheetId="18">#REF!</definedName>
    <definedName name="asfas" localSheetId="19">#REF!</definedName>
    <definedName name="asfas" localSheetId="20">#REF!</definedName>
    <definedName name="asfas">#REF!</definedName>
    <definedName name="Asia" localSheetId="18">#REF!</definedName>
    <definedName name="Asia" localSheetId="19">#REF!</definedName>
    <definedName name="Asia" localSheetId="20">#REF!</definedName>
    <definedName name="Asia">#REF!</definedName>
    <definedName name="atrade" localSheetId="1">[6]!atrade</definedName>
    <definedName name="atrade" localSheetId="3">[6]!atrade</definedName>
    <definedName name="atrade" localSheetId="4">[6]!atrade</definedName>
    <definedName name="atrade" localSheetId="5">[6]!atrade</definedName>
    <definedName name="atrade" localSheetId="8">[6]!atrade</definedName>
    <definedName name="atrade" localSheetId="25">[6]!atrade</definedName>
    <definedName name="atrade" localSheetId="35">[6]!atrade</definedName>
    <definedName name="atrade" localSheetId="36">[6]!atrade</definedName>
    <definedName name="atrade" localSheetId="26">[6]!atrade</definedName>
    <definedName name="atrade" localSheetId="28">[6]!atrade</definedName>
    <definedName name="atrade" localSheetId="29">[6]!atrade</definedName>
    <definedName name="atrade" localSheetId="30">[6]!atrade</definedName>
    <definedName name="atrade" localSheetId="31">[6]!atrade</definedName>
    <definedName name="atrade">[6]!atrade</definedName>
    <definedName name="auto" localSheetId="18">OFFSET(#REF!,0,0,1,COUNT(#REF!))</definedName>
    <definedName name="auto" localSheetId="19">OFFSET(#REF!,0,0,1,COUNT(#REF!))</definedName>
    <definedName name="auto" localSheetId="20">OFFSET(#REF!,0,0,1,COUNT(#REF!))</definedName>
    <definedName name="auto">OFFSET(#REF!,0,0,1,COUNT(#REF!))</definedName>
    <definedName name="B" localSheetId="6">#REF!</definedName>
    <definedName name="b" localSheetId="18">#REF!</definedName>
    <definedName name="b" localSheetId="19">#REF!</definedName>
    <definedName name="b" localSheetId="20">#REF!</definedName>
    <definedName name="B" localSheetId="25">#REF!</definedName>
    <definedName name="B" localSheetId="34">#REF!</definedName>
    <definedName name="B" localSheetId="36">#REF!</definedName>
    <definedName name="B" localSheetId="26">#REF!</definedName>
    <definedName name="B" localSheetId="28">#REF!</definedName>
    <definedName name="B" localSheetId="29">#REF!</definedName>
    <definedName name="B" localSheetId="30">#REF!</definedName>
    <definedName name="B" localSheetId="31">#REF!</definedName>
    <definedName name="b" localSheetId="38">#REF!</definedName>
    <definedName name="b">#REF!</definedName>
    <definedName name="BASDAT" localSheetId="18">'[3]Annual Tables'!#REF!</definedName>
    <definedName name="BASDAT" localSheetId="19">'[3]Annual Tables'!#REF!</definedName>
    <definedName name="BASDAT" localSheetId="20">'[3]Annual Tables'!#REF!</definedName>
    <definedName name="BASDAT">'[3]Annual Tables'!#REF!</definedName>
    <definedName name="Batumi_debt" localSheetId="18">#REF!</definedName>
    <definedName name="Batumi_debt" localSheetId="19">#REF!</definedName>
    <definedName name="Batumi_debt" localSheetId="20">#REF!</definedName>
    <definedName name="Batumi_debt" localSheetId="36">#REF!</definedName>
    <definedName name="Batumi_debt" localSheetId="26">#REF!</definedName>
    <definedName name="Batumi_debt" localSheetId="28">#REF!</definedName>
    <definedName name="Batumi_debt" localSheetId="29">#REF!</definedName>
    <definedName name="Batumi_debt" localSheetId="30">#REF!</definedName>
    <definedName name="Batumi_debt" localSheetId="31">#REF!</definedName>
    <definedName name="Batumi_debt">#REF!</definedName>
    <definedName name="bb" localSheetId="8" hidden="1">{"Riqfin97",#N/A,FALSE,"Tran";"Riqfinpro",#N/A,FALSE,"Tran"}</definedName>
    <definedName name="bb" localSheetId="15" hidden="1">{"Riqfin97",#N/A,FALSE,"Tran";"Riqfinpro",#N/A,FALSE,"Tran"}</definedName>
    <definedName name="bb" localSheetId="18" hidden="1">{"Riqfin97",#N/A,FALSE,"Tran";"Riqfinpro",#N/A,FALSE,"Tran"}</definedName>
    <definedName name="bb" localSheetId="19" hidden="1">{"Riqfin97",#N/A,FALSE,"Tran";"Riqfinpro",#N/A,FALSE,"Tran"}</definedName>
    <definedName name="bb" localSheetId="20" hidden="1">{"Riqfin97",#N/A,FALSE,"Tran";"Riqfinpro",#N/A,FALSE,"Tran"}</definedName>
    <definedName name="bb" localSheetId="37" hidden="1">{"Riqfin97",#N/A,FALSE,"Tran";"Riqfinpro",#N/A,FALSE,"Tran"}</definedName>
    <definedName name="bb" hidden="1">{"Riqfin97",#N/A,FALSE,"Tran";"Riqfinpro",#N/A,FALSE,"Tran"}</definedName>
    <definedName name="BBB" localSheetId="36">#REF!</definedName>
    <definedName name="BBB" localSheetId="26">#REF!</definedName>
    <definedName name="BBB" localSheetId="28">#REF!</definedName>
    <definedName name="BBB" localSheetId="29">#REF!</definedName>
    <definedName name="BBB" localSheetId="30">#REF!</definedName>
    <definedName name="BBB" localSheetId="31">#REF!</definedName>
    <definedName name="BBB">#REF!</definedName>
    <definedName name="BCA">#N/A</definedName>
    <definedName name="BCA_GDP">#N/A</definedName>
    <definedName name="BCA_NGDP" localSheetId="6">#REF!</definedName>
    <definedName name="BCA_NGDP" localSheetId="25">#REF!</definedName>
    <definedName name="BCA_NGDP" localSheetId="36">#REF!</definedName>
    <definedName name="BCA_NGDP" localSheetId="26">#REF!</definedName>
    <definedName name="BCA_NGDP" localSheetId="28">#REF!</definedName>
    <definedName name="BCA_NGDP" localSheetId="29">#REF!</definedName>
    <definedName name="BCA_NGDP" localSheetId="30">#REF!</definedName>
    <definedName name="BCA_NGDP" localSheetId="31">#REF!</definedName>
    <definedName name="BCA_NGDP">#REF!</definedName>
    <definedName name="BE">#N/A</definedName>
    <definedName name="BEA" localSheetId="6">#REF!</definedName>
    <definedName name="BEA" localSheetId="25">#REF!</definedName>
    <definedName name="BEA" localSheetId="36">#REF!</definedName>
    <definedName name="BEA" localSheetId="26">#REF!</definedName>
    <definedName name="BEA" localSheetId="28">#REF!</definedName>
    <definedName name="BEA" localSheetId="29">#REF!</definedName>
    <definedName name="BEA" localSheetId="30">#REF!</definedName>
    <definedName name="BEA" localSheetId="31">#REF!</definedName>
    <definedName name="BEA">#REF!</definedName>
    <definedName name="BEAI">#N/A</definedName>
    <definedName name="BEAIB">#N/A</definedName>
    <definedName name="BEAIG">#N/A</definedName>
    <definedName name="BEAP">#N/A</definedName>
    <definedName name="BEAPB">#N/A</definedName>
    <definedName name="BEAPG">#N/A</definedName>
    <definedName name="BED" localSheetId="6">#REF!</definedName>
    <definedName name="BED" localSheetId="25">#REF!</definedName>
    <definedName name="BED" localSheetId="36">#REF!</definedName>
    <definedName name="BED" localSheetId="26">#REF!</definedName>
    <definedName name="BED" localSheetId="28">#REF!</definedName>
    <definedName name="BED" localSheetId="29">#REF!</definedName>
    <definedName name="BED" localSheetId="30">#REF!</definedName>
    <definedName name="BED" localSheetId="31">#REF!</definedName>
    <definedName name="BED">#REF!</definedName>
    <definedName name="BED_6" localSheetId="36">#REF!</definedName>
    <definedName name="BED_6" localSheetId="26">#REF!</definedName>
    <definedName name="BED_6" localSheetId="28">#REF!</definedName>
    <definedName name="BED_6" localSheetId="29">#REF!</definedName>
    <definedName name="BED_6" localSheetId="30">#REF!</definedName>
    <definedName name="BED_6" localSheetId="31">#REF!</definedName>
    <definedName name="BED_6">#REF!</definedName>
    <definedName name="BEDE">#REF!</definedName>
    <definedName name="BEO" localSheetId="36">#REF!</definedName>
    <definedName name="BEO" localSheetId="26">#REF!</definedName>
    <definedName name="BEO" localSheetId="28">#REF!</definedName>
    <definedName name="BEO" localSheetId="29">#REF!</definedName>
    <definedName name="BEO" localSheetId="30">#REF!</definedName>
    <definedName name="BEO" localSheetId="31">#REF!</definedName>
    <definedName name="BEO">#REF!</definedName>
    <definedName name="BER" localSheetId="36">#REF!</definedName>
    <definedName name="BER" localSheetId="26">#REF!</definedName>
    <definedName name="BER" localSheetId="28">#REF!</definedName>
    <definedName name="BER" localSheetId="29">#REF!</definedName>
    <definedName name="BER" localSheetId="30">#REF!</definedName>
    <definedName name="BER" localSheetId="31">#REF!</definedName>
    <definedName name="BER">#REF!</definedName>
    <definedName name="BERI">#N/A</definedName>
    <definedName name="BERIB">#N/A</definedName>
    <definedName name="BERIG">#N/A</definedName>
    <definedName name="BERP">#N/A</definedName>
    <definedName name="BERPB">#N/A</definedName>
    <definedName name="BERPG">#N/A</definedName>
    <definedName name="BF">#N/A</definedName>
    <definedName name="BFD" localSheetId="6">#REF!</definedName>
    <definedName name="BFD" localSheetId="25">#REF!</definedName>
    <definedName name="BFD" localSheetId="36">#REF!</definedName>
    <definedName name="BFD" localSheetId="26">#REF!</definedName>
    <definedName name="BFD" localSheetId="28">#REF!</definedName>
    <definedName name="BFD" localSheetId="29">#REF!</definedName>
    <definedName name="BFD" localSheetId="30">#REF!</definedName>
    <definedName name="BFD" localSheetId="31">#REF!</definedName>
    <definedName name="BFD">#REF!</definedName>
    <definedName name="BFDA" localSheetId="36">#REF!</definedName>
    <definedName name="BFDA" localSheetId="26">#REF!</definedName>
    <definedName name="BFDA" localSheetId="28">#REF!</definedName>
    <definedName name="BFDA" localSheetId="29">#REF!</definedName>
    <definedName name="BFDA" localSheetId="30">#REF!</definedName>
    <definedName name="BFDA" localSheetId="31">#REF!</definedName>
    <definedName name="BFDA">#REF!</definedName>
    <definedName name="BFDI" localSheetId="36">#REF!</definedName>
    <definedName name="BFDI" localSheetId="26">#REF!</definedName>
    <definedName name="BFDI" localSheetId="28">#REF!</definedName>
    <definedName name="BFDI" localSheetId="29">#REF!</definedName>
    <definedName name="BFDI" localSheetId="30">#REF!</definedName>
    <definedName name="BFDI" localSheetId="31">#REF!</definedName>
    <definedName name="BFDI">#REF!</definedName>
    <definedName name="BFDIL" localSheetId="36">#REF!</definedName>
    <definedName name="BFDIL" localSheetId="26">#REF!</definedName>
    <definedName name="BFDIL" localSheetId="28">#REF!</definedName>
    <definedName name="BFDIL" localSheetId="29">#REF!</definedName>
    <definedName name="BFDIL" localSheetId="30">#REF!</definedName>
    <definedName name="BFDIL" localSheetId="31">#REF!</definedName>
    <definedName name="BFDIL">#REF!</definedName>
    <definedName name="BFL">#N/A</definedName>
    <definedName name="BFL_D">#N/A</definedName>
    <definedName name="BFL_DF">#N/A</definedName>
    <definedName name="BFLB">#N/A</definedName>
    <definedName name="BFLB_D">#N/A</definedName>
    <definedName name="BFLB_DF">#N/A</definedName>
    <definedName name="BFLD_DF" localSheetId="6">'6a MONETARY INDICATORS'!BFLD_DF</definedName>
    <definedName name="BFLD_DF" localSheetId="25">'Slika 6.1. - Figure 6.1'!BFLD_DF</definedName>
    <definedName name="BFLD_DF" localSheetId="36">'Slika 6.13. - Figure 6.13'!BFLD_DF</definedName>
    <definedName name="BFLD_DF" localSheetId="26">'Slika 6.2. - Figure 6.2'!BFLD_DF</definedName>
    <definedName name="BFLD_DF">#N/A</definedName>
    <definedName name="BFLG">#N/A</definedName>
    <definedName name="BFLG_D">#N/A</definedName>
    <definedName name="BFLG_DF">#N/A</definedName>
    <definedName name="BFO" localSheetId="6">#REF!</definedName>
    <definedName name="BFO" localSheetId="18">#REF!</definedName>
    <definedName name="BFO" localSheetId="19">#REF!</definedName>
    <definedName name="BFO" localSheetId="20">#REF!</definedName>
    <definedName name="BFO" localSheetId="25">#REF!</definedName>
    <definedName name="BFO" localSheetId="36">#REF!</definedName>
    <definedName name="BFO" localSheetId="26">#REF!</definedName>
    <definedName name="BFO" localSheetId="28">#REF!</definedName>
    <definedName name="BFO" localSheetId="29">#REF!</definedName>
    <definedName name="BFO" localSheetId="30">#REF!</definedName>
    <definedName name="BFO" localSheetId="31">#REF!</definedName>
    <definedName name="BFO">#REF!</definedName>
    <definedName name="BFOA" localSheetId="36">#REF!</definedName>
    <definedName name="BFOA" localSheetId="26">#REF!</definedName>
    <definedName name="BFOA" localSheetId="28">#REF!</definedName>
    <definedName name="BFOA" localSheetId="29">#REF!</definedName>
    <definedName name="BFOA" localSheetId="30">#REF!</definedName>
    <definedName name="BFOA" localSheetId="31">#REF!</definedName>
    <definedName name="BFOA">#REF!</definedName>
    <definedName name="BFOAG" localSheetId="36">#REF!</definedName>
    <definedName name="BFOAG" localSheetId="26">#REF!</definedName>
    <definedName name="BFOAG" localSheetId="28">#REF!</definedName>
    <definedName name="BFOAG" localSheetId="29">#REF!</definedName>
    <definedName name="BFOAG" localSheetId="30">#REF!</definedName>
    <definedName name="BFOAG" localSheetId="31">#REF!</definedName>
    <definedName name="BFOAG">#REF!</definedName>
    <definedName name="BFOL" localSheetId="36">#REF!</definedName>
    <definedName name="BFOL" localSheetId="26">#REF!</definedName>
    <definedName name="BFOL" localSheetId="28">#REF!</definedName>
    <definedName name="BFOL" localSheetId="29">#REF!</definedName>
    <definedName name="BFOL" localSheetId="30">#REF!</definedName>
    <definedName name="BFOL" localSheetId="31">#REF!</definedName>
    <definedName name="BFOL">#REF!</definedName>
    <definedName name="BFOL_B" localSheetId="36">#REF!</definedName>
    <definedName name="BFOL_B" localSheetId="26">#REF!</definedName>
    <definedName name="BFOL_B" localSheetId="28">#REF!</definedName>
    <definedName name="BFOL_B" localSheetId="29">#REF!</definedName>
    <definedName name="BFOL_B" localSheetId="30">#REF!</definedName>
    <definedName name="BFOL_B" localSheetId="31">#REF!</definedName>
    <definedName name="BFOL_B">#REF!</definedName>
    <definedName name="BFOL_G" localSheetId="36">#REF!</definedName>
    <definedName name="BFOL_G" localSheetId="26">#REF!</definedName>
    <definedName name="BFOL_G" localSheetId="28">#REF!</definedName>
    <definedName name="BFOL_G" localSheetId="29">#REF!</definedName>
    <definedName name="BFOL_G" localSheetId="30">#REF!</definedName>
    <definedName name="BFOL_G" localSheetId="31">#REF!</definedName>
    <definedName name="BFOL_G">#REF!</definedName>
    <definedName name="BFOL_L" localSheetId="36">#REF!</definedName>
    <definedName name="BFOL_L" localSheetId="26">#REF!</definedName>
    <definedName name="BFOL_L" localSheetId="28">#REF!</definedName>
    <definedName name="BFOL_L" localSheetId="29">#REF!</definedName>
    <definedName name="BFOL_L" localSheetId="30">#REF!</definedName>
    <definedName name="BFOL_L" localSheetId="31">#REF!</definedName>
    <definedName name="BFOL_L">#REF!</definedName>
    <definedName name="BFOL_O" localSheetId="36">#REF!</definedName>
    <definedName name="BFOL_O" localSheetId="26">#REF!</definedName>
    <definedName name="BFOL_O" localSheetId="28">#REF!</definedName>
    <definedName name="BFOL_O" localSheetId="29">#REF!</definedName>
    <definedName name="BFOL_O" localSheetId="30">#REF!</definedName>
    <definedName name="BFOL_O" localSheetId="31">#REF!</definedName>
    <definedName name="BFOL_O">#REF!</definedName>
    <definedName name="BFOL_S" localSheetId="36">#REF!</definedName>
    <definedName name="BFOL_S" localSheetId="26">#REF!</definedName>
    <definedName name="BFOL_S" localSheetId="28">#REF!</definedName>
    <definedName name="BFOL_S" localSheetId="29">#REF!</definedName>
    <definedName name="BFOL_S" localSheetId="30">#REF!</definedName>
    <definedName name="BFOL_S" localSheetId="31">#REF!</definedName>
    <definedName name="BFOL_S">#REF!</definedName>
    <definedName name="BFOLB" localSheetId="36">#REF!</definedName>
    <definedName name="BFOLB" localSheetId="26">#REF!</definedName>
    <definedName name="BFOLB" localSheetId="28">#REF!</definedName>
    <definedName name="BFOLB" localSheetId="29">#REF!</definedName>
    <definedName name="BFOLB" localSheetId="30">#REF!</definedName>
    <definedName name="BFOLB" localSheetId="31">#REF!</definedName>
    <definedName name="BFOLB">#REF!</definedName>
    <definedName name="BFOLG_L" localSheetId="36">#REF!</definedName>
    <definedName name="BFOLG_L" localSheetId="26">#REF!</definedName>
    <definedName name="BFOLG_L" localSheetId="28">#REF!</definedName>
    <definedName name="BFOLG_L" localSheetId="29">#REF!</definedName>
    <definedName name="BFOLG_L" localSheetId="30">#REF!</definedName>
    <definedName name="BFOLG_L" localSheetId="31">#REF!</definedName>
    <definedName name="BFOLG_L">#REF!</definedName>
    <definedName name="BFP" localSheetId="36">#REF!</definedName>
    <definedName name="BFP" localSheetId="26">#REF!</definedName>
    <definedName name="BFP" localSheetId="28">#REF!</definedName>
    <definedName name="BFP" localSheetId="29">#REF!</definedName>
    <definedName name="BFP" localSheetId="30">#REF!</definedName>
    <definedName name="BFP" localSheetId="31">#REF!</definedName>
    <definedName name="BFP">#REF!</definedName>
    <definedName name="BFPA" localSheetId="36">#REF!</definedName>
    <definedName name="BFPA" localSheetId="26">#REF!</definedName>
    <definedName name="BFPA" localSheetId="28">#REF!</definedName>
    <definedName name="BFPA" localSheetId="29">#REF!</definedName>
    <definedName name="BFPA" localSheetId="30">#REF!</definedName>
    <definedName name="BFPA" localSheetId="31">#REF!</definedName>
    <definedName name="BFPA">#REF!</definedName>
    <definedName name="BFPAG" localSheetId="36">#REF!</definedName>
    <definedName name="BFPAG" localSheetId="26">#REF!</definedName>
    <definedName name="BFPAG" localSheetId="28">#REF!</definedName>
    <definedName name="BFPAG" localSheetId="29">#REF!</definedName>
    <definedName name="BFPAG" localSheetId="30">#REF!</definedName>
    <definedName name="BFPAG" localSheetId="31">#REF!</definedName>
    <definedName name="BFPAG">#REF!</definedName>
    <definedName name="BFPL" localSheetId="36">#REF!</definedName>
    <definedName name="BFPL" localSheetId="26">#REF!</definedName>
    <definedName name="BFPL" localSheetId="28">#REF!</definedName>
    <definedName name="BFPL" localSheetId="29">#REF!</definedName>
    <definedName name="BFPL" localSheetId="30">#REF!</definedName>
    <definedName name="BFPL" localSheetId="31">#REF!</definedName>
    <definedName name="BFPL">#REF!</definedName>
    <definedName name="BFPLBN" localSheetId="36">#REF!</definedName>
    <definedName name="BFPLBN" localSheetId="26">#REF!</definedName>
    <definedName name="BFPLBN" localSheetId="28">#REF!</definedName>
    <definedName name="BFPLBN" localSheetId="29">#REF!</definedName>
    <definedName name="BFPLBN" localSheetId="30">#REF!</definedName>
    <definedName name="BFPLBN" localSheetId="31">#REF!</definedName>
    <definedName name="BFPLBN">#REF!</definedName>
    <definedName name="BFPLD" localSheetId="36">#REF!</definedName>
    <definedName name="BFPLD" localSheetId="26">#REF!</definedName>
    <definedName name="BFPLD" localSheetId="28">#REF!</definedName>
    <definedName name="BFPLD" localSheetId="29">#REF!</definedName>
    <definedName name="BFPLD" localSheetId="30">#REF!</definedName>
    <definedName name="BFPLD" localSheetId="31">#REF!</definedName>
    <definedName name="BFPLD">#REF!</definedName>
    <definedName name="BFPLD_G" localSheetId="36">#REF!</definedName>
    <definedName name="BFPLD_G" localSheetId="26">#REF!</definedName>
    <definedName name="BFPLD_G" localSheetId="28">#REF!</definedName>
    <definedName name="BFPLD_G" localSheetId="29">#REF!</definedName>
    <definedName name="BFPLD_G" localSheetId="30">#REF!</definedName>
    <definedName name="BFPLD_G" localSheetId="31">#REF!</definedName>
    <definedName name="BFPLD_G">#REF!</definedName>
    <definedName name="BFPLE" localSheetId="36">#REF!</definedName>
    <definedName name="BFPLE" localSheetId="26">#REF!</definedName>
    <definedName name="BFPLE" localSheetId="28">#REF!</definedName>
    <definedName name="BFPLE" localSheetId="29">#REF!</definedName>
    <definedName name="BFPLE" localSheetId="30">#REF!</definedName>
    <definedName name="BFPLE" localSheetId="31">#REF!</definedName>
    <definedName name="BFPLE">#REF!</definedName>
    <definedName name="BFPLE_G" localSheetId="36">#REF!</definedName>
    <definedName name="BFPLE_G" localSheetId="26">#REF!</definedName>
    <definedName name="BFPLE_G" localSheetId="28">#REF!</definedName>
    <definedName name="BFPLE_G" localSheetId="29">#REF!</definedName>
    <definedName name="BFPLE_G" localSheetId="30">#REF!</definedName>
    <definedName name="BFPLE_G" localSheetId="31">#REF!</definedName>
    <definedName name="BFPLE_G">#REF!</definedName>
    <definedName name="BFPLMM" localSheetId="36">#REF!</definedName>
    <definedName name="BFPLMM" localSheetId="26">#REF!</definedName>
    <definedName name="BFPLMM" localSheetId="28">#REF!</definedName>
    <definedName name="BFPLMM" localSheetId="29">#REF!</definedName>
    <definedName name="BFPLMM" localSheetId="30">#REF!</definedName>
    <definedName name="BFPLMM" localSheetId="31">#REF!</definedName>
    <definedName name="BFPLMM">#REF!</definedName>
    <definedName name="BFRA">#N/A</definedName>
    <definedName name="BFUND" localSheetId="6">#REF!</definedName>
    <definedName name="BFUND" localSheetId="25">#REF!</definedName>
    <definedName name="BFUND" localSheetId="36">#REF!</definedName>
    <definedName name="BFUND" localSheetId="26">#REF!</definedName>
    <definedName name="BFUND" localSheetId="28">#REF!</definedName>
    <definedName name="BFUND" localSheetId="29">#REF!</definedName>
    <definedName name="BFUND" localSheetId="30">#REF!</definedName>
    <definedName name="BFUND" localSheetId="31">#REF!</definedName>
    <definedName name="BFUND">#REF!</definedName>
    <definedName name="BGS" localSheetId="36">#REF!</definedName>
    <definedName name="BGS" localSheetId="26">#REF!</definedName>
    <definedName name="BGS" localSheetId="28">#REF!</definedName>
    <definedName name="BGS" localSheetId="29">#REF!</definedName>
    <definedName name="BGS" localSheetId="30">#REF!</definedName>
    <definedName name="BGS" localSheetId="31">#REF!</definedName>
    <definedName name="BGS">#REF!</definedName>
    <definedName name="BH">#REF!</definedName>
    <definedName name="BI">#N/A</definedName>
    <definedName name="BIP" localSheetId="6">#REF!</definedName>
    <definedName name="BIP" localSheetId="25">#REF!</definedName>
    <definedName name="BIP" localSheetId="36">#REF!</definedName>
    <definedName name="BIP" localSheetId="26">#REF!</definedName>
    <definedName name="BIP" localSheetId="28">#REF!</definedName>
    <definedName name="BIP" localSheetId="29">#REF!</definedName>
    <definedName name="BIP" localSheetId="30">#REF!</definedName>
    <definedName name="BIP" localSheetId="31">#REF!</definedName>
    <definedName name="BIP">#REF!</definedName>
    <definedName name="BK">#N/A</definedName>
    <definedName name="BKF">#N/A</definedName>
    <definedName name="BKFA" localSheetId="6">#REF!</definedName>
    <definedName name="BKFA" localSheetId="25">#REF!</definedName>
    <definedName name="BKFA" localSheetId="36">#REF!</definedName>
    <definedName name="BKFA" localSheetId="26">#REF!</definedName>
    <definedName name="BKFA" localSheetId="28">#REF!</definedName>
    <definedName name="BKFA" localSheetId="29">#REF!</definedName>
    <definedName name="BKFA" localSheetId="30">#REF!</definedName>
    <definedName name="BKFA" localSheetId="31">#REF!</definedName>
    <definedName name="BKFA">#REF!</definedName>
    <definedName name="BKO" localSheetId="36">#REF!</definedName>
    <definedName name="BKO" localSheetId="26">#REF!</definedName>
    <definedName name="BKO" localSheetId="28">#REF!</definedName>
    <definedName name="BKO" localSheetId="29">#REF!</definedName>
    <definedName name="BKO" localSheetId="30">#REF!</definedName>
    <definedName name="BKO" localSheetId="31">#REF!</definedName>
    <definedName name="BKO">#REF!</definedName>
    <definedName name="blok" localSheetId="18">OFFSET(#REF!,0,0,COUNT(#REF!),1)</definedName>
    <definedName name="blok" localSheetId="19">OFFSET(#REF!,0,0,COUNT(#REF!),1)</definedName>
    <definedName name="blok" localSheetId="20">OFFSET(#REF!,0,0,COUNT(#REF!),1)</definedName>
    <definedName name="blok">OFFSET(#REF!,0,0,COUNT(#REF!),1)</definedName>
    <definedName name="BLPH1" localSheetId="3" hidden="1">#REF!</definedName>
    <definedName name="BLPH1" localSheetId="15" hidden="1">#REF!</definedName>
    <definedName name="BLPH1" localSheetId="16" hidden="1">#REF!</definedName>
    <definedName name="BLPH1" localSheetId="18" hidden="1">#REF!</definedName>
    <definedName name="BLPH1" localSheetId="19" hidden="1">#REF!</definedName>
    <definedName name="BLPH1" localSheetId="20" hidden="1">#REF!</definedName>
    <definedName name="BLPH1" localSheetId="34" hidden="1">#REF!</definedName>
    <definedName name="BLPH1" localSheetId="36" hidden="1">#REF!</definedName>
    <definedName name="BLPH1" localSheetId="26" hidden="1">#REF!</definedName>
    <definedName name="BLPH1" localSheetId="28" hidden="1">#REF!</definedName>
    <definedName name="BLPH1" localSheetId="29" hidden="1">#REF!</definedName>
    <definedName name="BLPH1" localSheetId="30" hidden="1">#REF!</definedName>
    <definedName name="BLPH1" localSheetId="31" hidden="1">#REF!</definedName>
    <definedName name="BLPH1" localSheetId="38" hidden="1">#REF!</definedName>
    <definedName name="BLPH1" hidden="1">#REF!</definedName>
    <definedName name="BLPH10" localSheetId="3" hidden="1">#REF!</definedName>
    <definedName name="BLPH10" localSheetId="15" hidden="1">#REF!</definedName>
    <definedName name="BLPH10" localSheetId="16" hidden="1">#REF!</definedName>
    <definedName name="BLPH10" localSheetId="34" hidden="1">#REF!</definedName>
    <definedName name="BLPH10" localSheetId="36" hidden="1">#REF!</definedName>
    <definedName name="BLPH10" localSheetId="26" hidden="1">#REF!</definedName>
    <definedName name="BLPH10" localSheetId="28" hidden="1">#REF!</definedName>
    <definedName name="BLPH10" localSheetId="29" hidden="1">#REF!</definedName>
    <definedName name="BLPH10" localSheetId="30" hidden="1">#REF!</definedName>
    <definedName name="BLPH10" localSheetId="31" hidden="1">#REF!</definedName>
    <definedName name="BLPH10" localSheetId="38" hidden="1">#REF!</definedName>
    <definedName name="BLPH10" hidden="1">#REF!</definedName>
    <definedName name="BLPH2" localSheetId="3" hidden="1">#REF!</definedName>
    <definedName name="BLPH2" localSheetId="15" hidden="1">#REF!</definedName>
    <definedName name="BLPH2" localSheetId="16" hidden="1">#REF!</definedName>
    <definedName name="BLPH2" localSheetId="34" hidden="1">#REF!</definedName>
    <definedName name="BLPH2" localSheetId="36" hidden="1">#REF!</definedName>
    <definedName name="BLPH2" localSheetId="26" hidden="1">#REF!</definedName>
    <definedName name="BLPH2" localSheetId="28" hidden="1">#REF!</definedName>
    <definedName name="BLPH2" localSheetId="29" hidden="1">#REF!</definedName>
    <definedName name="BLPH2" localSheetId="30" hidden="1">#REF!</definedName>
    <definedName name="BLPH2" localSheetId="31" hidden="1">#REF!</definedName>
    <definedName name="BLPH2" localSheetId="38" hidden="1">#REF!</definedName>
    <definedName name="BLPH2" hidden="1">#REF!</definedName>
    <definedName name="BLPH3" localSheetId="3" hidden="1">#REF!</definedName>
    <definedName name="BLPH3" localSheetId="15" hidden="1">#REF!</definedName>
    <definedName name="BLPH3" localSheetId="16" hidden="1">#REF!</definedName>
    <definedName name="BLPH3" localSheetId="34" hidden="1">#REF!</definedName>
    <definedName name="BLPH3" localSheetId="36" hidden="1">#REF!</definedName>
    <definedName name="BLPH3" localSheetId="26" hidden="1">#REF!</definedName>
    <definedName name="BLPH3" localSheetId="28" hidden="1">#REF!</definedName>
    <definedName name="BLPH3" localSheetId="29" hidden="1">#REF!</definedName>
    <definedName name="BLPH3" localSheetId="30" hidden="1">#REF!</definedName>
    <definedName name="BLPH3" localSheetId="31" hidden="1">#REF!</definedName>
    <definedName name="BLPH3" localSheetId="38" hidden="1">#REF!</definedName>
    <definedName name="BLPH3" hidden="1">#REF!</definedName>
    <definedName name="BLPH4" localSheetId="3" hidden="1">#REF!</definedName>
    <definedName name="BLPH4" localSheetId="15" hidden="1">#REF!</definedName>
    <definedName name="BLPH4" localSheetId="16" hidden="1">#REF!</definedName>
    <definedName name="BLPH4" localSheetId="34" hidden="1">#REF!</definedName>
    <definedName name="BLPH4" localSheetId="36" hidden="1">#REF!</definedName>
    <definedName name="BLPH4" localSheetId="26" hidden="1">#REF!</definedName>
    <definedName name="BLPH4" localSheetId="28" hidden="1">#REF!</definedName>
    <definedName name="BLPH4" localSheetId="29" hidden="1">#REF!</definedName>
    <definedName name="BLPH4" localSheetId="30" hidden="1">#REF!</definedName>
    <definedName name="BLPH4" localSheetId="31" hidden="1">#REF!</definedName>
    <definedName name="BLPH4" localSheetId="38" hidden="1">#REF!</definedName>
    <definedName name="BLPH4" hidden="1">#REF!</definedName>
    <definedName name="BLPH5" localSheetId="3" hidden="1">#REF!</definedName>
    <definedName name="BLPH5" localSheetId="15" hidden="1">#REF!</definedName>
    <definedName name="BLPH5" localSheetId="16" hidden="1">#REF!</definedName>
    <definedName name="BLPH5" localSheetId="34" hidden="1">#REF!</definedName>
    <definedName name="BLPH5" localSheetId="36" hidden="1">#REF!</definedName>
    <definedName name="BLPH5" localSheetId="26" hidden="1">#REF!</definedName>
    <definedName name="BLPH5" localSheetId="28" hidden="1">#REF!</definedName>
    <definedName name="BLPH5" localSheetId="29" hidden="1">#REF!</definedName>
    <definedName name="BLPH5" localSheetId="30" hidden="1">#REF!</definedName>
    <definedName name="BLPH5" localSheetId="31" hidden="1">#REF!</definedName>
    <definedName name="BLPH5" localSheetId="38" hidden="1">#REF!</definedName>
    <definedName name="BLPH5" hidden="1">#REF!</definedName>
    <definedName name="BLPH6" localSheetId="3" hidden="1">#REF!</definedName>
    <definedName name="BLPH6" localSheetId="15" hidden="1">#REF!</definedName>
    <definedName name="BLPH6" localSheetId="16" hidden="1">#REF!</definedName>
    <definedName name="BLPH6" localSheetId="34" hidden="1">#REF!</definedName>
    <definedName name="BLPH6" localSheetId="36" hidden="1">#REF!</definedName>
    <definedName name="BLPH6" localSheetId="26" hidden="1">#REF!</definedName>
    <definedName name="BLPH6" localSheetId="28" hidden="1">#REF!</definedName>
    <definedName name="BLPH6" localSheetId="29" hidden="1">#REF!</definedName>
    <definedName name="BLPH6" localSheetId="30" hidden="1">#REF!</definedName>
    <definedName name="BLPH6" localSheetId="31" hidden="1">#REF!</definedName>
    <definedName name="BLPH6" localSheetId="38" hidden="1">#REF!</definedName>
    <definedName name="BLPH6" hidden="1">#REF!</definedName>
    <definedName name="BLPH7" localSheetId="3" hidden="1">[15]Brent_WTI_Dubai!$B$13</definedName>
    <definedName name="BLPH7" localSheetId="15" hidden="1">#REF!</definedName>
    <definedName name="BLPH7" localSheetId="16" hidden="1">#REF!</definedName>
    <definedName name="BLPH7" localSheetId="18" hidden="1">#REF!</definedName>
    <definedName name="BLPH7" localSheetId="19" hidden="1">#REF!</definedName>
    <definedName name="BLPH7" localSheetId="20" hidden="1">#REF!</definedName>
    <definedName name="BLPH7" localSheetId="34" hidden="1">#REF!</definedName>
    <definedName name="BLPH7" localSheetId="36" hidden="1">#REF!</definedName>
    <definedName name="BLPH7" localSheetId="26" hidden="1">#REF!</definedName>
    <definedName name="BLPH7" localSheetId="28" hidden="1">#REF!</definedName>
    <definedName name="BLPH7" localSheetId="29" hidden="1">#REF!</definedName>
    <definedName name="BLPH7" localSheetId="30" hidden="1">#REF!</definedName>
    <definedName name="BLPH7" localSheetId="31" hidden="1">#REF!</definedName>
    <definedName name="BLPH7" localSheetId="38" hidden="1">#REF!</definedName>
    <definedName name="BLPH7" hidden="1">[15]Brent_WTI_Dubai!$B$13</definedName>
    <definedName name="BLPH8" localSheetId="3" hidden="1">[15]Brent_WTI_Dubai!$F$13</definedName>
    <definedName name="BLPH8" localSheetId="15" hidden="1">#REF!</definedName>
    <definedName name="BLPH8" localSheetId="16" hidden="1">#REF!</definedName>
    <definedName name="BLPH8" localSheetId="18" hidden="1">#REF!</definedName>
    <definedName name="BLPH8" localSheetId="19" hidden="1">#REF!</definedName>
    <definedName name="BLPH8" localSheetId="20" hidden="1">#REF!</definedName>
    <definedName name="BLPH8" localSheetId="34" hidden="1">#REF!</definedName>
    <definedName name="BLPH8" localSheetId="36" hidden="1">#REF!</definedName>
    <definedName name="BLPH8" localSheetId="26" hidden="1">#REF!</definedName>
    <definedName name="BLPH8" localSheetId="28" hidden="1">#REF!</definedName>
    <definedName name="BLPH8" localSheetId="29" hidden="1">#REF!</definedName>
    <definedName name="BLPH8" localSheetId="30" hidden="1">#REF!</definedName>
    <definedName name="BLPH8" localSheetId="31" hidden="1">#REF!</definedName>
    <definedName name="BLPH8" localSheetId="38" hidden="1">#REF!</definedName>
    <definedName name="BLPH8" hidden="1">[15]Brent_WTI_Dubai!$F$13</definedName>
    <definedName name="BLPH9" localSheetId="3" hidden="1">[15]Brent_WTI_Dubai!$J$13</definedName>
    <definedName name="BLPH9" localSheetId="15" hidden="1">#REF!</definedName>
    <definedName name="BLPH9" localSheetId="16" hidden="1">#REF!</definedName>
    <definedName name="BLPH9" localSheetId="18" hidden="1">#REF!</definedName>
    <definedName name="BLPH9" localSheetId="19" hidden="1">#REF!</definedName>
    <definedName name="BLPH9" localSheetId="20" hidden="1">#REF!</definedName>
    <definedName name="BLPH9" localSheetId="34" hidden="1">#REF!</definedName>
    <definedName name="BLPH9" localSheetId="36" hidden="1">#REF!</definedName>
    <definedName name="BLPH9" localSheetId="26" hidden="1">#REF!</definedName>
    <definedName name="BLPH9" localSheetId="28" hidden="1">#REF!</definedName>
    <definedName name="BLPH9" localSheetId="29" hidden="1">#REF!</definedName>
    <definedName name="BLPH9" localSheetId="30" hidden="1">#REF!</definedName>
    <definedName name="BLPH9" localSheetId="31" hidden="1">#REF!</definedName>
    <definedName name="BLPH9" localSheetId="38" hidden="1">#REF!</definedName>
    <definedName name="BLPH9" hidden="1">[15]Brent_WTI_Dubai!$J$13</definedName>
    <definedName name="BM" localSheetId="18">#REF!</definedName>
    <definedName name="BM" localSheetId="19">#REF!</definedName>
    <definedName name="BM" localSheetId="20">#REF!</definedName>
    <definedName name="BM" localSheetId="36">#REF!</definedName>
    <definedName name="BM" localSheetId="26">#REF!</definedName>
    <definedName name="BM" localSheetId="28">#REF!</definedName>
    <definedName name="BM" localSheetId="29">#REF!</definedName>
    <definedName name="BM" localSheetId="30">#REF!</definedName>
    <definedName name="BM" localSheetId="31">#REF!</definedName>
    <definedName name="BM">#REF!</definedName>
    <definedName name="BMG">[16]Q6!$E$28:$AH$28</definedName>
    <definedName name="BMII">#N/A</definedName>
    <definedName name="BMII_7" localSheetId="6">#REF!</definedName>
    <definedName name="BMII_7" localSheetId="25">#REF!</definedName>
    <definedName name="BMII_7" localSheetId="36">#REF!</definedName>
    <definedName name="BMII_7" localSheetId="26">#REF!</definedName>
    <definedName name="BMII_7" localSheetId="28">#REF!</definedName>
    <definedName name="BMII_7" localSheetId="29">#REF!</definedName>
    <definedName name="BMII_7" localSheetId="30">#REF!</definedName>
    <definedName name="BMII_7" localSheetId="31">#REF!</definedName>
    <definedName name="BMII_7">#REF!</definedName>
    <definedName name="BMIIB">#N/A</definedName>
    <definedName name="BMIIG">#N/A</definedName>
    <definedName name="BMS" localSheetId="6">#REF!</definedName>
    <definedName name="BMS" localSheetId="25">#REF!</definedName>
    <definedName name="BMS" localSheetId="36">#REF!</definedName>
    <definedName name="BMS" localSheetId="26">#REF!</definedName>
    <definedName name="BMS" localSheetId="28">#REF!</definedName>
    <definedName name="BMS" localSheetId="29">#REF!</definedName>
    <definedName name="BMS" localSheetId="30">#REF!</definedName>
    <definedName name="BMS" localSheetId="31">#REF!</definedName>
    <definedName name="BMS">#REF!</definedName>
    <definedName name="Bolivia" localSheetId="18">#REF!</definedName>
    <definedName name="Bolivia" localSheetId="19">#REF!</definedName>
    <definedName name="Bolivia" localSheetId="20">#REF!</definedName>
    <definedName name="Bolivia">#REF!</definedName>
    <definedName name="booleansC">[14]CSVexport!$X$9:$X$10</definedName>
    <definedName name="booleansW">[14]WordCopy!$Z$15:$Z$16</definedName>
    <definedName name="BOP">#N/A</definedName>
    <definedName name="BOPUSD" localSheetId="6">#REF!</definedName>
    <definedName name="BOPUSD" localSheetId="25">#REF!</definedName>
    <definedName name="BOPUSD" localSheetId="36">#REF!</definedName>
    <definedName name="BOPUSD" localSheetId="26">#REF!</definedName>
    <definedName name="BOPUSD" localSheetId="28">#REF!</definedName>
    <definedName name="BOPUSD" localSheetId="29">#REF!</definedName>
    <definedName name="BOPUSD" localSheetId="30">#REF!</definedName>
    <definedName name="BOPUSD" localSheetId="31">#REF!</definedName>
    <definedName name="BOPUSD">#REF!</definedName>
    <definedName name="BRASS" localSheetId="36">#REF!</definedName>
    <definedName name="BRASS" localSheetId="26">#REF!</definedName>
    <definedName name="BRASS" localSheetId="28">#REF!</definedName>
    <definedName name="BRASS" localSheetId="29">#REF!</definedName>
    <definedName name="BRASS" localSheetId="30">#REF!</definedName>
    <definedName name="BRASS" localSheetId="31">#REF!</definedName>
    <definedName name="BRASS">#REF!</definedName>
    <definedName name="BRASS_1" localSheetId="36">#REF!</definedName>
    <definedName name="BRASS_1" localSheetId="26">#REF!</definedName>
    <definedName name="BRASS_1" localSheetId="28">#REF!</definedName>
    <definedName name="BRASS_1" localSheetId="29">#REF!</definedName>
    <definedName name="BRASS_1" localSheetId="30">#REF!</definedName>
    <definedName name="BRASS_1" localSheetId="31">#REF!</definedName>
    <definedName name="BRASS_1">#REF!</definedName>
    <definedName name="BRASS_6" localSheetId="36">#REF!</definedName>
    <definedName name="BRASS_6" localSheetId="26">#REF!</definedName>
    <definedName name="BRASS_6" localSheetId="28">#REF!</definedName>
    <definedName name="BRASS_6" localSheetId="29">#REF!</definedName>
    <definedName name="BRASS_6" localSheetId="30">#REF!</definedName>
    <definedName name="BRASS_6" localSheetId="31">#REF!</definedName>
    <definedName name="BRASS_6">#REF!</definedName>
    <definedName name="Brazil">#REF!</definedName>
    <definedName name="BTR" localSheetId="36">#REF!</definedName>
    <definedName name="BTR" localSheetId="26">#REF!</definedName>
    <definedName name="BTR" localSheetId="28">#REF!</definedName>
    <definedName name="BTR" localSheetId="29">#REF!</definedName>
    <definedName name="BTR" localSheetId="30">#REF!</definedName>
    <definedName name="BTR" localSheetId="31">#REF!</definedName>
    <definedName name="BTR">#REF!</definedName>
    <definedName name="BTRG" localSheetId="36">#REF!</definedName>
    <definedName name="BTRG" localSheetId="26">#REF!</definedName>
    <definedName name="BTRG" localSheetId="28">#REF!</definedName>
    <definedName name="BTRG" localSheetId="29">#REF!</definedName>
    <definedName name="BTRG" localSheetId="30">#REF!</definedName>
    <definedName name="BTRG" localSheetId="31">#REF!</definedName>
    <definedName name="BTRG">#REF!</definedName>
    <definedName name="Budget_expenditure">#REF!</definedName>
    <definedName name="Budget_revenue">#REF!</definedName>
    <definedName name="BUND_OBL_S95" localSheetId="36">#REF!</definedName>
    <definedName name="BUND_OBL_S95" localSheetId="26">#REF!</definedName>
    <definedName name="BUND_OBL_S95" localSheetId="28">#REF!</definedName>
    <definedName name="BUND_OBL_S95" localSheetId="29">#REF!</definedName>
    <definedName name="BUND_OBL_S95" localSheetId="30">#REF!</definedName>
    <definedName name="BUND_OBL_S95" localSheetId="31">#REF!</definedName>
    <definedName name="BUND_OBL_S95" localSheetId="38">#REF!</definedName>
    <definedName name="BUND_OBL_S95">#REF!</definedName>
    <definedName name="BX" localSheetId="36">#REF!</definedName>
    <definedName name="BX" localSheetId="26">#REF!</definedName>
    <definedName name="BX" localSheetId="28">#REF!</definedName>
    <definedName name="BX" localSheetId="29">#REF!</definedName>
    <definedName name="BX" localSheetId="30">#REF!</definedName>
    <definedName name="BX" localSheetId="31">#REF!</definedName>
    <definedName name="BX">#REF!</definedName>
    <definedName name="BXG">[16]Q6!$E$26:$AH$26</definedName>
    <definedName name="BXS" localSheetId="6">#REF!</definedName>
    <definedName name="BXS" localSheetId="18">#REF!</definedName>
    <definedName name="BXS" localSheetId="19">#REF!</definedName>
    <definedName name="BXS" localSheetId="20">#REF!</definedName>
    <definedName name="BXS" localSheetId="25">#REF!</definedName>
    <definedName name="BXS" localSheetId="36">#REF!</definedName>
    <definedName name="BXS" localSheetId="26">#REF!</definedName>
    <definedName name="BXS" localSheetId="28">#REF!</definedName>
    <definedName name="BXS" localSheetId="29">#REF!</definedName>
    <definedName name="BXS" localSheetId="30">#REF!</definedName>
    <definedName name="BXS" localSheetId="31">#REF!</definedName>
    <definedName name="BXS">#REF!</definedName>
    <definedName name="calcNGS_NGDP">#N/A</definedName>
    <definedName name="CAPnovo" localSheetId="6">#REF!</definedName>
    <definedName name="CAPnovo" localSheetId="18">#REF!</definedName>
    <definedName name="CAPnovo" localSheetId="19">#REF!</definedName>
    <definedName name="CAPnovo" localSheetId="20">#REF!</definedName>
    <definedName name="CAPnovo" localSheetId="25">#REF!</definedName>
    <definedName name="CAPnovo" localSheetId="26">#REF!</definedName>
    <definedName name="CAPnovo" localSheetId="28">#REF!</definedName>
    <definedName name="CAPnovo" localSheetId="29">#REF!</definedName>
    <definedName name="CAPnovo" localSheetId="30">#REF!</definedName>
    <definedName name="CAPnovo" localSheetId="31">#REF!</definedName>
    <definedName name="CAPnovo">#REF!</definedName>
    <definedName name="cc" localSheetId="8" hidden="1">{"Riqfin97",#N/A,FALSE,"Tran";"Riqfinpro",#N/A,FALSE,"Tran"}</definedName>
    <definedName name="cc" localSheetId="15" hidden="1">{"Riqfin97",#N/A,FALSE,"Tran";"Riqfinpro",#N/A,FALSE,"Tran"}</definedName>
    <definedName name="cc" localSheetId="18" hidden="1">{"Riqfin97",#N/A,FALSE,"Tran";"Riqfinpro",#N/A,FALSE,"Tran"}</definedName>
    <definedName name="cc" localSheetId="19" hidden="1">{"Riqfin97",#N/A,FALSE,"Tran";"Riqfinpro",#N/A,FALSE,"Tran"}</definedName>
    <definedName name="cc" localSheetId="20" hidden="1">{"Riqfin97",#N/A,FALSE,"Tran";"Riqfinpro",#N/A,FALSE,"Tran"}</definedName>
    <definedName name="cc" localSheetId="37" hidden="1">{"Riqfin97",#N/A,FALSE,"Tran";"Riqfinpro",#N/A,FALSE,"Tran"}</definedName>
    <definedName name="cc" hidden="1">{"Riqfin97",#N/A,FALSE,"Tran";"Riqfinpro",#N/A,FALSE,"Tran"}</definedName>
    <definedName name="CCC" localSheetId="6">#REF!</definedName>
    <definedName name="CCC" localSheetId="36">#REF!</definedName>
    <definedName name="CCC" localSheetId="26">#REF!</definedName>
    <definedName name="CCC" localSheetId="28">#REF!</definedName>
    <definedName name="CCC" localSheetId="29">#REF!</definedName>
    <definedName name="CCC" localSheetId="30">#REF!</definedName>
    <definedName name="CCC" localSheetId="31">#REF!</definedName>
    <definedName name="CCC">#REF!</definedName>
    <definedName name="cccode">[17]CountryMeta!$C$5</definedName>
    <definedName name="cccodes">[17]CountryMeta!$C$9:$C$45</definedName>
    <definedName name="CEE_BRO" localSheetId="18">#REF!</definedName>
    <definedName name="CEE_BRO" localSheetId="19">#REF!</definedName>
    <definedName name="CEE_BRO" localSheetId="20">#REF!</definedName>
    <definedName name="CEE_BRO">#REF!</definedName>
    <definedName name="chf" localSheetId="18">OFFSET(#REF!,0,0,COUNT(#REF!),1)</definedName>
    <definedName name="chf" localSheetId="19">OFFSET(#REF!,0,0,COUNT(#REF!),1)</definedName>
    <definedName name="chf" localSheetId="20">OFFSET(#REF!,0,0,COUNT(#REF!),1)</definedName>
    <definedName name="chf">OFFSET(#REF!,0,0,COUNT(#REF!),1)</definedName>
    <definedName name="CHILE" localSheetId="18">#REF!</definedName>
    <definedName name="CHILE" localSheetId="19">#REF!</definedName>
    <definedName name="CHILE" localSheetId="20">#REF!</definedName>
    <definedName name="CHILE">#REF!</definedName>
    <definedName name="CHK" localSheetId="18">#REF!</definedName>
    <definedName name="CHK" localSheetId="19">#REF!</definedName>
    <definedName name="CHK" localSheetId="20">#REF!</definedName>
    <definedName name="CHK">#REF!</definedName>
    <definedName name="CHK5.1" localSheetId="36">#REF!</definedName>
    <definedName name="CHK5.1" localSheetId="26">#REF!</definedName>
    <definedName name="CHK5.1" localSheetId="28">#REF!</definedName>
    <definedName name="CHK5.1" localSheetId="29">#REF!</definedName>
    <definedName name="CHK5.1" localSheetId="30">#REF!</definedName>
    <definedName name="CHK5.1" localSheetId="31">#REF!</definedName>
    <definedName name="CHK5.1">#REF!</definedName>
    <definedName name="cirr" localSheetId="36">#REF!</definedName>
    <definedName name="cirr" localSheetId="26">#REF!</definedName>
    <definedName name="cirr" localSheetId="28">#REF!</definedName>
    <definedName name="cirr" localSheetId="29">#REF!</definedName>
    <definedName name="cirr" localSheetId="30">#REF!</definedName>
    <definedName name="cirr" localSheetId="31">#REF!</definedName>
    <definedName name="cirr">#REF!</definedName>
    <definedName name="cnicename">[17]CountryMeta!$F$5</definedName>
    <definedName name="cntryname">'[18]country name lookup'!$A$1:$B$50</definedName>
    <definedName name="CONCK" localSheetId="18">#REF!</definedName>
    <definedName name="CONCK" localSheetId="19">#REF!</definedName>
    <definedName name="CONCK" localSheetId="20">#REF!</definedName>
    <definedName name="CONCK">#REF!</definedName>
    <definedName name="Cons" localSheetId="18">#REF!</definedName>
    <definedName name="Cons" localSheetId="19">#REF!</definedName>
    <definedName name="Cons" localSheetId="20">#REF!</definedName>
    <definedName name="Cons">#REF!</definedName>
    <definedName name="Consumption_HP" localSheetId="18">#REF!</definedName>
    <definedName name="Consumption_HP" localSheetId="19">#REF!</definedName>
    <definedName name="Consumption_HP" localSheetId="20">#REF!</definedName>
    <definedName name="Consumption_HP">#REF!</definedName>
    <definedName name="copystart" localSheetId="36">#REF!</definedName>
    <definedName name="copystart" localSheetId="26">#REF!</definedName>
    <definedName name="copystart" localSheetId="28">#REF!</definedName>
    <definedName name="copystart" localSheetId="29">#REF!</definedName>
    <definedName name="copystart" localSheetId="30">#REF!</definedName>
    <definedName name="copystart" localSheetId="31">#REF!</definedName>
    <definedName name="copystart">#REF!</definedName>
    <definedName name="Copytodebt" localSheetId="36">'[1]in-out'!#REF!</definedName>
    <definedName name="Copytodebt" localSheetId="26">'[1]in-out'!#REF!</definedName>
    <definedName name="Copytodebt" localSheetId="28">'[1]in-out'!#REF!</definedName>
    <definedName name="Copytodebt" localSheetId="29">'[1]in-out'!#REF!</definedName>
    <definedName name="Copytodebt" localSheetId="30">'[1]in-out'!#REF!</definedName>
    <definedName name="Copytodebt" localSheetId="31">'[1]in-out'!#REF!</definedName>
    <definedName name="Copytodebt">'[1]in-out'!#REF!</definedName>
    <definedName name="COUNT" localSheetId="6">#REF!</definedName>
    <definedName name="COUNT" localSheetId="18">#REF!</definedName>
    <definedName name="COUNT" localSheetId="19">#REF!</definedName>
    <definedName name="COUNT" localSheetId="20">#REF!</definedName>
    <definedName name="COUNT" localSheetId="25">#REF!</definedName>
    <definedName name="COUNT" localSheetId="36">#REF!</definedName>
    <definedName name="COUNT" localSheetId="26">#REF!</definedName>
    <definedName name="COUNT" localSheetId="28">#REF!</definedName>
    <definedName name="COUNT" localSheetId="29">#REF!</definedName>
    <definedName name="COUNT" localSheetId="30">#REF!</definedName>
    <definedName name="COUNT" localSheetId="31">#REF!</definedName>
    <definedName name="COUNT">#REF!</definedName>
    <definedName name="COUNTER" localSheetId="36">#REF!</definedName>
    <definedName name="COUNTER" localSheetId="26">#REF!</definedName>
    <definedName name="COUNTER" localSheetId="28">#REF!</definedName>
    <definedName name="COUNTER" localSheetId="29">#REF!</definedName>
    <definedName name="COUNTER" localSheetId="30">#REF!</definedName>
    <definedName name="COUNTER" localSheetId="31">#REF!</definedName>
    <definedName name="COUNTER">#REF!</definedName>
    <definedName name="CPF" localSheetId="36">#REF!</definedName>
    <definedName name="CPF" localSheetId="26">#REF!</definedName>
    <definedName name="CPF" localSheetId="28">#REF!</definedName>
    <definedName name="CPF" localSheetId="29">#REF!</definedName>
    <definedName name="CPF" localSheetId="30">#REF!</definedName>
    <definedName name="CPF" localSheetId="31">#REF!</definedName>
    <definedName name="CPF">#REF!</definedName>
    <definedName name="CPI_Core" localSheetId="36">#REF!</definedName>
    <definedName name="CPI_Core" localSheetId="26">#REF!</definedName>
    <definedName name="CPI_Core" localSheetId="28">#REF!</definedName>
    <definedName name="CPI_Core" localSheetId="29">#REF!</definedName>
    <definedName name="CPI_Core" localSheetId="30">#REF!</definedName>
    <definedName name="CPI_Core" localSheetId="31">#REF!</definedName>
    <definedName name="CPI_Core">#REF!</definedName>
    <definedName name="CPI_NAT_monthly" localSheetId="36">#REF!</definedName>
    <definedName name="CPI_NAT_monthly" localSheetId="26">#REF!</definedName>
    <definedName name="CPI_NAT_monthly" localSheetId="28">#REF!</definedName>
    <definedName name="CPI_NAT_monthly" localSheetId="29">#REF!</definedName>
    <definedName name="CPI_NAT_monthly" localSheetId="30">#REF!</definedName>
    <definedName name="CPI_NAT_monthly" localSheetId="31">#REF!</definedName>
    <definedName name="CPI_NAT_monthly">#REF!</definedName>
    <definedName name="CurrVintage">[19]Current!$D$66</definedName>
    <definedName name="ć" localSheetId="18">[20]NEFTRANS!#REF!</definedName>
    <definedName name="ć" localSheetId="19">[20]NEFTRANS!#REF!</definedName>
    <definedName name="ć" localSheetId="20">[20]NEFTRANS!#REF!</definedName>
    <definedName name="ć">[20]NEFTRANS!#REF!</definedName>
    <definedName name="d" localSheetId="18">#REF!</definedName>
    <definedName name="d" localSheetId="19">#REF!</definedName>
    <definedName name="d" localSheetId="20">#REF!</definedName>
    <definedName name="d" localSheetId="36">#REF!</definedName>
    <definedName name="d" localSheetId="26">#REF!</definedName>
    <definedName name="d" localSheetId="28">#REF!</definedName>
    <definedName name="d" localSheetId="29">#REF!</definedName>
    <definedName name="d" localSheetId="30">#REF!</definedName>
    <definedName name="d" localSheetId="31">#REF!</definedName>
    <definedName name="d">#REF!</definedName>
    <definedName name="D_B" localSheetId="36">#REF!</definedName>
    <definedName name="D_B" localSheetId="26">#REF!</definedName>
    <definedName name="D_B" localSheetId="28">#REF!</definedName>
    <definedName name="D_B" localSheetId="29">#REF!</definedName>
    <definedName name="D_B" localSheetId="30">#REF!</definedName>
    <definedName name="D_B" localSheetId="31">#REF!</definedName>
    <definedName name="D_B">#REF!</definedName>
    <definedName name="D_G" localSheetId="36">#REF!</definedName>
    <definedName name="D_G" localSheetId="26">#REF!</definedName>
    <definedName name="D_G" localSheetId="28">#REF!</definedName>
    <definedName name="D_G" localSheetId="29">#REF!</definedName>
    <definedName name="D_G" localSheetId="30">#REF!</definedName>
    <definedName name="D_G" localSheetId="31">#REF!</definedName>
    <definedName name="D_G">#REF!</definedName>
    <definedName name="D_Ind" localSheetId="36">#REF!</definedName>
    <definedName name="D_Ind" localSheetId="26">#REF!</definedName>
    <definedName name="D_Ind" localSheetId="28">#REF!</definedName>
    <definedName name="D_Ind" localSheetId="29">#REF!</definedName>
    <definedName name="D_Ind" localSheetId="30">#REF!</definedName>
    <definedName name="D_Ind" localSheetId="31">#REF!</definedName>
    <definedName name="D_Ind">#REF!</definedName>
    <definedName name="D_L" localSheetId="36">#REF!</definedName>
    <definedName name="D_L" localSheetId="26">#REF!</definedName>
    <definedName name="D_L" localSheetId="28">#REF!</definedName>
    <definedName name="D_L" localSheetId="29">#REF!</definedName>
    <definedName name="D_L" localSheetId="30">#REF!</definedName>
    <definedName name="D_L" localSheetId="31">#REF!</definedName>
    <definedName name="D_L">#REF!</definedName>
    <definedName name="D_O" localSheetId="36">#REF!</definedName>
    <definedName name="D_O" localSheetId="26">#REF!</definedName>
    <definedName name="D_O" localSheetId="28">#REF!</definedName>
    <definedName name="D_O" localSheetId="29">#REF!</definedName>
    <definedName name="D_O" localSheetId="30">#REF!</definedName>
    <definedName name="D_O" localSheetId="31">#REF!</definedName>
    <definedName name="D_O">#REF!</definedName>
    <definedName name="D_S" localSheetId="36">#REF!</definedName>
    <definedName name="D_S" localSheetId="26">#REF!</definedName>
    <definedName name="D_S" localSheetId="28">#REF!</definedName>
    <definedName name="D_S" localSheetId="29">#REF!</definedName>
    <definedName name="D_S" localSheetId="30">#REF!</definedName>
    <definedName name="D_S" localSheetId="31">#REF!</definedName>
    <definedName name="D_S">#REF!</definedName>
    <definedName name="D_SRM" localSheetId="36">#REF!</definedName>
    <definedName name="D_SRM" localSheetId="26">#REF!</definedName>
    <definedName name="D_SRM" localSheetId="28">#REF!</definedName>
    <definedName name="D_SRM" localSheetId="29">#REF!</definedName>
    <definedName name="D_SRM" localSheetId="30">#REF!</definedName>
    <definedName name="D_SRM" localSheetId="31">#REF!</definedName>
    <definedName name="D_SRM">#REF!</definedName>
    <definedName name="D_SY" localSheetId="36">#REF!</definedName>
    <definedName name="D_SY" localSheetId="26">#REF!</definedName>
    <definedName name="D_SY" localSheetId="28">#REF!</definedName>
    <definedName name="D_SY" localSheetId="29">#REF!</definedName>
    <definedName name="D_SY" localSheetId="30">#REF!</definedName>
    <definedName name="D_SY" localSheetId="31">#REF!</definedName>
    <definedName name="D_SY">#REF!</definedName>
    <definedName name="da" localSheetId="36">#REF!</definedName>
    <definedName name="da" localSheetId="26">#REF!</definedName>
    <definedName name="da" localSheetId="28">#REF!</definedName>
    <definedName name="da" localSheetId="29">#REF!</definedName>
    <definedName name="da" localSheetId="30">#REF!</definedName>
    <definedName name="da" localSheetId="31">#REF!</definedName>
    <definedName name="da">#REF!</definedName>
    <definedName name="DABproj">#N/A</definedName>
    <definedName name="DAGproj">#N/A</definedName>
    <definedName name="DAproj">#N/A</definedName>
    <definedName name="DASD">#N/A</definedName>
    <definedName name="DASDB">#N/A</definedName>
    <definedName name="DASDG">#N/A</definedName>
    <definedName name="date" localSheetId="6">#REF!</definedName>
    <definedName name="date" localSheetId="25">#REF!</definedName>
    <definedName name="date" localSheetId="36">#REF!</definedName>
    <definedName name="date" localSheetId="26">#REF!</definedName>
    <definedName name="date" localSheetId="28">#REF!</definedName>
    <definedName name="date" localSheetId="29">#REF!</definedName>
    <definedName name="date" localSheetId="30">#REF!</definedName>
    <definedName name="date" localSheetId="31">#REF!</definedName>
    <definedName name="date">#REF!</definedName>
    <definedName name="DATES" localSheetId="36">#REF!</definedName>
    <definedName name="DATES" localSheetId="26">#REF!</definedName>
    <definedName name="DATES" localSheetId="28">#REF!</definedName>
    <definedName name="DATES" localSheetId="29">#REF!</definedName>
    <definedName name="DATES" localSheetId="30">#REF!</definedName>
    <definedName name="DATES" localSheetId="31">#REF!</definedName>
    <definedName name="DATES">#REF!</definedName>
    <definedName name="DATES_Q" localSheetId="34">#REF!</definedName>
    <definedName name="DATES_Q" localSheetId="36">#REF!</definedName>
    <definedName name="DATES_Q" localSheetId="26">#REF!</definedName>
    <definedName name="DATES_Q" localSheetId="28">#REF!</definedName>
    <definedName name="DATES_Q" localSheetId="29">#REF!</definedName>
    <definedName name="DATES_Q" localSheetId="30">#REF!</definedName>
    <definedName name="DATES_Q" localSheetId="31">#REF!</definedName>
    <definedName name="DATES_Q" localSheetId="38">#REF!</definedName>
    <definedName name="DATES_Q">#REF!</definedName>
    <definedName name="dates_w">#REF!</definedName>
    <definedName name="Dates1" localSheetId="36">#REF!</definedName>
    <definedName name="Dates1" localSheetId="26">#REF!</definedName>
    <definedName name="Dates1" localSheetId="28">#REF!</definedName>
    <definedName name="Dates1" localSheetId="29">#REF!</definedName>
    <definedName name="Dates1" localSheetId="30">#REF!</definedName>
    <definedName name="Dates1" localSheetId="31">#REF!</definedName>
    <definedName name="Dates1">#REF!</definedName>
    <definedName name="datum_eng" localSheetId="18">OFFSET(#REF!,0,0,COUNTA(#REF!),1)</definedName>
    <definedName name="datum_eng" localSheetId="19">OFFSET(#REF!,0,0,COUNTA(#REF!),1)</definedName>
    <definedName name="datum_eng" localSheetId="20">OFFSET(#REF!,0,0,COUNTA(#REF!),1)</definedName>
    <definedName name="datum_eng">OFFSET(#REF!,0,0,COUNTA(#REF!),1)</definedName>
    <definedName name="datum_hr">OFFSET(#REF!,0,0,COUNTA(#REF!),1)</definedName>
    <definedName name="DB" localSheetId="36">#REF!</definedName>
    <definedName name="DB" localSheetId="26">#REF!</definedName>
    <definedName name="DB" localSheetId="28">#REF!</definedName>
    <definedName name="DB" localSheetId="29">#REF!</definedName>
    <definedName name="DB" localSheetId="30">#REF!</definedName>
    <definedName name="DB" localSheetId="31">#REF!</definedName>
    <definedName name="DB">#REF!</definedName>
    <definedName name="DBproj">#N/A</definedName>
    <definedName name="dd" localSheetId="18">OFFSET(#REF!,0,0,COUNT(#REF!),1)</definedName>
    <definedName name="dd" localSheetId="19">OFFSET(#REF!,0,0,COUNT(#REF!),1)</definedName>
    <definedName name="dd" localSheetId="20">OFFSET(#REF!,0,0,COUNT(#REF!),1)</definedName>
    <definedName name="dd">OFFSET(#REF!,0,0,COUNT(#REF!),1)</definedName>
    <definedName name="ddd" localSheetId="8" hidden="1">{"Riqfin97",#N/A,FALSE,"Tran";"Riqfinpro",#N/A,FALSE,"Tran"}</definedName>
    <definedName name="ddd" localSheetId="15" hidden="1">{"Riqfin97",#N/A,FALSE,"Tran";"Riqfinpro",#N/A,FALSE,"Tran"}</definedName>
    <definedName name="ddd" localSheetId="18" hidden="1">{"Riqfin97",#N/A,FALSE,"Tran";"Riqfinpro",#N/A,FALSE,"Tran"}</definedName>
    <definedName name="ddd" localSheetId="19" hidden="1">{"Riqfin97",#N/A,FALSE,"Tran";"Riqfinpro",#N/A,FALSE,"Tran"}</definedName>
    <definedName name="ddd" localSheetId="20" hidden="1">{"Riqfin97",#N/A,FALSE,"Tran";"Riqfinpro",#N/A,FALSE,"Tran"}</definedName>
    <definedName name="ddd" localSheetId="37" hidden="1">{"Riqfin97",#N/A,FALSE,"Tran";"Riqfinpro",#N/A,FALSE,"Tran"}</definedName>
    <definedName name="ddd" hidden="1">{"Riqfin97",#N/A,FALSE,"Tran";"Riqfinpro",#N/A,FALSE,"Tran"}</definedName>
    <definedName name="DEBRIEF" localSheetId="6">#REF!</definedName>
    <definedName name="DEBRIEF" localSheetId="25">#REF!</definedName>
    <definedName name="DEBRIEF" localSheetId="36">#REF!</definedName>
    <definedName name="DEBRIEF" localSheetId="26">#REF!</definedName>
    <definedName name="DEBRIEF" localSheetId="28">#REF!</definedName>
    <definedName name="DEBRIEF" localSheetId="29">#REF!</definedName>
    <definedName name="DEBRIEF" localSheetId="30">#REF!</definedName>
    <definedName name="DEBRIEF" localSheetId="31">#REF!</definedName>
    <definedName name="DEBRIEF">#REF!</definedName>
    <definedName name="DEBT" localSheetId="36">#REF!</definedName>
    <definedName name="DEBT" localSheetId="26">#REF!</definedName>
    <definedName name="DEBT" localSheetId="28">#REF!</definedName>
    <definedName name="DEBT" localSheetId="29">#REF!</definedName>
    <definedName name="DEBT" localSheetId="30">#REF!</definedName>
    <definedName name="DEBT" localSheetId="31">#REF!</definedName>
    <definedName name="DEBT">#REF!</definedName>
    <definedName name="DEBT1">#REF!</definedName>
    <definedName name="DEBT10">#REF!</definedName>
    <definedName name="DEBT11">#REF!</definedName>
    <definedName name="DEBT12">#REF!</definedName>
    <definedName name="DEBT13">#REF!</definedName>
    <definedName name="DEBT14">#REF!</definedName>
    <definedName name="DEBT15">#REF!</definedName>
    <definedName name="DEBT16">#REF!</definedName>
    <definedName name="DEBT2">#REF!</definedName>
    <definedName name="DEBT3">#REF!</definedName>
    <definedName name="DEBT4">#REF!</definedName>
    <definedName name="DEBT5">#REF!</definedName>
    <definedName name="DEBT6">#REF!</definedName>
    <definedName name="DEBT7">#REF!</definedName>
    <definedName name="DEBT8">#REF!</definedName>
    <definedName name="DEBT9">#REF!</definedName>
    <definedName name="deficit">'[21]Izbor posla'!$D$17</definedName>
    <definedName name="DEFL" localSheetId="18">#REF!</definedName>
    <definedName name="DEFL" localSheetId="19">#REF!</definedName>
    <definedName name="DEFL" localSheetId="20">#REF!</definedName>
    <definedName name="DEFL" localSheetId="36">#REF!</definedName>
    <definedName name="DEFL" localSheetId="26">#REF!</definedName>
    <definedName name="DEFL" localSheetId="28">#REF!</definedName>
    <definedName name="DEFL" localSheetId="29">#REF!</definedName>
    <definedName name="DEFL" localSheetId="30">#REF!</definedName>
    <definedName name="DEFL" localSheetId="31">#REF!</definedName>
    <definedName name="DEFL">#REF!</definedName>
    <definedName name="DEM" localSheetId="34">#REF!</definedName>
    <definedName name="DEM" localSheetId="36">#REF!</definedName>
    <definedName name="DEM" localSheetId="26">#REF!</definedName>
    <definedName name="DEM" localSheetId="28">#REF!</definedName>
    <definedName name="DEM" localSheetId="29">#REF!</definedName>
    <definedName name="DEM" localSheetId="30">#REF!</definedName>
    <definedName name="DEM" localSheetId="31">#REF!</definedName>
    <definedName name="DEM" localSheetId="38">#REF!</definedName>
    <definedName name="DEM">#REF!</definedName>
    <definedName name="DG" localSheetId="36">#REF!</definedName>
    <definedName name="DG" localSheetId="26">#REF!</definedName>
    <definedName name="DG" localSheetId="28">#REF!</definedName>
    <definedName name="DG" localSheetId="29">#REF!</definedName>
    <definedName name="DG" localSheetId="30">#REF!</definedName>
    <definedName name="DG" localSheetId="31">#REF!</definedName>
    <definedName name="DG">#REF!</definedName>
    <definedName name="DG_S" localSheetId="36">#REF!</definedName>
    <definedName name="DG_S" localSheetId="26">#REF!</definedName>
    <definedName name="DG_S" localSheetId="28">#REF!</definedName>
    <definedName name="DG_S" localSheetId="29">#REF!</definedName>
    <definedName name="DG_S" localSheetId="30">#REF!</definedName>
    <definedName name="DG_S" localSheetId="31">#REF!</definedName>
    <definedName name="DG_S">#REF!</definedName>
    <definedName name="DGproj">#N/A</definedName>
    <definedName name="Discount_IDA">[22]NPV!$B$28</definedName>
    <definedName name="Discount_NC" localSheetId="6">[22]NPV!#REF!</definedName>
    <definedName name="Discount_NC" localSheetId="25">[22]NPV!#REF!</definedName>
    <definedName name="Discount_NC" localSheetId="36">[22]NPV!#REF!</definedName>
    <definedName name="Discount_NC" localSheetId="26">[22]NPV!#REF!</definedName>
    <definedName name="Discount_NC" localSheetId="28">[22]NPV!#REF!</definedName>
    <definedName name="Discount_NC" localSheetId="29">[22]NPV!#REF!</definedName>
    <definedName name="Discount_NC" localSheetId="30">[22]NPV!#REF!</definedName>
    <definedName name="Discount_NC" localSheetId="31">[22]NPV!#REF!</definedName>
    <definedName name="Discount_NC">[22]NPV!#REF!</definedName>
    <definedName name="DiscountRate" localSheetId="6">#REF!</definedName>
    <definedName name="DiscountRate" localSheetId="18">#REF!</definedName>
    <definedName name="DiscountRate" localSheetId="19">#REF!</definedName>
    <definedName name="DiscountRate" localSheetId="20">#REF!</definedName>
    <definedName name="DiscountRate" localSheetId="25">#REF!</definedName>
    <definedName name="DiscountRate" localSheetId="36">#REF!</definedName>
    <definedName name="DiscountRate" localSheetId="26">#REF!</definedName>
    <definedName name="DiscountRate" localSheetId="28">#REF!</definedName>
    <definedName name="DiscountRate" localSheetId="29">#REF!</definedName>
    <definedName name="DiscountRate" localSheetId="30">#REF!</definedName>
    <definedName name="DiscountRate" localSheetId="31">#REF!</definedName>
    <definedName name="DiscountRate">#REF!</definedName>
    <definedName name="DME_Dirty" hidden="1">"False"</definedName>
    <definedName name="DME_LocalFile" hidden="1">"True"</definedName>
    <definedName name="DO" localSheetId="36">#REF!</definedName>
    <definedName name="DO" localSheetId="26">#REF!</definedName>
    <definedName name="DO" localSheetId="28">#REF!</definedName>
    <definedName name="DO" localSheetId="29">#REF!</definedName>
    <definedName name="DO" localSheetId="30">#REF!</definedName>
    <definedName name="DO" localSheetId="31">#REF!</definedName>
    <definedName name="DO">#REF!</definedName>
    <definedName name="Dproj">#N/A</definedName>
    <definedName name="DS" localSheetId="6">#REF!</definedName>
    <definedName name="DS" localSheetId="25">#REF!</definedName>
    <definedName name="DS" localSheetId="36">#REF!</definedName>
    <definedName name="DS" localSheetId="26">#REF!</definedName>
    <definedName name="DS" localSheetId="28">#REF!</definedName>
    <definedName name="DS" localSheetId="29">#REF!</definedName>
    <definedName name="DS" localSheetId="30">#REF!</definedName>
    <definedName name="DS" localSheetId="31">#REF!</definedName>
    <definedName name="DS">#REF!</definedName>
    <definedName name="DSA_Assumptions" localSheetId="36">#REF!</definedName>
    <definedName name="DSA_Assumptions" localSheetId="26">#REF!</definedName>
    <definedName name="DSA_Assumptions" localSheetId="28">#REF!</definedName>
    <definedName name="DSA_Assumptions" localSheetId="29">#REF!</definedName>
    <definedName name="DSA_Assumptions" localSheetId="30">#REF!</definedName>
    <definedName name="DSA_Assumptions" localSheetId="31">#REF!</definedName>
    <definedName name="DSA_Assumptions">#REF!</definedName>
    <definedName name="DSD">#N/A</definedName>
    <definedName name="DSD_S">#N/A</definedName>
    <definedName name="DSDB">#N/A</definedName>
    <definedName name="DSDG">#N/A</definedName>
    <definedName name="DSI" localSheetId="6">#REF!</definedName>
    <definedName name="DSI" localSheetId="25">#REF!</definedName>
    <definedName name="DSI" localSheetId="36">#REF!</definedName>
    <definedName name="DSI" localSheetId="26">#REF!</definedName>
    <definedName name="DSI" localSheetId="28">#REF!</definedName>
    <definedName name="DSI" localSheetId="29">#REF!</definedName>
    <definedName name="DSI" localSheetId="30">#REF!</definedName>
    <definedName name="DSI" localSheetId="31">#REF!</definedName>
    <definedName name="DSI">#REF!</definedName>
    <definedName name="DSIBproj">#N/A</definedName>
    <definedName name="DSIGproj">#N/A</definedName>
    <definedName name="DSIproj">#N/A</definedName>
    <definedName name="DSISD">#N/A</definedName>
    <definedName name="DSISDB">#N/A</definedName>
    <definedName name="DSISDG">#N/A</definedName>
    <definedName name="DSP" localSheetId="6">#REF!</definedName>
    <definedName name="DSP" localSheetId="25">#REF!</definedName>
    <definedName name="DSP" localSheetId="36">#REF!</definedName>
    <definedName name="DSP" localSheetId="26">#REF!</definedName>
    <definedName name="DSP" localSheetId="28">#REF!</definedName>
    <definedName name="DSP" localSheetId="29">#REF!</definedName>
    <definedName name="DSP" localSheetId="30">#REF!</definedName>
    <definedName name="DSP" localSheetId="31">#REF!</definedName>
    <definedName name="DSP">#REF!</definedName>
    <definedName name="DSPBproj">#N/A</definedName>
    <definedName name="DSPG" localSheetId="6">#REF!</definedName>
    <definedName name="DSPG" localSheetId="25">#REF!</definedName>
    <definedName name="DSPG" localSheetId="36">#REF!</definedName>
    <definedName name="DSPG" localSheetId="26">#REF!</definedName>
    <definedName name="DSPG" localSheetId="28">#REF!</definedName>
    <definedName name="DSPG" localSheetId="29">#REF!</definedName>
    <definedName name="DSPG" localSheetId="30">#REF!</definedName>
    <definedName name="DSPG" localSheetId="31">#REF!</definedName>
    <definedName name="DSPG">#REF!</definedName>
    <definedName name="DSPGproj">#N/A</definedName>
    <definedName name="DSPproj">#N/A</definedName>
    <definedName name="DSPSD">#N/A</definedName>
    <definedName name="DSPSDB">#N/A</definedName>
    <definedName name="DSPSDG">#N/A</definedName>
    <definedName name="e" localSheetId="18">#REF!</definedName>
    <definedName name="e" localSheetId="19">#REF!</definedName>
    <definedName name="e" localSheetId="20">#REF!</definedName>
    <definedName name="e">#REF!</definedName>
    <definedName name="EBRD" localSheetId="6">#REF!</definedName>
    <definedName name="EBRD" localSheetId="25">#REF!</definedName>
    <definedName name="EBRD" localSheetId="36">#REF!</definedName>
    <definedName name="EBRD" localSheetId="26">#REF!</definedName>
    <definedName name="EBRD" localSheetId="28">#REF!</definedName>
    <definedName name="EBRD" localSheetId="29">#REF!</definedName>
    <definedName name="EBRD" localSheetId="30">#REF!</definedName>
    <definedName name="EBRD" localSheetId="31">#REF!</definedName>
    <definedName name="EBRD">#REF!</definedName>
    <definedName name="EDNA">#N/A</definedName>
    <definedName name="ee" localSheetId="8" hidden="1">{"Tab1",#N/A,FALSE,"P";"Tab2",#N/A,FALSE,"P"}</definedName>
    <definedName name="ee" localSheetId="15" hidden="1">{"Tab1",#N/A,FALSE,"P";"Tab2",#N/A,FALSE,"P"}</definedName>
    <definedName name="ee" localSheetId="18" hidden="1">{"Tab1",#N/A,FALSE,"P";"Tab2",#N/A,FALSE,"P"}</definedName>
    <definedName name="ee" localSheetId="19" hidden="1">{"Tab1",#N/A,FALSE,"P";"Tab2",#N/A,FALSE,"P"}</definedName>
    <definedName name="ee" localSheetId="20" hidden="1">{"Tab1",#N/A,FALSE,"P";"Tab2",#N/A,FALSE,"P"}</definedName>
    <definedName name="ee" localSheetId="37" hidden="1">{"Tab1",#N/A,FALSE,"P";"Tab2",#N/A,FALSE,"P"}</definedName>
    <definedName name="ee" hidden="1">{"Tab1",#N/A,FALSE,"P";"Tab2",#N/A,FALSE,"P"}</definedName>
    <definedName name="eee" localSheetId="8" hidden="1">{"Tab1",#N/A,FALSE,"P";"Tab2",#N/A,FALSE,"P"}</definedName>
    <definedName name="eee" localSheetId="15" hidden="1">{"Tab1",#N/A,FALSE,"P";"Tab2",#N/A,FALSE,"P"}</definedName>
    <definedName name="eee" localSheetId="18" hidden="1">{"Tab1",#N/A,FALSE,"P";"Tab2",#N/A,FALSE,"P"}</definedName>
    <definedName name="eee" localSheetId="19" hidden="1">{"Tab1",#N/A,FALSE,"P";"Tab2",#N/A,FALSE,"P"}</definedName>
    <definedName name="eee" localSheetId="20" hidden="1">{"Tab1",#N/A,FALSE,"P";"Tab2",#N/A,FALSE,"P"}</definedName>
    <definedName name="eee" localSheetId="37" hidden="1">{"Tab1",#N/A,FALSE,"P";"Tab2",#N/A,FALSE,"P"}</definedName>
    <definedName name="eee" hidden="1">{"Tab1",#N/A,FALSE,"P";"Tab2",#N/A,FALSE,"P"}</definedName>
    <definedName name="Efn_hmb__DB">[23]EFN_HMB_!$A$1:$D$250</definedName>
    <definedName name="Efn_man__DB">[24]EFN_MAN_!$A$1:$D$226</definedName>
    <definedName name="elect" localSheetId="18">#REF!</definedName>
    <definedName name="elect" localSheetId="19">#REF!</definedName>
    <definedName name="elect" localSheetId="20">#REF!</definedName>
    <definedName name="elect">#REF!</definedName>
    <definedName name="EMETEL" localSheetId="18">#REF!</definedName>
    <definedName name="EMETEL" localSheetId="19">#REF!</definedName>
    <definedName name="EMETEL" localSheetId="20">#REF!</definedName>
    <definedName name="EMETEL">#REF!</definedName>
    <definedName name="empty" localSheetId="6">#REF!</definedName>
    <definedName name="empty" localSheetId="25">#REF!</definedName>
    <definedName name="empty" localSheetId="36">#REF!</definedName>
    <definedName name="empty" localSheetId="26">#REF!</definedName>
    <definedName name="empty" localSheetId="28">#REF!</definedName>
    <definedName name="empty" localSheetId="29">#REF!</definedName>
    <definedName name="empty" localSheetId="30">#REF!</definedName>
    <definedName name="empty" localSheetId="31">#REF!</definedName>
    <definedName name="empty">#REF!</definedName>
    <definedName name="ENDA">#N/A</definedName>
    <definedName name="ESAF_QUAR_GDP" localSheetId="6">#REF!</definedName>
    <definedName name="ESAF_QUAR_GDP" localSheetId="25">#REF!</definedName>
    <definedName name="ESAF_QUAR_GDP" localSheetId="36">#REF!</definedName>
    <definedName name="ESAF_QUAR_GDP" localSheetId="26">#REF!</definedName>
    <definedName name="ESAF_QUAR_GDP" localSheetId="28">#REF!</definedName>
    <definedName name="ESAF_QUAR_GDP" localSheetId="29">#REF!</definedName>
    <definedName name="ESAF_QUAR_GDP" localSheetId="30">#REF!</definedName>
    <definedName name="ESAF_QUAR_GDP" localSheetId="31">#REF!</definedName>
    <definedName name="ESAF_QUAR_GDP">#REF!</definedName>
    <definedName name="esafr" localSheetId="36">#REF!</definedName>
    <definedName name="esafr" localSheetId="26">#REF!</definedName>
    <definedName name="esafr" localSheetId="28">#REF!</definedName>
    <definedName name="esafr" localSheetId="29">#REF!</definedName>
    <definedName name="esafr" localSheetId="30">#REF!</definedName>
    <definedName name="esafr" localSheetId="31">#REF!</definedName>
    <definedName name="esafr">#REF!</definedName>
    <definedName name="EUI">#REF!</definedName>
    <definedName name="eur" localSheetId="18">OFFSET(#REF!,0,0,COUNT(#REF!),1)</definedName>
    <definedName name="eur" localSheetId="19">OFFSET(#REF!,0,0,COUNT(#REF!),1)</definedName>
    <definedName name="eur" localSheetId="20">OFFSET(#REF!,0,0,COUNT(#REF!),1)</definedName>
    <definedName name="eur">OFFSET(#REF!,0,0,COUNT(#REF!),1)</definedName>
    <definedName name="EX_2" localSheetId="6">[25]Sheet1!$N$3:$N$11</definedName>
    <definedName name="EX_2">[8]Sheet1!$N$3:$N$11</definedName>
    <definedName name="ExitWRS">[26]Main!$AB$25</definedName>
    <definedName name="exports" localSheetId="18">[27]kons!#REF!</definedName>
    <definedName name="exports" localSheetId="19">[27]kons!#REF!</definedName>
    <definedName name="exports" localSheetId="20">[27]kons!#REF!</definedName>
    <definedName name="exports">[27]kons!#REF!</definedName>
    <definedName name="extractcurcode">[14]XLSextract!$E$6</definedName>
    <definedName name="extractfile">[17]XLSextract!$D$5</definedName>
    <definedName name="F" localSheetId="18">[20]NEFTRANS!#REF!</definedName>
    <definedName name="F" localSheetId="19">[20]NEFTRANS!#REF!</definedName>
    <definedName name="F" localSheetId="20">[20]NEFTRANS!#REF!</definedName>
    <definedName name="F">[20]NEFTRANS!#REF!</definedName>
    <definedName name="ff" localSheetId="8" hidden="1">{"Tab1",#N/A,FALSE,"P";"Tab2",#N/A,FALSE,"P"}</definedName>
    <definedName name="ff" localSheetId="15" hidden="1">{"Tab1",#N/A,FALSE,"P";"Tab2",#N/A,FALSE,"P"}</definedName>
    <definedName name="ff" localSheetId="18" hidden="1">{"Tab1",#N/A,FALSE,"P";"Tab2",#N/A,FALSE,"P"}</definedName>
    <definedName name="ff" localSheetId="19" hidden="1">{"Tab1",#N/A,FALSE,"P";"Tab2",#N/A,FALSE,"P"}</definedName>
    <definedName name="ff" localSheetId="20" hidden="1">{"Tab1",#N/A,FALSE,"P";"Tab2",#N/A,FALSE,"P"}</definedName>
    <definedName name="ff" localSheetId="37" hidden="1">{"Tab1",#N/A,FALSE,"P";"Tab2",#N/A,FALSE,"P"}</definedName>
    <definedName name="ff" hidden="1">{"Tab1",#N/A,FALSE,"P";"Tab2",#N/A,FALSE,"P"}</definedName>
    <definedName name="fff" localSheetId="8" hidden="1">{"Tab1",#N/A,FALSE,"P";"Tab2",#N/A,FALSE,"P"}</definedName>
    <definedName name="fff" localSheetId="15" hidden="1">{"Tab1",#N/A,FALSE,"P";"Tab2",#N/A,FALSE,"P"}</definedName>
    <definedName name="fff" localSheetId="18" hidden="1">{"Tab1",#N/A,FALSE,"P";"Tab2",#N/A,FALSE,"P"}</definedName>
    <definedName name="fff" localSheetId="19" hidden="1">{"Tab1",#N/A,FALSE,"P";"Tab2",#N/A,FALSE,"P"}</definedName>
    <definedName name="fff" localSheetId="20" hidden="1">{"Tab1",#N/A,FALSE,"P";"Tab2",#N/A,FALSE,"P"}</definedName>
    <definedName name="fff" localSheetId="37" hidden="1">{"Tab1",#N/A,FALSE,"P";"Tab2",#N/A,FALSE,"P"}</definedName>
    <definedName name="fff" hidden="1">{"Tab1",#N/A,FALSE,"P";"Tab2",#N/A,FALSE,"P"}</definedName>
    <definedName name="finan" localSheetId="18">#REF!</definedName>
    <definedName name="finan" localSheetId="19">#REF!</definedName>
    <definedName name="finan" localSheetId="20">#REF!</definedName>
    <definedName name="finan">#REF!</definedName>
    <definedName name="finan1" localSheetId="18">#REF!</definedName>
    <definedName name="finan1" localSheetId="19">#REF!</definedName>
    <definedName name="finan1" localSheetId="20">#REF!</definedName>
    <definedName name="finan1">#REF!</definedName>
    <definedName name="Financing" localSheetId="8" hidden="1">{"Tab1",#N/A,FALSE,"P";"Tab2",#N/A,FALSE,"P"}</definedName>
    <definedName name="Financing" localSheetId="15" hidden="1">{"Tab1",#N/A,FALSE,"P";"Tab2",#N/A,FALSE,"P"}</definedName>
    <definedName name="Financing" localSheetId="18" hidden="1">{"Tab1",#N/A,FALSE,"P";"Tab2",#N/A,FALSE,"P"}</definedName>
    <definedName name="Financing" localSheetId="19" hidden="1">{"Tab1",#N/A,FALSE,"P";"Tab2",#N/A,FALSE,"P"}</definedName>
    <definedName name="Financing" localSheetId="20" hidden="1">{"Tab1",#N/A,FALSE,"P";"Tab2",#N/A,FALSE,"P"}</definedName>
    <definedName name="Financing" localSheetId="37" hidden="1">{"Tab1",#N/A,FALSE,"P";"Tab2",#N/A,FALSE,"P"}</definedName>
    <definedName name="Financing" hidden="1">{"Tab1",#N/A,FALSE,"P";"Tab2",#N/A,FALSE,"P"}</definedName>
    <definedName name="Fisc" localSheetId="6">#REF!</definedName>
    <definedName name="Fisc" localSheetId="25">#REF!</definedName>
    <definedName name="Fisc" localSheetId="36">#REF!</definedName>
    <definedName name="Fisc" localSheetId="26">#REF!</definedName>
    <definedName name="Fisc" localSheetId="28">#REF!</definedName>
    <definedName name="Fisc" localSheetId="29">#REF!</definedName>
    <definedName name="Fisc" localSheetId="30">#REF!</definedName>
    <definedName name="Fisc" localSheetId="31">#REF!</definedName>
    <definedName name="Fisc">#REF!</definedName>
    <definedName name="FISUM" localSheetId="18">#REF!</definedName>
    <definedName name="FISUM" localSheetId="19">#REF!</definedName>
    <definedName name="FISUM" localSheetId="20">#REF!</definedName>
    <definedName name="FISUM">#REF!</definedName>
    <definedName name="FLOPEC">#REF!</definedName>
    <definedName name="FODESEC">#REF!</definedName>
    <definedName name="FolderName" localSheetId="36">'[28]Izbor posla'!$B$17</definedName>
    <definedName name="FolderName" localSheetId="38">'[21]Izbor posla'!$B$17</definedName>
    <definedName name="FolderName">'[21]Izbor posla'!$B$17</definedName>
    <definedName name="FP" localSheetId="6">#REF!</definedName>
    <definedName name="FP" localSheetId="18">#REF!</definedName>
    <definedName name="FP" localSheetId="19">#REF!</definedName>
    <definedName name="FP" localSheetId="20">#REF!</definedName>
    <definedName name="FP" localSheetId="25">#REF!</definedName>
    <definedName name="FP" localSheetId="34">#REF!</definedName>
    <definedName name="FP" localSheetId="36">#REF!</definedName>
    <definedName name="FP" localSheetId="26">#REF!</definedName>
    <definedName name="FP" localSheetId="28">#REF!</definedName>
    <definedName name="FP" localSheetId="29">#REF!</definedName>
    <definedName name="FP" localSheetId="30">#REF!</definedName>
    <definedName name="FP" localSheetId="31">#REF!</definedName>
    <definedName name="FP" localSheetId="38">#REF!</definedName>
    <definedName name="FP">#REF!</definedName>
    <definedName name="FRAMENO" localSheetId="36">#REF!</definedName>
    <definedName name="FRAMENO" localSheetId="26">#REF!</definedName>
    <definedName name="FRAMENO" localSheetId="28">#REF!</definedName>
    <definedName name="FRAMENO" localSheetId="29">#REF!</definedName>
    <definedName name="FRAMENO" localSheetId="30">#REF!</definedName>
    <definedName name="FRAMENO" localSheetId="31">#REF!</definedName>
    <definedName name="FRAMENO">#REF!</definedName>
    <definedName name="framework_macro" localSheetId="36">#REF!</definedName>
    <definedName name="framework_macro" localSheetId="26">#REF!</definedName>
    <definedName name="framework_macro" localSheetId="28">#REF!</definedName>
    <definedName name="framework_macro" localSheetId="29">#REF!</definedName>
    <definedName name="framework_macro" localSheetId="30">#REF!</definedName>
    <definedName name="framework_macro" localSheetId="31">#REF!</definedName>
    <definedName name="framework_macro">#REF!</definedName>
    <definedName name="framework_macro_new" localSheetId="36">#REF!</definedName>
    <definedName name="framework_macro_new" localSheetId="26">#REF!</definedName>
    <definedName name="framework_macro_new" localSheetId="28">#REF!</definedName>
    <definedName name="framework_macro_new" localSheetId="29">#REF!</definedName>
    <definedName name="framework_macro_new" localSheetId="30">#REF!</definedName>
    <definedName name="framework_macro_new" localSheetId="31">#REF!</definedName>
    <definedName name="framework_macro_new">#REF!</definedName>
    <definedName name="framework_monetary" localSheetId="36">#REF!</definedName>
    <definedName name="framework_monetary" localSheetId="26">#REF!</definedName>
    <definedName name="framework_monetary" localSheetId="28">#REF!</definedName>
    <definedName name="framework_monetary" localSheetId="29">#REF!</definedName>
    <definedName name="framework_monetary" localSheetId="30">#REF!</definedName>
    <definedName name="framework_monetary" localSheetId="31">#REF!</definedName>
    <definedName name="framework_monetary">#REF!</definedName>
    <definedName name="FRAMEYES" localSheetId="36">#REF!</definedName>
    <definedName name="FRAMEYES" localSheetId="26">#REF!</definedName>
    <definedName name="FRAMEYES" localSheetId="28">#REF!</definedName>
    <definedName name="FRAMEYES" localSheetId="29">#REF!</definedName>
    <definedName name="FRAMEYES" localSheetId="30">#REF!</definedName>
    <definedName name="FRAMEYES" localSheetId="31">#REF!</definedName>
    <definedName name="FRAMEYES">#REF!</definedName>
    <definedName name="g" localSheetId="26">#REF!</definedName>
    <definedName name="g" localSheetId="28">#REF!</definedName>
    <definedName name="g" localSheetId="29">#REF!</definedName>
    <definedName name="g" localSheetId="30">#REF!</definedName>
    <definedName name="g" localSheetId="31">#REF!</definedName>
    <definedName name="g">#REF!</definedName>
    <definedName name="GAP" localSheetId="36">#REF!</definedName>
    <definedName name="GAP" localSheetId="26">#REF!</definedName>
    <definedName name="GAP" localSheetId="28">#REF!</definedName>
    <definedName name="GAP" localSheetId="29">#REF!</definedName>
    <definedName name="GAP" localSheetId="30">#REF!</definedName>
    <definedName name="GAP" localSheetId="31">#REF!</definedName>
    <definedName name="GAP">#REF!</definedName>
    <definedName name="GAPFGFROM" localSheetId="36">#REF!</definedName>
    <definedName name="GAPFGFROM" localSheetId="26">#REF!</definedName>
    <definedName name="GAPFGFROM" localSheetId="28">#REF!</definedName>
    <definedName name="GAPFGFROM" localSheetId="29">#REF!</definedName>
    <definedName name="GAPFGFROM" localSheetId="30">#REF!</definedName>
    <definedName name="GAPFGFROM" localSheetId="31">#REF!</definedName>
    <definedName name="GAPFGFROM">#REF!</definedName>
    <definedName name="GAPFGTO" localSheetId="36">#REF!</definedName>
    <definedName name="GAPFGTO" localSheetId="26">#REF!</definedName>
    <definedName name="GAPFGTO" localSheetId="28">#REF!</definedName>
    <definedName name="GAPFGTO" localSheetId="29">#REF!</definedName>
    <definedName name="GAPFGTO" localSheetId="30">#REF!</definedName>
    <definedName name="GAPFGTO" localSheetId="31">#REF!</definedName>
    <definedName name="GAPFGTO">#REF!</definedName>
    <definedName name="GAPSTFROM" localSheetId="36">#REF!</definedName>
    <definedName name="GAPSTFROM" localSheetId="26">#REF!</definedName>
    <definedName name="GAPSTFROM" localSheetId="28">#REF!</definedName>
    <definedName name="GAPSTFROM" localSheetId="29">#REF!</definedName>
    <definedName name="GAPSTFROM" localSheetId="30">#REF!</definedName>
    <definedName name="GAPSTFROM" localSheetId="31">#REF!</definedName>
    <definedName name="GAPSTFROM">#REF!</definedName>
    <definedName name="GAPSTTO" localSheetId="36">#REF!</definedName>
    <definedName name="GAPSTTO" localSheetId="26">#REF!</definedName>
    <definedName name="GAPSTTO" localSheetId="28">#REF!</definedName>
    <definedName name="GAPSTTO" localSheetId="29">#REF!</definedName>
    <definedName name="GAPSTTO" localSheetId="30">#REF!</definedName>
    <definedName name="GAPSTTO" localSheetId="31">#REF!</definedName>
    <definedName name="GAPSTTO">#REF!</definedName>
    <definedName name="GAPTEST" localSheetId="36">#REF!</definedName>
    <definedName name="GAPTEST" localSheetId="26">#REF!</definedName>
    <definedName name="GAPTEST" localSheetId="28">#REF!</definedName>
    <definedName name="GAPTEST" localSheetId="29">#REF!</definedName>
    <definedName name="GAPTEST" localSheetId="30">#REF!</definedName>
    <definedName name="GAPTEST" localSheetId="31">#REF!</definedName>
    <definedName name="GAPTEST">#REF!</definedName>
    <definedName name="GAPTESTFG" localSheetId="36">#REF!</definedName>
    <definedName name="GAPTESTFG" localSheetId="26">#REF!</definedName>
    <definedName name="GAPTESTFG" localSheetId="28">#REF!</definedName>
    <definedName name="GAPTESTFG" localSheetId="29">#REF!</definedName>
    <definedName name="GAPTESTFG" localSheetId="30">#REF!</definedName>
    <definedName name="GAPTESTFG" localSheetId="31">#REF!</definedName>
    <definedName name="GAPTESTFG">#REF!</definedName>
    <definedName name="GCB_NGDP">#N/A</definedName>
    <definedName name="GGB_NGDP">#N/A</definedName>
    <definedName name="ggg" localSheetId="18">#REF!</definedName>
    <definedName name="ggg" localSheetId="19">#REF!</definedName>
    <definedName name="ggg" localSheetId="20">#REF!</definedName>
    <definedName name="ggg">#REF!</definedName>
    <definedName name="ggggg" localSheetId="18" hidden="1">'[29]J(Priv.Cap)'!#REF!</definedName>
    <definedName name="ggggg" localSheetId="19" hidden="1">'[29]J(Priv.Cap)'!#REF!</definedName>
    <definedName name="ggggg" localSheetId="20" hidden="1">'[29]J(Priv.Cap)'!#REF!</definedName>
    <definedName name="ggggg" hidden="1">'[29]J(Priv.Cap)'!#REF!</definedName>
    <definedName name="goga" localSheetId="6">[25]Sheet1!$M$3:$M$11</definedName>
    <definedName name="goga">[8]Sheet1!$M$3:$M$11</definedName>
    <definedName name="goods_exports" localSheetId="18">#REF!</definedName>
    <definedName name="goods_exports" localSheetId="19">#REF!</definedName>
    <definedName name="goods_exports" localSheetId="20">#REF!</definedName>
    <definedName name="goods_exports">#REF!</definedName>
    <definedName name="goodsexports" localSheetId="18">#REF!</definedName>
    <definedName name="goodsexports" localSheetId="19">#REF!</definedName>
    <definedName name="goodsexports" localSheetId="20">#REF!</definedName>
    <definedName name="goodsexports">#REF!</definedName>
    <definedName name="Grace_IDA">[22]NPV!$B$25</definedName>
    <definedName name="Grace_NC" localSheetId="6">[22]NPV!#REF!</definedName>
    <definedName name="Grace_NC" localSheetId="25">[22]NPV!#REF!</definedName>
    <definedName name="Grace_NC" localSheetId="36">[22]NPV!#REF!</definedName>
    <definedName name="Grace_NC" localSheetId="26">[22]NPV!#REF!</definedName>
    <definedName name="Grace_NC" localSheetId="28">[22]NPV!#REF!</definedName>
    <definedName name="Grace_NC" localSheetId="29">[22]NPV!#REF!</definedName>
    <definedName name="Grace_NC" localSheetId="30">[22]NPV!#REF!</definedName>
    <definedName name="Grace_NC" localSheetId="31">[22]NPV!#REF!</definedName>
    <definedName name="Grace_NC">[22]NPV!#REF!</definedName>
    <definedName name="h">[8]Sheet1!$P$3:$P$11</definedName>
    <definedName name="HEADING" localSheetId="6">#REF!</definedName>
    <definedName name="HEADING" localSheetId="25">#REF!</definedName>
    <definedName name="HEADING" localSheetId="36">#REF!</definedName>
    <definedName name="HEADING" localSheetId="26">#REF!</definedName>
    <definedName name="HEADING" localSheetId="28">#REF!</definedName>
    <definedName name="HEADING" localSheetId="29">#REF!</definedName>
    <definedName name="HEADING" localSheetId="30">#REF!</definedName>
    <definedName name="HEADING" localSheetId="31">#REF!</definedName>
    <definedName name="HEADING">#REF!</definedName>
    <definedName name="hhh" localSheetId="18" hidden="1">'[30]J(Priv.Cap)'!#REF!</definedName>
    <definedName name="hhh" localSheetId="19" hidden="1">'[30]J(Priv.Cap)'!#REF!</definedName>
    <definedName name="hhh" localSheetId="20" hidden="1">'[30]J(Priv.Cap)'!#REF!</definedName>
    <definedName name="hhh" hidden="1">'[30]J(Priv.Cap)'!#REF!</definedName>
    <definedName name="hk" localSheetId="18">OFFSET(#REF!,0,0,1,COUNT(#REF!))</definedName>
    <definedName name="hk" localSheetId="19">OFFSET(#REF!,0,0,1,COUNT(#REF!))</definedName>
    <definedName name="hk" localSheetId="20">OFFSET(#REF!,0,0,1,COUNT(#REF!))</definedName>
    <definedName name="hk">OFFSET(#REF!,0,0,1,COUNT(#REF!))</definedName>
    <definedName name="HRK">OFFSET(#REF!,0,0,COUNT(#REF!),1)</definedName>
    <definedName name="i" localSheetId="18">#REF!</definedName>
    <definedName name="i" localSheetId="19">#REF!</definedName>
    <definedName name="i" localSheetId="20">#REF!</definedName>
    <definedName name="i">#REF!</definedName>
    <definedName name="IDAr" localSheetId="18">#REF!</definedName>
    <definedName name="IDAr" localSheetId="19">#REF!</definedName>
    <definedName name="IDAr" localSheetId="20">#REF!</definedName>
    <definedName name="IDAr" localSheetId="36">#REF!</definedName>
    <definedName name="IDAr" localSheetId="26">#REF!</definedName>
    <definedName name="IDAr" localSheetId="28">#REF!</definedName>
    <definedName name="IDAr" localSheetId="29">#REF!</definedName>
    <definedName name="IDAr" localSheetId="30">#REF!</definedName>
    <definedName name="IDAr" localSheetId="31">#REF!</definedName>
    <definedName name="IDAr">#REF!</definedName>
    <definedName name="IdiNa1" localSheetId="1">[31]!IdiNa1</definedName>
    <definedName name="IdiNa1" localSheetId="3">[31]!IdiNa1</definedName>
    <definedName name="IdiNa1" localSheetId="4">[31]!IdiNa1</definedName>
    <definedName name="IdiNa1" localSheetId="5">[31]!IdiNa1</definedName>
    <definedName name="IdiNa1" localSheetId="8">[31]!IdiNa1</definedName>
    <definedName name="IdiNa1" localSheetId="25">[31]!IdiNa1</definedName>
    <definedName name="IdiNa1" localSheetId="26">[31]!IdiNa1</definedName>
    <definedName name="IdiNa1">[31]!IdiNa1</definedName>
    <definedName name="IdiNa10" localSheetId="1">[31]!IdiNa10</definedName>
    <definedName name="IdiNa10" localSheetId="3">[31]!IdiNa10</definedName>
    <definedName name="IdiNa10" localSheetId="4">[31]!IdiNa10</definedName>
    <definedName name="IdiNa10" localSheetId="5">[31]!IdiNa10</definedName>
    <definedName name="IdiNa10" localSheetId="8">[31]!IdiNa10</definedName>
    <definedName name="IdiNa10" localSheetId="25">[31]!IdiNa10</definedName>
    <definedName name="IdiNa10" localSheetId="26">[31]!IdiNa10</definedName>
    <definedName name="IdiNa10">[31]!IdiNa10</definedName>
    <definedName name="IdiNa11" localSheetId="1">[31]!IdiNa11</definedName>
    <definedName name="IdiNa11" localSheetId="3">[31]!IdiNa11</definedName>
    <definedName name="IdiNa11" localSheetId="4">[31]!IdiNa11</definedName>
    <definedName name="IdiNa11" localSheetId="5">[31]!IdiNa11</definedName>
    <definedName name="IdiNa11" localSheetId="8">[31]!IdiNa11</definedName>
    <definedName name="IdiNa11" localSheetId="25">[31]!IdiNa11</definedName>
    <definedName name="IdiNa11" localSheetId="26">[31]!IdiNa11</definedName>
    <definedName name="IdiNa11">[31]!IdiNa11</definedName>
    <definedName name="IdiNa12" localSheetId="1">[31]!IdiNa12</definedName>
    <definedName name="IdiNa12" localSheetId="3">[31]!IdiNa12</definedName>
    <definedName name="IdiNa12" localSheetId="4">[31]!IdiNa12</definedName>
    <definedName name="IdiNa12" localSheetId="5">[31]!IdiNa12</definedName>
    <definedName name="IdiNa12" localSheetId="8">[31]!IdiNa12</definedName>
    <definedName name="IdiNa12" localSheetId="25">[31]!IdiNa12</definedName>
    <definedName name="IdiNa12" localSheetId="26">[31]!IdiNa12</definedName>
    <definedName name="IdiNa12">[31]!IdiNa12</definedName>
    <definedName name="IdiNa13" localSheetId="1">[31]!IdiNa13</definedName>
    <definedName name="IdiNa13" localSheetId="3">[31]!IdiNa13</definedName>
    <definedName name="IdiNa13" localSheetId="4">[31]!IdiNa13</definedName>
    <definedName name="IdiNa13" localSheetId="5">[31]!IdiNa13</definedName>
    <definedName name="IdiNa13" localSheetId="8">[31]!IdiNa13</definedName>
    <definedName name="IdiNa13" localSheetId="25">[31]!IdiNa13</definedName>
    <definedName name="IdiNa13" localSheetId="26">[31]!IdiNa13</definedName>
    <definedName name="IdiNa13">[31]!IdiNa13</definedName>
    <definedName name="IdiNa14" localSheetId="1">[31]!IdiNa14</definedName>
    <definedName name="IdiNa14" localSheetId="3">[31]!IdiNa14</definedName>
    <definedName name="IdiNa14" localSheetId="4">[31]!IdiNa14</definedName>
    <definedName name="IdiNa14" localSheetId="5">[31]!IdiNa14</definedName>
    <definedName name="IdiNa14" localSheetId="8">[31]!IdiNa14</definedName>
    <definedName name="IdiNa14" localSheetId="25">[31]!IdiNa14</definedName>
    <definedName name="IdiNa14" localSheetId="26">[31]!IdiNa14</definedName>
    <definedName name="IdiNa14">[31]!IdiNa14</definedName>
    <definedName name="IdiNa15" localSheetId="1">[31]!IdiNa15</definedName>
    <definedName name="IdiNa15" localSheetId="3">[31]!IdiNa15</definedName>
    <definedName name="IdiNa15" localSheetId="4">[31]!IdiNa15</definedName>
    <definedName name="IdiNa15" localSheetId="5">[31]!IdiNa15</definedName>
    <definedName name="IdiNa15" localSheetId="8">[31]!IdiNa15</definedName>
    <definedName name="IdiNa15" localSheetId="25">[31]!IdiNa15</definedName>
    <definedName name="IdiNa15" localSheetId="26">[31]!IdiNa15</definedName>
    <definedName name="IdiNa15">[31]!IdiNa15</definedName>
    <definedName name="IdiNa16" localSheetId="1">[31]!IdiNa16</definedName>
    <definedName name="IdiNa16" localSheetId="3">[31]!IdiNa16</definedName>
    <definedName name="IdiNa16" localSheetId="4">[31]!IdiNa16</definedName>
    <definedName name="IdiNa16" localSheetId="5">[31]!IdiNa16</definedName>
    <definedName name="IdiNa16" localSheetId="8">[31]!IdiNa16</definedName>
    <definedName name="IdiNa16" localSheetId="25">[31]!IdiNa16</definedName>
    <definedName name="IdiNa16" localSheetId="26">[31]!IdiNa16</definedName>
    <definedName name="IdiNa16">[31]!IdiNa16</definedName>
    <definedName name="IdiNa17" localSheetId="1">[31]!IdiNa17</definedName>
    <definedName name="IdiNa17" localSheetId="3">[31]!IdiNa17</definedName>
    <definedName name="IdiNa17" localSheetId="4">[31]!IdiNa17</definedName>
    <definedName name="IdiNa17" localSheetId="5">[31]!IdiNa17</definedName>
    <definedName name="IdiNa17" localSheetId="8">[31]!IdiNa17</definedName>
    <definedName name="IdiNa17" localSheetId="25">[31]!IdiNa17</definedName>
    <definedName name="IdiNa17" localSheetId="26">[31]!IdiNa17</definedName>
    <definedName name="IdiNa17">[31]!IdiNa17</definedName>
    <definedName name="IdiNa18" localSheetId="1">[31]!IdiNa18</definedName>
    <definedName name="IdiNa18" localSheetId="3">[31]!IdiNa18</definedName>
    <definedName name="IdiNa18" localSheetId="4">[31]!IdiNa18</definedName>
    <definedName name="IdiNa18" localSheetId="5">[31]!IdiNa18</definedName>
    <definedName name="IdiNa18" localSheetId="8">[31]!IdiNa18</definedName>
    <definedName name="IdiNa18" localSheetId="25">[31]!IdiNa18</definedName>
    <definedName name="IdiNa18" localSheetId="26">[31]!IdiNa18</definedName>
    <definedName name="IdiNa18">[31]!IdiNa18</definedName>
    <definedName name="IdiNa19" localSheetId="1">[31]!IdiNa19</definedName>
    <definedName name="IdiNa19" localSheetId="3">[31]!IdiNa19</definedName>
    <definedName name="IdiNa19" localSheetId="4">[31]!IdiNa19</definedName>
    <definedName name="IdiNa19" localSheetId="5">[31]!IdiNa19</definedName>
    <definedName name="IdiNa19" localSheetId="8">[31]!IdiNa19</definedName>
    <definedName name="IdiNa19" localSheetId="25">[31]!IdiNa19</definedName>
    <definedName name="IdiNa19" localSheetId="26">[31]!IdiNa19</definedName>
    <definedName name="IdiNa19">[31]!IdiNa19</definedName>
    <definedName name="IdiNa2" localSheetId="1">[31]!IdiNa2</definedName>
    <definedName name="IdiNa2" localSheetId="3">[31]!IdiNa2</definedName>
    <definedName name="IdiNa2" localSheetId="4">[31]!IdiNa2</definedName>
    <definedName name="IdiNa2" localSheetId="5">[31]!IdiNa2</definedName>
    <definedName name="IdiNa2" localSheetId="8">[31]!IdiNa2</definedName>
    <definedName name="IdiNa2" localSheetId="25">[31]!IdiNa2</definedName>
    <definedName name="IdiNa2" localSheetId="26">[31]!IdiNa2</definedName>
    <definedName name="IdiNa2">[31]!IdiNa2</definedName>
    <definedName name="IdiNa20" localSheetId="1">[31]!IdiNa20</definedName>
    <definedName name="IdiNa20" localSheetId="3">[31]!IdiNa20</definedName>
    <definedName name="IdiNa20" localSheetId="4">[31]!IdiNa20</definedName>
    <definedName name="IdiNa20" localSheetId="5">[31]!IdiNa20</definedName>
    <definedName name="IdiNa20" localSheetId="8">[31]!IdiNa20</definedName>
    <definedName name="IdiNa20" localSheetId="25">[31]!IdiNa20</definedName>
    <definedName name="IdiNa20" localSheetId="26">[31]!IdiNa20</definedName>
    <definedName name="IdiNa20">[31]!IdiNa20</definedName>
    <definedName name="IdiNa21" localSheetId="1">[31]!IdiNa21</definedName>
    <definedName name="IdiNa21" localSheetId="3">[31]!IdiNa21</definedName>
    <definedName name="IdiNa21" localSheetId="4">[31]!IdiNa21</definedName>
    <definedName name="IdiNa21" localSheetId="5">[31]!IdiNa21</definedName>
    <definedName name="IdiNa21" localSheetId="8">[31]!IdiNa21</definedName>
    <definedName name="IdiNa21" localSheetId="25">[31]!IdiNa21</definedName>
    <definedName name="IdiNa21" localSheetId="26">[31]!IdiNa21</definedName>
    <definedName name="IdiNa21">[31]!IdiNa21</definedName>
    <definedName name="IdiNa22" localSheetId="1">[31]!IdiNa22</definedName>
    <definedName name="IdiNa22" localSheetId="3">[31]!IdiNa22</definedName>
    <definedName name="IdiNa22" localSheetId="4">[31]!IdiNa22</definedName>
    <definedName name="IdiNa22" localSheetId="5">[31]!IdiNa22</definedName>
    <definedName name="IdiNa22" localSheetId="8">[31]!IdiNa22</definedName>
    <definedName name="IdiNa22" localSheetId="25">[31]!IdiNa22</definedName>
    <definedName name="IdiNa22" localSheetId="26">[31]!IdiNa22</definedName>
    <definedName name="IdiNa22">[31]!IdiNa22</definedName>
    <definedName name="IdiNa23" localSheetId="1">[31]!IdiNa23</definedName>
    <definedName name="IdiNa23" localSheetId="3">[31]!IdiNa23</definedName>
    <definedName name="IdiNa23" localSheetId="4">[31]!IdiNa23</definedName>
    <definedName name="IdiNa23" localSheetId="5">[31]!IdiNa23</definedName>
    <definedName name="IdiNa23" localSheetId="8">[31]!IdiNa23</definedName>
    <definedName name="IdiNa23" localSheetId="25">[31]!IdiNa23</definedName>
    <definedName name="IdiNa23" localSheetId="26">[31]!IdiNa23</definedName>
    <definedName name="IdiNa23">[31]!IdiNa23</definedName>
    <definedName name="IdiNa24" localSheetId="1">[31]!IdiNa24</definedName>
    <definedName name="IdiNa24" localSheetId="3">[31]!IdiNa24</definedName>
    <definedName name="IdiNa24" localSheetId="4">[31]!IdiNa24</definedName>
    <definedName name="IdiNa24" localSheetId="5">[31]!IdiNa24</definedName>
    <definedName name="IdiNa24" localSheetId="8">[31]!IdiNa24</definedName>
    <definedName name="IdiNa24" localSheetId="25">[31]!IdiNa24</definedName>
    <definedName name="IdiNa24" localSheetId="26">[31]!IdiNa24</definedName>
    <definedName name="IdiNa24">[31]!IdiNa24</definedName>
    <definedName name="IdiNa25" localSheetId="1">[31]!IdiNa25</definedName>
    <definedName name="IdiNa25" localSheetId="3">[31]!IdiNa25</definedName>
    <definedName name="IdiNa25" localSheetId="4">[31]!IdiNa25</definedName>
    <definedName name="IdiNa25" localSheetId="5">[31]!IdiNa25</definedName>
    <definedName name="IdiNa25" localSheetId="8">[31]!IdiNa25</definedName>
    <definedName name="IdiNa25" localSheetId="25">[31]!IdiNa25</definedName>
    <definedName name="IdiNa25" localSheetId="26">[31]!IdiNa25</definedName>
    <definedName name="IdiNa25">[31]!IdiNa25</definedName>
    <definedName name="IdiNa26" localSheetId="1">[31]!IdiNa26</definedName>
    <definedName name="IdiNa26" localSheetId="3">[31]!IdiNa26</definedName>
    <definedName name="IdiNa26" localSheetId="4">[31]!IdiNa26</definedName>
    <definedName name="IdiNa26" localSheetId="5">[31]!IdiNa26</definedName>
    <definedName name="IdiNa26" localSheetId="8">[31]!IdiNa26</definedName>
    <definedName name="IdiNa26" localSheetId="25">[31]!IdiNa26</definedName>
    <definedName name="IdiNa26" localSheetId="26">[31]!IdiNa26</definedName>
    <definedName name="IdiNa26">[31]!IdiNa26</definedName>
    <definedName name="IdiNa27" localSheetId="1">[31]!IdiNa27</definedName>
    <definedName name="IdiNa27" localSheetId="3">[31]!IdiNa27</definedName>
    <definedName name="IdiNa27" localSheetId="4">[31]!IdiNa27</definedName>
    <definedName name="IdiNa27" localSheetId="5">[31]!IdiNa27</definedName>
    <definedName name="IdiNa27" localSheetId="8">[31]!IdiNa27</definedName>
    <definedName name="IdiNa27" localSheetId="25">[31]!IdiNa27</definedName>
    <definedName name="IdiNa27" localSheetId="26">[31]!IdiNa27</definedName>
    <definedName name="IdiNa27">[31]!IdiNa27</definedName>
    <definedName name="IdiNa28" localSheetId="1">[31]!IdiNa28</definedName>
    <definedName name="IdiNa28" localSheetId="3">[31]!IdiNa28</definedName>
    <definedName name="IdiNa28" localSheetId="4">[31]!IdiNa28</definedName>
    <definedName name="IdiNa28" localSheetId="5">[31]!IdiNa28</definedName>
    <definedName name="IdiNa28" localSheetId="8">[31]!IdiNa28</definedName>
    <definedName name="IdiNa28" localSheetId="25">[31]!IdiNa28</definedName>
    <definedName name="IdiNa28" localSheetId="26">[31]!IdiNa28</definedName>
    <definedName name="IdiNa28">[31]!IdiNa28</definedName>
    <definedName name="IdiNa29" localSheetId="1">[31]!IdiNa29</definedName>
    <definedName name="IdiNa29" localSheetId="3">[31]!IdiNa29</definedName>
    <definedName name="IdiNa29" localSheetId="4">[31]!IdiNa29</definedName>
    <definedName name="IdiNa29" localSheetId="5">[31]!IdiNa29</definedName>
    <definedName name="IdiNa29" localSheetId="8">[31]!IdiNa29</definedName>
    <definedName name="IdiNa29" localSheetId="25">[31]!IdiNa29</definedName>
    <definedName name="IdiNa29" localSheetId="26">[31]!IdiNa29</definedName>
    <definedName name="IdiNa29">[31]!IdiNa29</definedName>
    <definedName name="IdiNa3" localSheetId="1">[31]!IdiNa3</definedName>
    <definedName name="IdiNa3" localSheetId="3">[31]!IdiNa3</definedName>
    <definedName name="IdiNa3" localSheetId="4">[31]!IdiNa3</definedName>
    <definedName name="IdiNa3" localSheetId="5">[31]!IdiNa3</definedName>
    <definedName name="IdiNa3" localSheetId="8">[31]!IdiNa3</definedName>
    <definedName name="IdiNa3" localSheetId="25">[31]!IdiNa3</definedName>
    <definedName name="IdiNa3" localSheetId="26">[31]!IdiNa3</definedName>
    <definedName name="IdiNa3">[31]!IdiNa3</definedName>
    <definedName name="IdiNa30" localSheetId="1">[31]!IdiNa30</definedName>
    <definedName name="IdiNa30" localSheetId="3">[31]!IdiNa30</definedName>
    <definedName name="IdiNa30" localSheetId="4">[31]!IdiNa30</definedName>
    <definedName name="IdiNa30" localSheetId="5">[31]!IdiNa30</definedName>
    <definedName name="IdiNa30" localSheetId="8">[31]!IdiNa30</definedName>
    <definedName name="IdiNa30" localSheetId="25">[31]!IdiNa30</definedName>
    <definedName name="IdiNa30" localSheetId="26">[31]!IdiNa30</definedName>
    <definedName name="IdiNa30">[31]!IdiNa30</definedName>
    <definedName name="IdiNa31" localSheetId="1">[31]!IdiNa31</definedName>
    <definedName name="IdiNa31" localSheetId="3">[31]!IdiNa31</definedName>
    <definedName name="IdiNa31" localSheetId="4">[31]!IdiNa31</definedName>
    <definedName name="IdiNa31" localSheetId="5">[31]!IdiNa31</definedName>
    <definedName name="IdiNa31" localSheetId="8">[31]!IdiNa31</definedName>
    <definedName name="IdiNa31" localSheetId="25">[31]!IdiNa31</definedName>
    <definedName name="IdiNa31" localSheetId="26">[31]!IdiNa31</definedName>
    <definedName name="IdiNa31">[31]!IdiNa31</definedName>
    <definedName name="IdiNa32" localSheetId="1">[31]!IdiNa32</definedName>
    <definedName name="IdiNa32" localSheetId="3">[31]!IdiNa32</definedName>
    <definedName name="IdiNa32" localSheetId="4">[31]!IdiNa32</definedName>
    <definedName name="IdiNa32" localSheetId="5">[31]!IdiNa32</definedName>
    <definedName name="IdiNa32" localSheetId="8">[31]!IdiNa32</definedName>
    <definedName name="IdiNa32" localSheetId="25">[31]!IdiNa32</definedName>
    <definedName name="IdiNa32" localSheetId="26">[31]!IdiNa32</definedName>
    <definedName name="IdiNa32">[31]!IdiNa32</definedName>
    <definedName name="IdiNa33" localSheetId="1">[31]!IdiNa33</definedName>
    <definedName name="IdiNa33" localSheetId="3">[31]!IdiNa33</definedName>
    <definedName name="IdiNa33" localSheetId="4">[31]!IdiNa33</definedName>
    <definedName name="IdiNa33" localSheetId="5">[31]!IdiNa33</definedName>
    <definedName name="IdiNa33" localSheetId="8">[31]!IdiNa33</definedName>
    <definedName name="IdiNa33" localSheetId="25">[31]!IdiNa33</definedName>
    <definedName name="IdiNa33" localSheetId="26">[31]!IdiNa33</definedName>
    <definedName name="IdiNa33">[31]!IdiNa33</definedName>
    <definedName name="IdiNa34" localSheetId="1">[31]!IdiNa34</definedName>
    <definedName name="IdiNa34" localSheetId="3">[31]!IdiNa34</definedName>
    <definedName name="IdiNa34" localSheetId="4">[31]!IdiNa34</definedName>
    <definedName name="IdiNa34" localSheetId="5">[31]!IdiNa34</definedName>
    <definedName name="IdiNa34" localSheetId="8">[31]!IdiNa34</definedName>
    <definedName name="IdiNa34" localSheetId="25">[31]!IdiNa34</definedName>
    <definedName name="IdiNa34" localSheetId="26">[31]!IdiNa34</definedName>
    <definedName name="IdiNa34">[31]!IdiNa34</definedName>
    <definedName name="IdiNa35" localSheetId="1">[31]!IdiNa35</definedName>
    <definedName name="IdiNa35" localSheetId="3">[31]!IdiNa35</definedName>
    <definedName name="IdiNa35" localSheetId="4">[31]!IdiNa35</definedName>
    <definedName name="IdiNa35" localSheetId="5">[31]!IdiNa35</definedName>
    <definedName name="IdiNa35" localSheetId="8">[31]!IdiNa35</definedName>
    <definedName name="IdiNa35" localSheetId="25">[31]!IdiNa35</definedName>
    <definedName name="IdiNa35" localSheetId="26">[31]!IdiNa35</definedName>
    <definedName name="IdiNa35">[31]!IdiNa35</definedName>
    <definedName name="IdiNa4" localSheetId="1">[31]!IdiNa4</definedName>
    <definedName name="IdiNa4" localSheetId="3">[31]!IdiNa4</definedName>
    <definedName name="IdiNa4" localSheetId="4">[31]!IdiNa4</definedName>
    <definedName name="IdiNa4" localSheetId="5">[31]!IdiNa4</definedName>
    <definedName name="IdiNa4" localSheetId="8">[31]!IdiNa4</definedName>
    <definedName name="IdiNa4" localSheetId="25">[31]!IdiNa4</definedName>
    <definedName name="IdiNa4" localSheetId="26">[31]!IdiNa4</definedName>
    <definedName name="IdiNa4">[31]!IdiNa4</definedName>
    <definedName name="IdiNa5" localSheetId="1">[31]!IdiNa5</definedName>
    <definedName name="IdiNa5" localSheetId="3">[31]!IdiNa5</definedName>
    <definedName name="IdiNa5" localSheetId="4">[31]!IdiNa5</definedName>
    <definedName name="IdiNa5" localSheetId="5">[31]!IdiNa5</definedName>
    <definedName name="IdiNa5" localSheetId="8">[31]!IdiNa5</definedName>
    <definedName name="IdiNa5" localSheetId="25">[31]!IdiNa5</definedName>
    <definedName name="IdiNa5" localSheetId="26">[31]!IdiNa5</definedName>
    <definedName name="IdiNa5">[31]!IdiNa5</definedName>
    <definedName name="IdiNa6" localSheetId="1">[31]!IdiNa6</definedName>
    <definedName name="IdiNa6" localSheetId="3">[31]!IdiNa6</definedName>
    <definedName name="IdiNa6" localSheetId="4">[31]!IdiNa6</definedName>
    <definedName name="IdiNa6" localSheetId="5">[31]!IdiNa6</definedName>
    <definedName name="IdiNa6" localSheetId="8">[31]!IdiNa6</definedName>
    <definedName name="IdiNa6" localSheetId="25">[31]!IdiNa6</definedName>
    <definedName name="IdiNa6" localSheetId="26">[31]!IdiNa6</definedName>
    <definedName name="IdiNa6">[31]!IdiNa6</definedName>
    <definedName name="IdiNa7" localSheetId="1">[31]!IdiNa7</definedName>
    <definedName name="IdiNa7" localSheetId="3">[31]!IdiNa7</definedName>
    <definedName name="IdiNa7" localSheetId="4">[31]!IdiNa7</definedName>
    <definedName name="IdiNa7" localSheetId="5">[31]!IdiNa7</definedName>
    <definedName name="IdiNa7" localSheetId="8">[31]!IdiNa7</definedName>
    <definedName name="IdiNa7" localSheetId="25">[31]!IdiNa7</definedName>
    <definedName name="IdiNa7" localSheetId="26">[31]!IdiNa7</definedName>
    <definedName name="IdiNa7">[31]!IdiNa7</definedName>
    <definedName name="IdiNa8" localSheetId="1">[31]!IdiNa8</definedName>
    <definedName name="IdiNa8" localSheetId="3">[31]!IdiNa8</definedName>
    <definedName name="IdiNa8" localSheetId="4">[31]!IdiNa8</definedName>
    <definedName name="IdiNa8" localSheetId="5">[31]!IdiNa8</definedName>
    <definedName name="IdiNa8" localSheetId="8">[31]!IdiNa8</definedName>
    <definedName name="IdiNa8" localSheetId="25">[31]!IdiNa8</definedName>
    <definedName name="IdiNa8" localSheetId="26">[31]!IdiNa8</definedName>
    <definedName name="IdiNa8">[31]!IdiNa8</definedName>
    <definedName name="IdiNa9" localSheetId="1">[31]!IdiNa9</definedName>
    <definedName name="IdiNa9" localSheetId="3">[31]!IdiNa9</definedName>
    <definedName name="IdiNa9" localSheetId="4">[31]!IdiNa9</definedName>
    <definedName name="IdiNa9" localSheetId="5">[31]!IdiNa9</definedName>
    <definedName name="IdiNa9" localSheetId="8">[31]!IdiNa9</definedName>
    <definedName name="IdiNa9" localSheetId="25">[31]!IdiNa9</definedName>
    <definedName name="IdiNa9" localSheetId="26">[31]!IdiNa9</definedName>
    <definedName name="IdiNa9">[31]!IdiNa9</definedName>
    <definedName name="IESS" localSheetId="18">#REF!</definedName>
    <definedName name="IESS" localSheetId="19">#REF!</definedName>
    <definedName name="IESS" localSheetId="20">#REF!</definedName>
    <definedName name="IESS">#REF!</definedName>
    <definedName name="ii" localSheetId="8" hidden="1">{"Tab1",#N/A,FALSE,"P";"Tab2",#N/A,FALSE,"P"}</definedName>
    <definedName name="ii" localSheetId="15" hidden="1">{"Tab1",#N/A,FALSE,"P";"Tab2",#N/A,FALSE,"P"}</definedName>
    <definedName name="ii" localSheetId="18" hidden="1">{"Tab1",#N/A,FALSE,"P";"Tab2",#N/A,FALSE,"P"}</definedName>
    <definedName name="ii" localSheetId="19" hidden="1">{"Tab1",#N/A,FALSE,"P";"Tab2",#N/A,FALSE,"P"}</definedName>
    <definedName name="ii" localSheetId="20" hidden="1">{"Tab1",#N/A,FALSE,"P";"Tab2",#N/A,FALSE,"P"}</definedName>
    <definedName name="ii" localSheetId="37" hidden="1">{"Tab1",#N/A,FALSE,"P";"Tab2",#N/A,FALSE,"P"}</definedName>
    <definedName name="ii" hidden="1">{"Tab1",#N/A,FALSE,"P";"Tab2",#N/A,FALSE,"P"}</definedName>
    <definedName name="IM" localSheetId="36">#REF!</definedName>
    <definedName name="IM" localSheetId="26">#REF!</definedName>
    <definedName name="IM" localSheetId="28">#REF!</definedName>
    <definedName name="IM" localSheetId="29">#REF!</definedName>
    <definedName name="IM" localSheetId="30">#REF!</definedName>
    <definedName name="IM" localSheetId="31">#REF!</definedName>
    <definedName name="IM">#REF!</definedName>
    <definedName name="ima" localSheetId="18">#REF!</definedName>
    <definedName name="ima" localSheetId="19">#REF!</definedName>
    <definedName name="ima" localSheetId="20">#REF!</definedName>
    <definedName name="ima">#REF!</definedName>
    <definedName name="IMF" localSheetId="36">#REF!</definedName>
    <definedName name="IMF" localSheetId="26">#REF!</definedName>
    <definedName name="IMF" localSheetId="28">#REF!</definedName>
    <definedName name="IMF" localSheetId="29">#REF!</definedName>
    <definedName name="IMF" localSheetId="30">#REF!</definedName>
    <definedName name="IMF" localSheetId="31">#REF!</definedName>
    <definedName name="IMF">#REF!</definedName>
    <definedName name="in" localSheetId="6">[11]Sheet1!$M$3:$M$11</definedName>
    <definedName name="in" localSheetId="36">[11]Sheet1!$M$3:$M$11</definedName>
    <definedName name="in" localSheetId="38">[12]Sheet1!$M$3:$M$11</definedName>
    <definedName name="in">[8]Sheet1!$M$3:$M$11</definedName>
    <definedName name="ind" localSheetId="18">#REF!</definedName>
    <definedName name="ind" localSheetId="19">#REF!</definedName>
    <definedName name="ind" localSheetId="20">#REF!</definedName>
    <definedName name="ind">#REF!</definedName>
    <definedName name="INECEL" localSheetId="18">#REF!</definedName>
    <definedName name="INECEL" localSheetId="19">#REF!</definedName>
    <definedName name="INECEL" localSheetId="20">#REF!</definedName>
    <definedName name="INECEL">#REF!</definedName>
    <definedName name="INPUT_2" localSheetId="6">[9]Input!#REF!</definedName>
    <definedName name="INPUT_2" localSheetId="18">[9]Input!#REF!</definedName>
    <definedName name="INPUT_2" localSheetId="19">[9]Input!#REF!</definedName>
    <definedName name="INPUT_2" localSheetId="20">[9]Input!#REF!</definedName>
    <definedName name="INPUT_2" localSheetId="25">[9]Input!#REF!</definedName>
    <definedName name="INPUT_2" localSheetId="36">[9]Input!#REF!</definedName>
    <definedName name="INPUT_2" localSheetId="26">[9]Input!#REF!</definedName>
    <definedName name="INPUT_2" localSheetId="28">[9]Input!#REF!</definedName>
    <definedName name="INPUT_2" localSheetId="29">[9]Input!#REF!</definedName>
    <definedName name="INPUT_2" localSheetId="30">[9]Input!#REF!</definedName>
    <definedName name="INPUT_2" localSheetId="31">[9]Input!#REF!</definedName>
    <definedName name="INPUT_2">[9]Input!#REF!</definedName>
    <definedName name="INPUT_4" localSheetId="6">[9]Input!#REF!</definedName>
    <definedName name="INPUT_4" localSheetId="18">[9]Input!#REF!</definedName>
    <definedName name="INPUT_4" localSheetId="19">[9]Input!#REF!</definedName>
    <definedName name="INPUT_4" localSheetId="20">[9]Input!#REF!</definedName>
    <definedName name="INPUT_4" localSheetId="36">[9]Input!#REF!</definedName>
    <definedName name="INPUT_4" localSheetId="26">[9]Input!#REF!</definedName>
    <definedName name="INPUT_4" localSheetId="28">[9]Input!#REF!</definedName>
    <definedName name="INPUT_4" localSheetId="29">[9]Input!#REF!</definedName>
    <definedName name="INPUT_4" localSheetId="30">[9]Input!#REF!</definedName>
    <definedName name="INPUT_4" localSheetId="31">[9]Input!#REF!</definedName>
    <definedName name="INPUT_4">[9]Input!#REF!</definedName>
    <definedName name="Interest_IDA">[22]NPV!$B$27</definedName>
    <definedName name="Interest_NC" localSheetId="6">[22]NPV!#REF!</definedName>
    <definedName name="Interest_NC" localSheetId="25">[22]NPV!#REF!</definedName>
    <definedName name="Interest_NC" localSheetId="36">[22]NPV!#REF!</definedName>
    <definedName name="Interest_NC" localSheetId="26">[22]NPV!#REF!</definedName>
    <definedName name="Interest_NC" localSheetId="28">[22]NPV!#REF!</definedName>
    <definedName name="Interest_NC" localSheetId="29">[22]NPV!#REF!</definedName>
    <definedName name="Interest_NC" localSheetId="30">[22]NPV!#REF!</definedName>
    <definedName name="Interest_NC" localSheetId="31">[22]NPV!#REF!</definedName>
    <definedName name="Interest_NC">[22]NPV!#REF!</definedName>
    <definedName name="InterestRate" localSheetId="6">#REF!</definedName>
    <definedName name="InterestRate" localSheetId="18">#REF!</definedName>
    <definedName name="InterestRate" localSheetId="19">#REF!</definedName>
    <definedName name="InterestRate" localSheetId="20">#REF!</definedName>
    <definedName name="InterestRate" localSheetId="25">#REF!</definedName>
    <definedName name="InterestRate" localSheetId="36">#REF!</definedName>
    <definedName name="InterestRate" localSheetId="26">#REF!</definedName>
    <definedName name="InterestRate" localSheetId="28">#REF!</definedName>
    <definedName name="InterestRate" localSheetId="29">#REF!</definedName>
    <definedName name="InterestRate" localSheetId="30">#REF!</definedName>
    <definedName name="InterestRate" localSheetId="31">#REF!</definedName>
    <definedName name="InterestRate">#REF!</definedName>
    <definedName name="iopiop" localSheetId="18">#REF!</definedName>
    <definedName name="iopiop" localSheetId="19">#REF!</definedName>
    <definedName name="iopiop" localSheetId="20">#REF!</definedName>
    <definedName name="iopiop">#REF!</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"09/29/2015 08:06:42"</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ITL" localSheetId="6">#REF!</definedName>
    <definedName name="ITL" localSheetId="18">#REF!</definedName>
    <definedName name="ITL" localSheetId="19">#REF!</definedName>
    <definedName name="ITL" localSheetId="20">#REF!</definedName>
    <definedName name="ITL" localSheetId="25">#REF!</definedName>
    <definedName name="ITL" localSheetId="34">#REF!</definedName>
    <definedName name="ITL" localSheetId="36">#REF!</definedName>
    <definedName name="ITL" localSheetId="26">#REF!</definedName>
    <definedName name="ITL" localSheetId="28">#REF!</definedName>
    <definedName name="ITL" localSheetId="29">#REF!</definedName>
    <definedName name="ITL" localSheetId="30">#REF!</definedName>
    <definedName name="ITL" localSheetId="31">#REF!</definedName>
    <definedName name="ITL" localSheetId="38">#REF!</definedName>
    <definedName name="ITL">#REF!</definedName>
    <definedName name="Jezici">[32]jezici!$A$1:$A$2</definedName>
    <definedName name="jj" localSheetId="8" hidden="1">{"Riqfin97",#N/A,FALSE,"Tran";"Riqfinpro",#N/A,FALSE,"Tran"}</definedName>
    <definedName name="jj" localSheetId="15" hidden="1">{"Riqfin97",#N/A,FALSE,"Tran";"Riqfinpro",#N/A,FALSE,"Tran"}</definedName>
    <definedName name="jj" localSheetId="18" hidden="1">{"Riqfin97",#N/A,FALSE,"Tran";"Riqfinpro",#N/A,FALSE,"Tran"}</definedName>
    <definedName name="jj" localSheetId="19" hidden="1">{"Riqfin97",#N/A,FALSE,"Tran";"Riqfinpro",#N/A,FALSE,"Tran"}</definedName>
    <definedName name="jj" localSheetId="20" hidden="1">{"Riqfin97",#N/A,FALSE,"Tran";"Riqfinpro",#N/A,FALSE,"Tran"}</definedName>
    <definedName name="jj" localSheetId="37" hidden="1">{"Riqfin97",#N/A,FALSE,"Tran";"Riqfinpro",#N/A,FALSE,"Tran"}</definedName>
    <definedName name="jj" hidden="1">{"Riqfin97",#N/A,FALSE,"Tran";"Riqfinpro",#N/A,FALSE,"Tran"}</definedName>
    <definedName name="jjj" hidden="1">[33]M!#REF!</definedName>
    <definedName name="jjjjjj" hidden="1">'[29]J(Priv.Cap)'!#REF!</definedName>
    <definedName name="K">[34]NEFTRANS!#REF!</definedName>
    <definedName name="kajgod" localSheetId="18">#REF!</definedName>
    <definedName name="kajgod" localSheetId="19">#REF!</definedName>
    <definedName name="kajgod" localSheetId="20">#REF!</definedName>
    <definedName name="kajgod" localSheetId="34">#REF!</definedName>
    <definedName name="kajgod" localSheetId="36">#REF!</definedName>
    <definedName name="kajgod" localSheetId="26">#REF!</definedName>
    <definedName name="kajgod" localSheetId="28">#REF!</definedName>
    <definedName name="kajgod" localSheetId="29">#REF!</definedName>
    <definedName name="kajgod" localSheetId="30">#REF!</definedName>
    <definedName name="kajgod" localSheetId="31">#REF!</definedName>
    <definedName name="kajgod" localSheetId="38">#REF!</definedName>
    <definedName name="kajgod">#REF!</definedName>
    <definedName name="kajgod2" localSheetId="26">#REF!</definedName>
    <definedName name="kajgod2" localSheetId="28">#REF!</definedName>
    <definedName name="kajgod2" localSheetId="29">#REF!</definedName>
    <definedName name="kajgod2" localSheetId="30">#REF!</definedName>
    <definedName name="kajgod2" localSheetId="31">#REF!</definedName>
    <definedName name="kajgod2">#REF!</definedName>
    <definedName name="KBB">[35]kons!#REF!</definedName>
    <definedName name="KBB_sazeta" localSheetId="18">[27]kons!#REF!</definedName>
    <definedName name="KBB_sazeta" localSheetId="19">[27]kons!#REF!</definedName>
    <definedName name="KBB_sazeta" localSheetId="20">[27]kons!#REF!</definedName>
    <definedName name="KBB_sazeta" localSheetId="34">[36]kons!#REF!</definedName>
    <definedName name="KBB_sazeta" localSheetId="36">[36]kons!#REF!</definedName>
    <definedName name="KBB_sazeta" localSheetId="26">[36]kons!#REF!</definedName>
    <definedName name="KBB_sazeta" localSheetId="28">[36]kons!#REF!</definedName>
    <definedName name="KBB_sazeta" localSheetId="29">[36]kons!#REF!</definedName>
    <definedName name="KBB_sazeta" localSheetId="30">[36]kons!#REF!</definedName>
    <definedName name="KBB_sazeta" localSheetId="31">[36]kons!#REF!</definedName>
    <definedName name="KBB_sazeta" localSheetId="38">[27]kons!#REF!</definedName>
    <definedName name="KBB_sazeta">[35]kons!#REF!</definedName>
    <definedName name="kd" localSheetId="18">OFFSET(#REF!,0,0,COUNT(#REF!),1)</definedName>
    <definedName name="kd" localSheetId="19">OFFSET(#REF!,0,0,COUNT(#REF!),1)</definedName>
    <definedName name="kd" localSheetId="20">OFFSET(#REF!,0,0,COUNT(#REF!),1)</definedName>
    <definedName name="kd">OFFSET(#REF!,0,0,COUNT(#REF!),1)</definedName>
    <definedName name="kk" localSheetId="8" hidden="1">{"Tab1",#N/A,FALSE,"P";"Tab2",#N/A,FALSE,"P"}</definedName>
    <definedName name="kk" localSheetId="15" hidden="1">{"Tab1",#N/A,FALSE,"P";"Tab2",#N/A,FALSE,"P"}</definedName>
    <definedName name="kk" localSheetId="18" hidden="1">{"Tab1",#N/A,FALSE,"P";"Tab2",#N/A,FALSE,"P"}</definedName>
    <definedName name="kk" localSheetId="19" hidden="1">{"Tab1",#N/A,FALSE,"P";"Tab2",#N/A,FALSE,"P"}</definedName>
    <definedName name="kk" localSheetId="20" hidden="1">{"Tab1",#N/A,FALSE,"P";"Tab2",#N/A,FALSE,"P"}</definedName>
    <definedName name="kk" localSheetId="37" hidden="1">{"Tab1",#N/A,FALSE,"P";"Tab2",#N/A,FALSE,"P"}</definedName>
    <definedName name="kk" hidden="1">{"Tab1",#N/A,FALSE,"P";"Tab2",#N/A,FALSE,"P"}</definedName>
    <definedName name="kkk" localSheetId="8" hidden="1">{"Tab1",#N/A,FALSE,"P";"Tab2",#N/A,FALSE,"P"}</definedName>
    <definedName name="kkk" localSheetId="15" hidden="1">{"Tab1",#N/A,FALSE,"P";"Tab2",#N/A,FALSE,"P"}</definedName>
    <definedName name="kkk" localSheetId="18" hidden="1">{"Tab1",#N/A,FALSE,"P";"Tab2",#N/A,FALSE,"P"}</definedName>
    <definedName name="kkk" localSheetId="19" hidden="1">{"Tab1",#N/A,FALSE,"P";"Tab2",#N/A,FALSE,"P"}</definedName>
    <definedName name="kkk" localSheetId="20" hidden="1">{"Tab1",#N/A,FALSE,"P";"Tab2",#N/A,FALSE,"P"}</definedName>
    <definedName name="kkk" localSheetId="37" hidden="1">{"Tab1",#N/A,FALSE,"P";"Tab2",#N/A,FALSE,"P"}</definedName>
    <definedName name="kkk" hidden="1">{"Tab1",#N/A,FALSE,"P";"Tab2",#N/A,FALSE,"P"}</definedName>
    <definedName name="kkkk" hidden="1">[37]M!#REF!</definedName>
    <definedName name="kurac">[38]IZV15Ek!$A$67:$C$132</definedName>
    <definedName name="LINES" localSheetId="6">#REF!</definedName>
    <definedName name="LINES" localSheetId="18">#REF!</definedName>
    <definedName name="LINES" localSheetId="19">#REF!</definedName>
    <definedName name="LINES" localSheetId="20">#REF!</definedName>
    <definedName name="LINES" localSheetId="25">#REF!</definedName>
    <definedName name="LINES" localSheetId="36">#REF!</definedName>
    <definedName name="LINES" localSheetId="26">#REF!</definedName>
    <definedName name="LINES" localSheetId="28">#REF!</definedName>
    <definedName name="LINES" localSheetId="29">#REF!</definedName>
    <definedName name="LINES" localSheetId="30">#REF!</definedName>
    <definedName name="LINES" localSheetId="31">#REF!</definedName>
    <definedName name="LINES">#REF!</definedName>
    <definedName name="ll" localSheetId="8" hidden="1">{"Tab1",#N/A,FALSE,"P";"Tab2",#N/A,FALSE,"P"}</definedName>
    <definedName name="ll" localSheetId="15" hidden="1">{"Tab1",#N/A,FALSE,"P";"Tab2",#N/A,FALSE,"P"}</definedName>
    <definedName name="ll" localSheetId="18" hidden="1">{"Tab1",#N/A,FALSE,"P";"Tab2",#N/A,FALSE,"P"}</definedName>
    <definedName name="ll" localSheetId="19" hidden="1">{"Tab1",#N/A,FALSE,"P";"Tab2",#N/A,FALSE,"P"}</definedName>
    <definedName name="ll" localSheetId="20" hidden="1">{"Tab1",#N/A,FALSE,"P";"Tab2",#N/A,FALSE,"P"}</definedName>
    <definedName name="ll" localSheetId="37" hidden="1">{"Tab1",#N/A,FALSE,"P";"Tab2",#N/A,FALSE,"P"}</definedName>
    <definedName name="ll" hidden="1">{"Tab1",#N/A,FALSE,"P";"Tab2",#N/A,FALSE,"P"}</definedName>
    <definedName name="lll" localSheetId="8" hidden="1">{"Riqfin97",#N/A,FALSE,"Tran";"Riqfinpro",#N/A,FALSE,"Tran"}</definedName>
    <definedName name="lll" localSheetId="15" hidden="1">{"Riqfin97",#N/A,FALSE,"Tran";"Riqfinpro",#N/A,FALSE,"Tran"}</definedName>
    <definedName name="lll" localSheetId="18" hidden="1">{"Riqfin97",#N/A,FALSE,"Tran";"Riqfinpro",#N/A,FALSE,"Tran"}</definedName>
    <definedName name="lll" localSheetId="19" hidden="1">{"Riqfin97",#N/A,FALSE,"Tran";"Riqfinpro",#N/A,FALSE,"Tran"}</definedName>
    <definedName name="lll" localSheetId="20" hidden="1">{"Riqfin97",#N/A,FALSE,"Tran";"Riqfinpro",#N/A,FALSE,"Tran"}</definedName>
    <definedName name="lll" localSheetId="37" hidden="1">{"Riqfin97",#N/A,FALSE,"Tran";"Riqfinpro",#N/A,FALSE,"Tran"}</definedName>
    <definedName name="lll" hidden="1">{"Riqfin97",#N/A,FALSE,"Tran";"Riqfinpro",#N/A,FALSE,"Tran"}</definedName>
    <definedName name="llll" hidden="1">[33]M!#REF!</definedName>
    <definedName name="LTcirr" localSheetId="18">#REF!</definedName>
    <definedName name="LTcirr" localSheetId="19">#REF!</definedName>
    <definedName name="LTcirr" localSheetId="20">#REF!</definedName>
    <definedName name="LTcirr" localSheetId="36">#REF!</definedName>
    <definedName name="LTcirr" localSheetId="26">#REF!</definedName>
    <definedName name="LTcirr" localSheetId="28">#REF!</definedName>
    <definedName name="LTcirr" localSheetId="29">#REF!</definedName>
    <definedName name="LTcirr" localSheetId="30">#REF!</definedName>
    <definedName name="LTcirr" localSheetId="31">#REF!</definedName>
    <definedName name="LTcirr">#REF!</definedName>
    <definedName name="LTr" localSheetId="36">#REF!</definedName>
    <definedName name="LTr" localSheetId="26">#REF!</definedName>
    <definedName name="LTr" localSheetId="28">#REF!</definedName>
    <definedName name="LTr" localSheetId="29">#REF!</definedName>
    <definedName name="LTr" localSheetId="30">#REF!</definedName>
    <definedName name="LTr" localSheetId="31">#REF!</definedName>
    <definedName name="LTr">#REF!</definedName>
    <definedName name="LUR">#N/A</definedName>
    <definedName name="M">[34]NEFTRANS!#REF!</definedName>
    <definedName name="MACRO" localSheetId="6">#REF!</definedName>
    <definedName name="MACRO" localSheetId="18">#REF!</definedName>
    <definedName name="MACRO" localSheetId="19">#REF!</definedName>
    <definedName name="MACRO" localSheetId="20">#REF!</definedName>
    <definedName name="MACRO" localSheetId="25">#REF!</definedName>
    <definedName name="MACRO" localSheetId="36">#REF!</definedName>
    <definedName name="MACRO" localSheetId="26">#REF!</definedName>
    <definedName name="MACRO" localSheetId="28">#REF!</definedName>
    <definedName name="MACRO" localSheetId="29">#REF!</definedName>
    <definedName name="MACRO" localSheetId="30">#REF!</definedName>
    <definedName name="MACRO" localSheetId="31">#REF!</definedName>
    <definedName name="MACRO">#REF!</definedName>
    <definedName name="MACRO_ASSUMP_2006" localSheetId="36">#REF!</definedName>
    <definedName name="MACRO_ASSUMP_2006" localSheetId="26">#REF!</definedName>
    <definedName name="MACRO_ASSUMP_2006" localSheetId="28">#REF!</definedName>
    <definedName name="MACRO_ASSUMP_2006" localSheetId="29">#REF!</definedName>
    <definedName name="MACRO_ASSUMP_2006" localSheetId="30">#REF!</definedName>
    <definedName name="MACRO_ASSUMP_2006" localSheetId="31">#REF!</definedName>
    <definedName name="MACRO_ASSUMP_2006">#REF!</definedName>
    <definedName name="Macrobond_Object2" localSheetId="13">'Slika 2.1. - Figure 2.1'!#REF!</definedName>
    <definedName name="Macrobond_Object2" localSheetId="14">'Slika 2.2. - Figure 2.2'!$N$12:$S$253</definedName>
    <definedName name="Malaysia" localSheetId="8">#REF!</definedName>
    <definedName name="Malaysia" localSheetId="15">#REF!</definedName>
    <definedName name="Malaysia">#REF!</definedName>
    <definedName name="Maturity_IDA">[22]NPV!$B$26</definedName>
    <definedName name="Maturity_NC" localSheetId="6">[22]NPV!#REF!</definedName>
    <definedName name="Maturity_NC" localSheetId="25">[22]NPV!#REF!</definedName>
    <definedName name="Maturity_NC" localSheetId="36">[22]NPV!#REF!</definedName>
    <definedName name="Maturity_NC" localSheetId="26">[22]NPV!#REF!</definedName>
    <definedName name="Maturity_NC" localSheetId="28">[22]NPV!#REF!</definedName>
    <definedName name="Maturity_NC" localSheetId="29">[22]NPV!#REF!</definedName>
    <definedName name="Maturity_NC" localSheetId="30">[22]NPV!#REF!</definedName>
    <definedName name="Maturity_NC" localSheetId="31">[22]NPV!#REF!</definedName>
    <definedName name="Maturity_NC">[22]NPV!#REF!</definedName>
    <definedName name="MCV">#N/A</definedName>
    <definedName name="MCV_B">#N/A</definedName>
    <definedName name="MCV_B1" localSheetId="6">#REF!</definedName>
    <definedName name="MCV_B1" localSheetId="25">#REF!</definedName>
    <definedName name="MCV_B1" localSheetId="36">#REF!</definedName>
    <definedName name="MCV_B1" localSheetId="26">#REF!</definedName>
    <definedName name="MCV_B1" localSheetId="28">#REF!</definedName>
    <definedName name="MCV_B1" localSheetId="29">#REF!</definedName>
    <definedName name="MCV_B1" localSheetId="30">#REF!</definedName>
    <definedName name="MCV_B1" localSheetId="31">#REF!</definedName>
    <definedName name="MCV_B1">#REF!</definedName>
    <definedName name="MCV_D">#N/A</definedName>
    <definedName name="MCV_D1" localSheetId="6">#REF!</definedName>
    <definedName name="MCV_D1" localSheetId="25">#REF!</definedName>
    <definedName name="MCV_D1" localSheetId="36">#REF!</definedName>
    <definedName name="MCV_D1" localSheetId="26">#REF!</definedName>
    <definedName name="MCV_D1" localSheetId="28">#REF!</definedName>
    <definedName name="MCV_D1" localSheetId="29">#REF!</definedName>
    <definedName name="MCV_D1" localSheetId="30">#REF!</definedName>
    <definedName name="MCV_D1" localSheetId="31">#REF!</definedName>
    <definedName name="MCV_D1">#REF!</definedName>
    <definedName name="MCV_N">#N/A</definedName>
    <definedName name="MCV_T">#N/A</definedName>
    <definedName name="MCV_T1" localSheetId="6">#REF!</definedName>
    <definedName name="MCV_T1" localSheetId="25">#REF!</definedName>
    <definedName name="MCV_T1" localSheetId="36">#REF!</definedName>
    <definedName name="MCV_T1" localSheetId="26">#REF!</definedName>
    <definedName name="MCV_T1" localSheetId="28">#REF!</definedName>
    <definedName name="MCV_T1" localSheetId="29">#REF!</definedName>
    <definedName name="MCV_T1" localSheetId="30">#REF!</definedName>
    <definedName name="MCV_T1" localSheetId="31">#REF!</definedName>
    <definedName name="MCV_T1">#REF!</definedName>
    <definedName name="MED" localSheetId="18">#REF!</definedName>
    <definedName name="MED" localSheetId="19">#REF!</definedName>
    <definedName name="MED" localSheetId="20">#REF!</definedName>
    <definedName name="MED">#REF!</definedName>
    <definedName name="MENORES">#REF!</definedName>
    <definedName name="MFISCAL">'[3]Annual Raw Data'!#REF!</definedName>
    <definedName name="mflowsa" localSheetId="1">[6]!mflowsa</definedName>
    <definedName name="mflowsa" localSheetId="3">[6]!mflowsa</definedName>
    <definedName name="mflowsa" localSheetId="4">[6]!mflowsa</definedName>
    <definedName name="mflowsa" localSheetId="5">[6]!mflowsa</definedName>
    <definedName name="mflowsa" localSheetId="8">[6]!mflowsa</definedName>
    <definedName name="mflowsa" localSheetId="25">[6]!mflowsa</definedName>
    <definedName name="mflowsa" localSheetId="35">[6]!mflowsa</definedName>
    <definedName name="mflowsa" localSheetId="36">[6]!mflowsa</definedName>
    <definedName name="mflowsa" localSheetId="26">[6]!mflowsa</definedName>
    <definedName name="mflowsa" localSheetId="28">[6]!mflowsa</definedName>
    <definedName name="mflowsa" localSheetId="29">[6]!mflowsa</definedName>
    <definedName name="mflowsa" localSheetId="30">[6]!mflowsa</definedName>
    <definedName name="mflowsa" localSheetId="31">[6]!mflowsa</definedName>
    <definedName name="mflowsa">[6]!mflowsa</definedName>
    <definedName name="mflowsq" localSheetId="1">[6]!mflowsq</definedName>
    <definedName name="mflowsq" localSheetId="3">[6]!mflowsq</definedName>
    <definedName name="mflowsq" localSheetId="4">[6]!mflowsq</definedName>
    <definedName name="mflowsq" localSheetId="5">[6]!mflowsq</definedName>
    <definedName name="mflowsq" localSheetId="8">[6]!mflowsq</definedName>
    <definedName name="mflowsq" localSheetId="25">[6]!mflowsq</definedName>
    <definedName name="mflowsq" localSheetId="35">[6]!mflowsq</definedName>
    <definedName name="mflowsq" localSheetId="36">[6]!mflowsq</definedName>
    <definedName name="mflowsq" localSheetId="26">[6]!mflowsq</definedName>
    <definedName name="mflowsq" localSheetId="28">[6]!mflowsq</definedName>
    <definedName name="mflowsq" localSheetId="29">[6]!mflowsq</definedName>
    <definedName name="mflowsq" localSheetId="30">[6]!mflowsq</definedName>
    <definedName name="mflowsq" localSheetId="31">[6]!mflowsq</definedName>
    <definedName name="mflowsq">[6]!mflowsq</definedName>
    <definedName name="MICRO" localSheetId="18">#REF!</definedName>
    <definedName name="MICRO" localSheetId="19">#REF!</definedName>
    <definedName name="MICRO" localSheetId="20">#REF!</definedName>
    <definedName name="MICRO">#REF!</definedName>
    <definedName name="MIDDLE" localSheetId="6">#REF!</definedName>
    <definedName name="MIDDLE" localSheetId="18">#REF!</definedName>
    <definedName name="MIDDLE" localSheetId="19">#REF!</definedName>
    <definedName name="MIDDLE" localSheetId="20">#REF!</definedName>
    <definedName name="MIDDLE" localSheetId="25">#REF!</definedName>
    <definedName name="MIDDLE" localSheetId="36">#REF!</definedName>
    <definedName name="MIDDLE" localSheetId="26">#REF!</definedName>
    <definedName name="MIDDLE" localSheetId="28">#REF!</definedName>
    <definedName name="MIDDLE" localSheetId="29">#REF!</definedName>
    <definedName name="MIDDLE" localSheetId="30">#REF!</definedName>
    <definedName name="MIDDLE" localSheetId="31">#REF!</definedName>
    <definedName name="MIDDLE">#REF!</definedName>
    <definedName name="miroslav">'[39]Izbor posla'!$B$18</definedName>
    <definedName name="MISC3" localSheetId="18">#REF!</definedName>
    <definedName name="MISC3" localSheetId="19">#REF!</definedName>
    <definedName name="MISC3" localSheetId="20">#REF!</definedName>
    <definedName name="MISC3">#REF!</definedName>
    <definedName name="MISC4" localSheetId="6">[9]OUTPUT!#REF!</definedName>
    <definedName name="MISC4" localSheetId="18">[9]OUTPUT!#REF!</definedName>
    <definedName name="MISC4" localSheetId="19">[9]OUTPUT!#REF!</definedName>
    <definedName name="MISC4" localSheetId="20">[9]OUTPUT!#REF!</definedName>
    <definedName name="MISC4" localSheetId="25">[9]OUTPUT!#REF!</definedName>
    <definedName name="MISC4" localSheetId="36">[9]OUTPUT!#REF!</definedName>
    <definedName name="MISC4" localSheetId="26">[9]OUTPUT!#REF!</definedName>
    <definedName name="MISC4" localSheetId="28">[9]OUTPUT!#REF!</definedName>
    <definedName name="MISC4" localSheetId="29">[9]OUTPUT!#REF!</definedName>
    <definedName name="MISC4" localSheetId="30">[9]OUTPUT!#REF!</definedName>
    <definedName name="MISC4" localSheetId="31">[9]OUTPUT!#REF!</definedName>
    <definedName name="MISC4">[9]OUTPUT!#REF!</definedName>
    <definedName name="mmm" localSheetId="8" hidden="1">{"Riqfin97",#N/A,FALSE,"Tran";"Riqfinpro",#N/A,FALSE,"Tran"}</definedName>
    <definedName name="mmm" localSheetId="15" hidden="1">{"Riqfin97",#N/A,FALSE,"Tran";"Riqfinpro",#N/A,FALSE,"Tran"}</definedName>
    <definedName name="mmm" localSheetId="18" hidden="1">{"Riqfin97",#N/A,FALSE,"Tran";"Riqfinpro",#N/A,FALSE,"Tran"}</definedName>
    <definedName name="mmm" localSheetId="19" hidden="1">{"Riqfin97",#N/A,FALSE,"Tran";"Riqfinpro",#N/A,FALSE,"Tran"}</definedName>
    <definedName name="mmm" localSheetId="20" hidden="1">{"Riqfin97",#N/A,FALSE,"Tran";"Riqfinpro",#N/A,FALSE,"Tran"}</definedName>
    <definedName name="mmm" localSheetId="37" hidden="1">{"Riqfin97",#N/A,FALSE,"Tran";"Riqfinpro",#N/A,FALSE,"Tran"}</definedName>
    <definedName name="mmm" hidden="1">{"Riqfin97",#N/A,FALSE,"Tran";"Riqfinpro",#N/A,FALSE,"Tran"}</definedName>
    <definedName name="mmmm" localSheetId="8" hidden="1">{"Tab1",#N/A,FALSE,"P";"Tab2",#N/A,FALSE,"P"}</definedName>
    <definedName name="mmmm" localSheetId="15" hidden="1">{"Tab1",#N/A,FALSE,"P";"Tab2",#N/A,FALSE,"P"}</definedName>
    <definedName name="mmmm" localSheetId="18" hidden="1">{"Tab1",#N/A,FALSE,"P";"Tab2",#N/A,FALSE,"P"}</definedName>
    <definedName name="mmmm" localSheetId="19" hidden="1">{"Tab1",#N/A,FALSE,"P";"Tab2",#N/A,FALSE,"P"}</definedName>
    <definedName name="mmmm" localSheetId="20" hidden="1">{"Tab1",#N/A,FALSE,"P";"Tab2",#N/A,FALSE,"P"}</definedName>
    <definedName name="mmmm" localSheetId="37" hidden="1">{"Tab1",#N/A,FALSE,"P";"Tab2",#N/A,FALSE,"P"}</definedName>
    <definedName name="mmmm" hidden="1">{"Tab1",#N/A,FALSE,"P";"Tab2",#N/A,FALSE,"P"}</definedName>
    <definedName name="ModeW">[14]WordCopy!$Z$34:$Z$36</definedName>
    <definedName name="MON_SM" localSheetId="18">#REF!</definedName>
    <definedName name="MON_SM" localSheetId="19">#REF!</definedName>
    <definedName name="MON_SM" localSheetId="20">#REF!</definedName>
    <definedName name="MON_SM">#REF!</definedName>
    <definedName name="MONF_SM" localSheetId="18">#REF!</definedName>
    <definedName name="MONF_SM" localSheetId="19">#REF!</definedName>
    <definedName name="MONF_SM" localSheetId="20">#REF!</definedName>
    <definedName name="MONF_SM">#REF!</definedName>
    <definedName name="mstocksa" localSheetId="1">[6]!mstocksa</definedName>
    <definedName name="mstocksa" localSheetId="3">[6]!mstocksa</definedName>
    <definedName name="mstocksa" localSheetId="4">[6]!mstocksa</definedName>
    <definedName name="mstocksa" localSheetId="5">[6]!mstocksa</definedName>
    <definedName name="mstocksa" localSheetId="8">[6]!mstocksa</definedName>
    <definedName name="mstocksa" localSheetId="25">[6]!mstocksa</definedName>
    <definedName name="mstocksa" localSheetId="35">[6]!mstocksa</definedName>
    <definedName name="mstocksa" localSheetId="36">[6]!mstocksa</definedName>
    <definedName name="mstocksa" localSheetId="26">[6]!mstocksa</definedName>
    <definedName name="mstocksa" localSheetId="28">[6]!mstocksa</definedName>
    <definedName name="mstocksa" localSheetId="29">[6]!mstocksa</definedName>
    <definedName name="mstocksa" localSheetId="30">[6]!mstocksa</definedName>
    <definedName name="mstocksa" localSheetId="31">[6]!mstocksa</definedName>
    <definedName name="mstocksa">[6]!mstocksa</definedName>
    <definedName name="mstocksq" localSheetId="1">[6]!mstocksq</definedName>
    <definedName name="mstocksq" localSheetId="3">[6]!mstocksq</definedName>
    <definedName name="mstocksq" localSheetId="4">[6]!mstocksq</definedName>
    <definedName name="mstocksq" localSheetId="5">[6]!mstocksq</definedName>
    <definedName name="mstocksq" localSheetId="8">[6]!mstocksq</definedName>
    <definedName name="mstocksq" localSheetId="25">[6]!mstocksq</definedName>
    <definedName name="mstocksq" localSheetId="35">[6]!mstocksq</definedName>
    <definedName name="mstocksq" localSheetId="36">[6]!mstocksq</definedName>
    <definedName name="mstocksq" localSheetId="26">[6]!mstocksq</definedName>
    <definedName name="mstocksq" localSheetId="28">[6]!mstocksq</definedName>
    <definedName name="mstocksq" localSheetId="29">[6]!mstocksq</definedName>
    <definedName name="mstocksq" localSheetId="30">[6]!mstocksq</definedName>
    <definedName name="mstocksq" localSheetId="31">[6]!mstocksq</definedName>
    <definedName name="mstocksq">[6]!mstocksq</definedName>
    <definedName name="Municipios" localSheetId="18">#REF!</definedName>
    <definedName name="Municipios" localSheetId="19">#REF!</definedName>
    <definedName name="Municipios" localSheetId="20">#REF!</definedName>
    <definedName name="Municipios">#REF!</definedName>
    <definedName name="n" localSheetId="6">#REF!</definedName>
    <definedName name="n" localSheetId="18">#REF!</definedName>
    <definedName name="n" localSheetId="19">#REF!</definedName>
    <definedName name="n" localSheetId="20">#REF!</definedName>
    <definedName name="n" localSheetId="25">#REF!</definedName>
    <definedName name="n" localSheetId="36">#REF!</definedName>
    <definedName name="n" localSheetId="26">#REF!</definedName>
    <definedName name="n" localSheetId="28">#REF!</definedName>
    <definedName name="n" localSheetId="29">#REF!</definedName>
    <definedName name="n" localSheetId="30">#REF!</definedName>
    <definedName name="n" localSheetId="31">#REF!</definedName>
    <definedName name="n">#REF!</definedName>
    <definedName name="Naftaisirovine">'[21]Izbor posla'!$B$17</definedName>
    <definedName name="NAMES" localSheetId="18">#REF!</definedName>
    <definedName name="NAMES" localSheetId="19">#REF!</definedName>
    <definedName name="NAMES" localSheetId="20">#REF!</definedName>
    <definedName name="NAMES" localSheetId="36">#REF!</definedName>
    <definedName name="NAMES" localSheetId="26">#REF!</definedName>
    <definedName name="NAMES" localSheetId="28">#REF!</definedName>
    <definedName name="NAMES" localSheetId="29">#REF!</definedName>
    <definedName name="NAMES" localSheetId="30">#REF!</definedName>
    <definedName name="NAMES" localSheetId="31">#REF!</definedName>
    <definedName name="NAMES">#REF!</definedName>
    <definedName name="NAMES_Q" localSheetId="34">#REF!</definedName>
    <definedName name="NAMES_Q" localSheetId="36">#REF!</definedName>
    <definedName name="NAMES_Q" localSheetId="26">#REF!</definedName>
    <definedName name="NAMES_Q" localSheetId="28">#REF!</definedName>
    <definedName name="NAMES_Q" localSheetId="29">#REF!</definedName>
    <definedName name="NAMES_Q" localSheetId="30">#REF!</definedName>
    <definedName name="NAMES_Q" localSheetId="31">#REF!</definedName>
    <definedName name="NAMES_Q" localSheetId="38">#REF!</definedName>
    <definedName name="NAMES_Q">#REF!</definedName>
    <definedName name="names_w">#REF!</definedName>
    <definedName name="Naziv" localSheetId="34">#REF!</definedName>
    <definedName name="Naziv" localSheetId="36">#REF!</definedName>
    <definedName name="Naziv" localSheetId="26">#REF!</definedName>
    <definedName name="Naziv" localSheetId="28">#REF!</definedName>
    <definedName name="Naziv" localSheetId="29">#REF!</definedName>
    <definedName name="Naziv" localSheetId="30">#REF!</definedName>
    <definedName name="Naziv" localSheetId="31">#REF!</definedName>
    <definedName name="Naziv" localSheetId="38">#REF!</definedName>
    <definedName name="Naziv">#REF!</definedName>
    <definedName name="NCG">#N/A</definedName>
    <definedName name="NCG_R">#N/A</definedName>
    <definedName name="NCP">#N/A</definedName>
    <definedName name="NCP_R">#N/A</definedName>
    <definedName name="NEWSHEET" localSheetId="6">#REF!</definedName>
    <definedName name="NEWSHEET" localSheetId="25">#REF!</definedName>
    <definedName name="NEWSHEET" localSheetId="36">#REF!</definedName>
    <definedName name="NEWSHEET" localSheetId="26">#REF!</definedName>
    <definedName name="NEWSHEET" localSheetId="28">#REF!</definedName>
    <definedName name="NEWSHEET" localSheetId="29">#REF!</definedName>
    <definedName name="NEWSHEET" localSheetId="30">#REF!</definedName>
    <definedName name="NEWSHEET" localSheetId="31">#REF!</definedName>
    <definedName name="NEWSHEET">#REF!</definedName>
    <definedName name="NFI">#N/A</definedName>
    <definedName name="NFI_R">#N/A</definedName>
    <definedName name="NGDP">#N/A</definedName>
    <definedName name="NGDP_DG">#N/A</definedName>
    <definedName name="NGDP_R">#N/A</definedName>
    <definedName name="NGDP_RG">#N/A</definedName>
    <definedName name="NGDPA" localSheetId="18">#REF!</definedName>
    <definedName name="NGDPA" localSheetId="19">#REF!</definedName>
    <definedName name="NGDPA" localSheetId="20">#REF!</definedName>
    <definedName name="NGDPA">#REF!</definedName>
    <definedName name="NGS_NGDP">#N/A</definedName>
    <definedName name="NINV">#N/A</definedName>
    <definedName name="NINV_R">#N/A</definedName>
    <definedName name="NM">#N/A</definedName>
    <definedName name="NM_R">#N/A</definedName>
    <definedName name="NMG_RG">#N/A</definedName>
    <definedName name="nn" localSheetId="8" hidden="1">{"Riqfin97",#N/A,FALSE,"Tran";"Riqfinpro",#N/A,FALSE,"Tran"}</definedName>
    <definedName name="nn" localSheetId="15" hidden="1">{"Riqfin97",#N/A,FALSE,"Tran";"Riqfinpro",#N/A,FALSE,"Tran"}</definedName>
    <definedName name="nn" localSheetId="18" hidden="1">{"Riqfin97",#N/A,FALSE,"Tran";"Riqfinpro",#N/A,FALSE,"Tran"}</definedName>
    <definedName name="nn" localSheetId="19" hidden="1">{"Riqfin97",#N/A,FALSE,"Tran";"Riqfinpro",#N/A,FALSE,"Tran"}</definedName>
    <definedName name="nn" localSheetId="20" hidden="1">{"Riqfin97",#N/A,FALSE,"Tran";"Riqfinpro",#N/A,FALSE,"Tran"}</definedName>
    <definedName name="nn" localSheetId="37" hidden="1">{"Riqfin97",#N/A,FALSE,"Tran";"Riqfinpro",#N/A,FALSE,"Tran"}</definedName>
    <definedName name="nn" hidden="1">{"Riqfin97",#N/A,FALSE,"Tran";"Riqfinpro",#N/A,FALSE,"Tran"}</definedName>
    <definedName name="nnn" localSheetId="8" hidden="1">{"Tab1",#N/A,FALSE,"P";"Tab2",#N/A,FALSE,"P"}</definedName>
    <definedName name="nnn" localSheetId="15" hidden="1">{"Tab1",#N/A,FALSE,"P";"Tab2",#N/A,FALSE,"P"}</definedName>
    <definedName name="nnn" localSheetId="18" hidden="1">{"Tab1",#N/A,FALSE,"P";"Tab2",#N/A,FALSE,"P"}</definedName>
    <definedName name="nnn" localSheetId="19" hidden="1">{"Tab1",#N/A,FALSE,"P";"Tab2",#N/A,FALSE,"P"}</definedName>
    <definedName name="nnn" localSheetId="20" hidden="1">{"Tab1",#N/A,FALSE,"P";"Tab2",#N/A,FALSE,"P"}</definedName>
    <definedName name="nnn" localSheetId="37" hidden="1">{"Tab1",#N/A,FALSE,"P";"Tab2",#N/A,FALSE,"P"}</definedName>
    <definedName name="nnn" hidden="1">{"Tab1",#N/A,FALSE,"P";"Tab2",#N/A,FALSE,"P"}</definedName>
    <definedName name="Notes" localSheetId="6">#REF!</definedName>
    <definedName name="Notes" localSheetId="25">#REF!</definedName>
    <definedName name="Notes" localSheetId="36">#REF!</definedName>
    <definedName name="Notes" localSheetId="26">#REF!</definedName>
    <definedName name="Notes" localSheetId="28">#REF!</definedName>
    <definedName name="Notes" localSheetId="29">#REF!</definedName>
    <definedName name="Notes" localSheetId="30">#REF!</definedName>
    <definedName name="Notes" localSheetId="31">#REF!</definedName>
    <definedName name="Notes">#REF!</definedName>
    <definedName name="NOTITLES" localSheetId="36">#REF!</definedName>
    <definedName name="NOTITLES" localSheetId="26">#REF!</definedName>
    <definedName name="NOTITLES" localSheetId="28">#REF!</definedName>
    <definedName name="NOTITLES" localSheetId="29">#REF!</definedName>
    <definedName name="NOTITLES" localSheetId="30">#REF!</definedName>
    <definedName name="NOTITLES" localSheetId="31">#REF!</definedName>
    <definedName name="NOTITLES">#REF!</definedName>
    <definedName name="novi" localSheetId="34">#REF!</definedName>
    <definedName name="novi" localSheetId="36">#REF!</definedName>
    <definedName name="novi" localSheetId="26">#REF!</definedName>
    <definedName name="novi" localSheetId="28">#REF!</definedName>
    <definedName name="novi" localSheetId="29">#REF!</definedName>
    <definedName name="novi" localSheetId="30">#REF!</definedName>
    <definedName name="novi" localSheetId="31">#REF!</definedName>
    <definedName name="novi" localSheetId="38">#REF!</definedName>
    <definedName name="novi">#REF!</definedName>
    <definedName name="novo">[20]NEFTRANS!#REF!</definedName>
    <definedName name="NTDD_RG" localSheetId="6">'6a MONETARY INDICATORS'!NTDD_RG</definedName>
    <definedName name="NTDD_RG" localSheetId="25">'Slika 6.1. - Figure 6.1'!NTDD_RG</definedName>
    <definedName name="NTDD_RG" localSheetId="36">'Slika 6.13. - Figure 6.13'!NTDD_RG</definedName>
    <definedName name="NTDD_RG" localSheetId="26">'Slika 6.2. - Figure 6.2'!NTDD_RG</definedName>
    <definedName name="NTDD_RG">#N/A</definedName>
    <definedName name="NX">#N/A</definedName>
    <definedName name="NX_R">#N/A</definedName>
    <definedName name="NXG_RG">#N/A</definedName>
    <definedName name="OECD">'[10]VAT rates OECD Countries'!$B$5:$G$68</definedName>
    <definedName name="OECD_Table" localSheetId="6">#REF!</definedName>
    <definedName name="OECD_Table" localSheetId="18">#REF!</definedName>
    <definedName name="OECD_Table" localSheetId="19">#REF!</definedName>
    <definedName name="OECD_Table" localSheetId="20">#REF!</definedName>
    <definedName name="OECD_Table" localSheetId="25">#REF!</definedName>
    <definedName name="OECD_Table" localSheetId="36">#REF!</definedName>
    <definedName name="OECD_Table" localSheetId="26">#REF!</definedName>
    <definedName name="OECD_Table" localSheetId="28">#REF!</definedName>
    <definedName name="OECD_Table" localSheetId="29">#REF!</definedName>
    <definedName name="OECD_Table" localSheetId="30">#REF!</definedName>
    <definedName name="OECD_Table" localSheetId="31">#REF!</definedName>
    <definedName name="OECD_Table">#REF!</definedName>
    <definedName name="oo" localSheetId="8" hidden="1">{"Riqfin97",#N/A,FALSE,"Tran";"Riqfinpro",#N/A,FALSE,"Tran"}</definedName>
    <definedName name="oo" localSheetId="15" hidden="1">{"Riqfin97",#N/A,FALSE,"Tran";"Riqfinpro",#N/A,FALSE,"Tran"}</definedName>
    <definedName name="oo" localSheetId="18" hidden="1">{"Riqfin97",#N/A,FALSE,"Tran";"Riqfinpro",#N/A,FALSE,"Tran"}</definedName>
    <definedName name="oo" localSheetId="19" hidden="1">{"Riqfin97",#N/A,FALSE,"Tran";"Riqfinpro",#N/A,FALSE,"Tran"}</definedName>
    <definedName name="oo" localSheetId="20" hidden="1">{"Riqfin97",#N/A,FALSE,"Tran";"Riqfinpro",#N/A,FALSE,"Tran"}</definedName>
    <definedName name="oo" localSheetId="37" hidden="1">{"Riqfin97",#N/A,FALSE,"Tran";"Riqfinpro",#N/A,FALSE,"Tran"}</definedName>
    <definedName name="oo" hidden="1">{"Riqfin97",#N/A,FALSE,"Tran";"Riqfinpro",#N/A,FALSE,"Tran"}</definedName>
    <definedName name="ooo" localSheetId="8" hidden="1">{"Tab1",#N/A,FALSE,"P";"Tab2",#N/A,FALSE,"P"}</definedName>
    <definedName name="ooo" localSheetId="15" hidden="1">{"Tab1",#N/A,FALSE,"P";"Tab2",#N/A,FALSE,"P"}</definedName>
    <definedName name="ooo" localSheetId="18" hidden="1">{"Tab1",#N/A,FALSE,"P";"Tab2",#N/A,FALSE,"P"}</definedName>
    <definedName name="ooo" localSheetId="19" hidden="1">{"Tab1",#N/A,FALSE,"P";"Tab2",#N/A,FALSE,"P"}</definedName>
    <definedName name="ooo" localSheetId="20" hidden="1">{"Tab1",#N/A,FALSE,"P";"Tab2",#N/A,FALSE,"P"}</definedName>
    <definedName name="ooo" localSheetId="37" hidden="1">{"Tab1",#N/A,FALSE,"P";"Tab2",#N/A,FALSE,"P"}</definedName>
    <definedName name="ooo" hidden="1">{"Tab1",#N/A,FALSE,"P";"Tab2",#N/A,FALSE,"P"}</definedName>
    <definedName name="Otras_Residuales" localSheetId="18">#REF!</definedName>
    <definedName name="Otras_Residuales" localSheetId="19">#REF!</definedName>
    <definedName name="Otras_Residuales" localSheetId="20">#REF!</definedName>
    <definedName name="Otras_Residuales">#REF!</definedName>
    <definedName name="p" localSheetId="8" hidden="1">{"Riqfin97",#N/A,FALSE,"Tran";"Riqfinpro",#N/A,FALSE,"Tran"}</definedName>
    <definedName name="p" localSheetId="15" hidden="1">{"Riqfin97",#N/A,FALSE,"Tran";"Riqfinpro",#N/A,FALSE,"Tran"}</definedName>
    <definedName name="p" localSheetId="18" hidden="1">{"Riqfin97",#N/A,FALSE,"Tran";"Riqfinpro",#N/A,FALSE,"Tran"}</definedName>
    <definedName name="p" localSheetId="19" hidden="1">{"Riqfin97",#N/A,FALSE,"Tran";"Riqfinpro",#N/A,FALSE,"Tran"}</definedName>
    <definedName name="p" localSheetId="20" hidden="1">{"Riqfin97",#N/A,FALSE,"Tran";"Riqfinpro",#N/A,FALSE,"Tran"}</definedName>
    <definedName name="p" localSheetId="37" hidden="1">{"Riqfin97",#N/A,FALSE,"Tran";"Riqfinpro",#N/A,FALSE,"Tran"}</definedName>
    <definedName name="p" hidden="1">{"Riqfin97",#N/A,FALSE,"Tran";"Riqfinpro",#N/A,FALSE,"Tran"}</definedName>
    <definedName name="Part1" localSheetId="18">#REF!</definedName>
    <definedName name="Part1" localSheetId="19">#REF!</definedName>
    <definedName name="Part1" localSheetId="20">#REF!</definedName>
    <definedName name="Part1">#REF!</definedName>
    <definedName name="Paym_Cap" localSheetId="18">#REF!</definedName>
    <definedName name="Paym_Cap" localSheetId="19">#REF!</definedName>
    <definedName name="Paym_Cap" localSheetId="20">#REF!</definedName>
    <definedName name="Paym_Cap" localSheetId="36">#REF!</definedName>
    <definedName name="Paym_Cap" localSheetId="26">#REF!</definedName>
    <definedName name="Paym_Cap" localSheetId="28">#REF!</definedName>
    <definedName name="Paym_Cap" localSheetId="29">#REF!</definedName>
    <definedName name="Paym_Cap" localSheetId="30">#REF!</definedName>
    <definedName name="Paym_Cap" localSheetId="31">#REF!</definedName>
    <definedName name="Paym_Cap">#REF!</definedName>
    <definedName name="pchBM" localSheetId="36">#REF!</definedName>
    <definedName name="pchBM" localSheetId="26">#REF!</definedName>
    <definedName name="pchBM" localSheetId="28">#REF!</definedName>
    <definedName name="pchBM" localSheetId="29">#REF!</definedName>
    <definedName name="pchBM" localSheetId="30">#REF!</definedName>
    <definedName name="pchBM" localSheetId="31">#REF!</definedName>
    <definedName name="pchBM">#REF!</definedName>
    <definedName name="pchBMG" localSheetId="36">#REF!</definedName>
    <definedName name="pchBMG" localSheetId="26">#REF!</definedName>
    <definedName name="pchBMG" localSheetId="28">#REF!</definedName>
    <definedName name="pchBMG" localSheetId="29">#REF!</definedName>
    <definedName name="pchBMG" localSheetId="30">#REF!</definedName>
    <definedName name="pchBMG" localSheetId="31">#REF!</definedName>
    <definedName name="pchBMG">#REF!</definedName>
    <definedName name="pchBX" localSheetId="36">#REF!</definedName>
    <definedName name="pchBX" localSheetId="26">#REF!</definedName>
    <definedName name="pchBX" localSheetId="28">#REF!</definedName>
    <definedName name="pchBX" localSheetId="29">#REF!</definedName>
    <definedName name="pchBX" localSheetId="30">#REF!</definedName>
    <definedName name="pchBX" localSheetId="31">#REF!</definedName>
    <definedName name="pchBX">#REF!</definedName>
    <definedName name="pchBXG" localSheetId="36">#REF!</definedName>
    <definedName name="pchBXG" localSheetId="26">#REF!</definedName>
    <definedName name="pchBXG" localSheetId="28">#REF!</definedName>
    <definedName name="pchBXG" localSheetId="29">#REF!</definedName>
    <definedName name="pchBXG" localSheetId="30">#REF!</definedName>
    <definedName name="pchBXG" localSheetId="31">#REF!</definedName>
    <definedName name="pchBXG">#REF!</definedName>
    <definedName name="PCPI" localSheetId="36">#REF!</definedName>
    <definedName name="PCPI" localSheetId="26">#REF!</definedName>
    <definedName name="PCPI" localSheetId="28">#REF!</definedName>
    <definedName name="PCPI" localSheetId="29">#REF!</definedName>
    <definedName name="PCPI" localSheetId="30">#REF!</definedName>
    <definedName name="PCPI" localSheetId="31">#REF!</definedName>
    <definedName name="PCPI">#REF!</definedName>
    <definedName name="PCPIG">#N/A</definedName>
    <definedName name="Petroecuador" localSheetId="18">#REF!</definedName>
    <definedName name="Petroecuador" localSheetId="19">#REF!</definedName>
    <definedName name="Petroecuador" localSheetId="20">#REF!</definedName>
    <definedName name="Petroecuador">#REF!</definedName>
    <definedName name="PFP" localSheetId="6">#REF!</definedName>
    <definedName name="PFP" localSheetId="18">#REF!</definedName>
    <definedName name="PFP" localSheetId="19">#REF!</definedName>
    <definedName name="PFP" localSheetId="20">#REF!</definedName>
    <definedName name="PFP" localSheetId="25">#REF!</definedName>
    <definedName name="PFP" localSheetId="36">#REF!</definedName>
    <definedName name="PFP" localSheetId="26">#REF!</definedName>
    <definedName name="PFP" localSheetId="28">#REF!</definedName>
    <definedName name="PFP" localSheetId="29">#REF!</definedName>
    <definedName name="PFP" localSheetId="30">#REF!</definedName>
    <definedName name="PFP" localSheetId="31">#REF!</definedName>
    <definedName name="PFP">#REF!</definedName>
    <definedName name="pfp_table1" localSheetId="36">#REF!</definedName>
    <definedName name="pfp_table1" localSheetId="26">#REF!</definedName>
    <definedName name="pfp_table1" localSheetId="28">#REF!</definedName>
    <definedName name="pfp_table1" localSheetId="29">#REF!</definedName>
    <definedName name="pfp_table1" localSheetId="30">#REF!</definedName>
    <definedName name="pfp_table1" localSheetId="31">#REF!</definedName>
    <definedName name="pfp_table1">#REF!</definedName>
    <definedName name="PictureW">[14]WordCopy!$Z$21:$Z$22</definedName>
    <definedName name="Ports" localSheetId="18">#REF!</definedName>
    <definedName name="Ports" localSheetId="19">#REF!</definedName>
    <definedName name="Ports" localSheetId="20">#REF!</definedName>
    <definedName name="Ports">#REF!</definedName>
    <definedName name="potr" localSheetId="18">OFFSET(#REF!,0,0,1,COUNT(#REF!))</definedName>
    <definedName name="potr" localSheetId="19">OFFSET(#REF!,0,0,1,COUNT(#REF!))</definedName>
    <definedName name="potr" localSheetId="20">OFFSET(#REF!,0,0,1,COUNT(#REF!))</definedName>
    <definedName name="potr">OFFSET(#REF!,0,0,1,COUNT(#REF!))</definedName>
    <definedName name="pp" localSheetId="8" hidden="1">{"Riqfin97",#N/A,FALSE,"Tran";"Riqfinpro",#N/A,FALSE,"Tran"}</definedName>
    <definedName name="pp" localSheetId="15" hidden="1">{"Riqfin97",#N/A,FALSE,"Tran";"Riqfinpro",#N/A,FALSE,"Tran"}</definedName>
    <definedName name="pp" localSheetId="18" hidden="1">{"Riqfin97",#N/A,FALSE,"Tran";"Riqfinpro",#N/A,FALSE,"Tran"}</definedName>
    <definedName name="pp" localSheetId="19" hidden="1">{"Riqfin97",#N/A,FALSE,"Tran";"Riqfinpro",#N/A,FALSE,"Tran"}</definedName>
    <definedName name="pp" localSheetId="20" hidden="1">{"Riqfin97",#N/A,FALSE,"Tran";"Riqfinpro",#N/A,FALSE,"Tran"}</definedName>
    <definedName name="pp" localSheetId="37" hidden="1">{"Riqfin97",#N/A,FALSE,"Tran";"Riqfinpro",#N/A,FALSE,"Tran"}</definedName>
    <definedName name="pp" hidden="1">{"Riqfin97",#N/A,FALSE,"Tran";"Riqfinpro",#N/A,FALSE,"Tran"}</definedName>
    <definedName name="ppp" localSheetId="8" hidden="1">{"Riqfin97",#N/A,FALSE,"Tran";"Riqfinpro",#N/A,FALSE,"Tran"}</definedName>
    <definedName name="ppp" localSheetId="15" hidden="1">{"Riqfin97",#N/A,FALSE,"Tran";"Riqfinpro",#N/A,FALSE,"Tran"}</definedName>
    <definedName name="ppp" localSheetId="18" hidden="1">{"Riqfin97",#N/A,FALSE,"Tran";"Riqfinpro",#N/A,FALSE,"Tran"}</definedName>
    <definedName name="ppp" localSheetId="19" hidden="1">{"Riqfin97",#N/A,FALSE,"Tran";"Riqfinpro",#N/A,FALSE,"Tran"}</definedName>
    <definedName name="ppp" localSheetId="20" hidden="1">{"Riqfin97",#N/A,FALSE,"Tran";"Riqfinpro",#N/A,FALSE,"Tran"}</definedName>
    <definedName name="ppp" localSheetId="37" hidden="1">{"Riqfin97",#N/A,FALSE,"Tran";"Riqfinpro",#N/A,FALSE,"Tran"}</definedName>
    <definedName name="ppp" hidden="1">{"Riqfin97",#N/A,FALSE,"Tran";"Riqfinpro",#N/A,FALSE,"Tran"}</definedName>
    <definedName name="ppppp" localSheetId="4">'4. LABOUR MARKET'!$A$1:$O$64</definedName>
    <definedName name="PPPWGT">#N/A</definedName>
    <definedName name="PRICE" localSheetId="6">#REF!</definedName>
    <definedName name="PRICE" localSheetId="25">#REF!</definedName>
    <definedName name="PRICE" localSheetId="36">#REF!</definedName>
    <definedName name="PRICE" localSheetId="26">#REF!</definedName>
    <definedName name="PRICE" localSheetId="28">#REF!</definedName>
    <definedName name="PRICE" localSheetId="29">#REF!</definedName>
    <definedName name="PRICE" localSheetId="30">#REF!</definedName>
    <definedName name="PRICE" localSheetId="31">#REF!</definedName>
    <definedName name="PRICE">#REF!</definedName>
    <definedName name="PRICETAB" localSheetId="36">#REF!</definedName>
    <definedName name="PRICETAB" localSheetId="26">#REF!</definedName>
    <definedName name="PRICETAB" localSheetId="28">#REF!</definedName>
    <definedName name="PRICETAB" localSheetId="29">#REF!</definedName>
    <definedName name="PRICETAB" localSheetId="30">#REF!</definedName>
    <definedName name="PRICETAB" localSheetId="31">#REF!</definedName>
    <definedName name="PRICETAB">#REF!</definedName>
    <definedName name="Print_Area" localSheetId="1">'1. EUROAREA'!$B$1:$O$67</definedName>
    <definedName name="Print_Area" localSheetId="2">'2.REAL SECTOR'!$B$1:$N$75</definedName>
    <definedName name="Print_Area" localSheetId="3">'3.EXTERNAL SECTOR'!$B$1:$P$67</definedName>
    <definedName name="Print_Area" localSheetId="4">'4. LABOUR MARKET'!$A$1:$O$69</definedName>
    <definedName name="Print_Area" localSheetId="5">'5. INFLATION'!$A$1:$O$92</definedName>
    <definedName name="Print_Area" localSheetId="6">'6a MONETARY INDICATORS'!$B$1:$P$62,'6a MONETARY INDICATORS'!$B$64:$P$111</definedName>
    <definedName name="Print_Area" localSheetId="7">'6b MONETARY INDICATORS'!$B$1:$O$62</definedName>
    <definedName name="Print_Area" localSheetId="8">'7. PUBLIC FINANCE'!$B$1:$P$68</definedName>
    <definedName name="Print_Area" localSheetId="10">'Slika 1.2. - Figure 1.2'!#REF!</definedName>
    <definedName name="Print_Area" localSheetId="11">'Slika 1.3. - Figure 1.3'!#REF!</definedName>
    <definedName name="Print_Area" localSheetId="18">'Slika 4.1. - Figure 4.1'!$G$1</definedName>
    <definedName name="Print_Area" localSheetId="19">#REF!</definedName>
    <definedName name="Print_Area" localSheetId="20">#REF!</definedName>
    <definedName name="Print_Area" localSheetId="25">#REF!</definedName>
    <definedName name="Print_Area" localSheetId="34">#REF!</definedName>
    <definedName name="Print_Area" localSheetId="36">#REF!</definedName>
    <definedName name="Print_Area" localSheetId="26">#REF!</definedName>
    <definedName name="Print_Area" localSheetId="28">#REF!</definedName>
    <definedName name="Print_Area" localSheetId="29">#REF!</definedName>
    <definedName name="Print_Area" localSheetId="30">#REF!</definedName>
    <definedName name="Print_Area" localSheetId="31">#REF!</definedName>
    <definedName name="Print_Area" localSheetId="38">#REF!</definedName>
    <definedName name="Print_Area">#REF!</definedName>
    <definedName name="PRINT_AREA_MI" localSheetId="34">#REF!</definedName>
    <definedName name="PRINT_AREA_MI" localSheetId="36">#REF!</definedName>
    <definedName name="PRINT_AREA_MI" localSheetId="26">#REF!</definedName>
    <definedName name="PRINT_AREA_MI" localSheetId="28">#REF!</definedName>
    <definedName name="PRINT_AREA_MI" localSheetId="29">#REF!</definedName>
    <definedName name="PRINT_AREA_MI" localSheetId="30">#REF!</definedName>
    <definedName name="PRINT_AREA_MI" localSheetId="31">#REF!</definedName>
    <definedName name="PRINT_AREA_MI" localSheetId="38">#REF!</definedName>
    <definedName name="PRINT_AREA_MI">#REF!</definedName>
    <definedName name="Print_Titles" localSheetId="25">#REF!,#REF!</definedName>
    <definedName name="Print_Titles" localSheetId="36">#REF!,#REF!</definedName>
    <definedName name="Print_Titles" localSheetId="26">#REF!,#REF!</definedName>
    <definedName name="Print_Titles" localSheetId="28">#REF!,#REF!</definedName>
    <definedName name="Print_Titles" localSheetId="29">#REF!,#REF!</definedName>
    <definedName name="Print_Titles" localSheetId="30">#REF!,#REF!</definedName>
    <definedName name="Print_Titles" localSheetId="31">#REF!,#REF!</definedName>
    <definedName name="Print_Titles">#REF!,#REF!</definedName>
    <definedName name="PRINTMACRO" localSheetId="36">#REF!</definedName>
    <definedName name="PRINTMACRO" localSheetId="26">#REF!</definedName>
    <definedName name="PRINTMACRO" localSheetId="28">#REF!</definedName>
    <definedName name="PRINTMACRO" localSheetId="29">#REF!</definedName>
    <definedName name="PRINTMACRO" localSheetId="30">#REF!</definedName>
    <definedName name="PRINTMACRO" localSheetId="31">#REF!</definedName>
    <definedName name="PRINTMACRO">#REF!</definedName>
    <definedName name="PrintThis_Links">[26]Links!$A$1:$F$33</definedName>
    <definedName name="PRMONTH" localSheetId="6">#REF!</definedName>
    <definedName name="PRMONTH" localSheetId="18">#REF!</definedName>
    <definedName name="PRMONTH" localSheetId="19">#REF!</definedName>
    <definedName name="PRMONTH" localSheetId="20">#REF!</definedName>
    <definedName name="PRMONTH" localSheetId="25">#REF!</definedName>
    <definedName name="PRMONTH" localSheetId="36">#REF!</definedName>
    <definedName name="PRMONTH" localSheetId="26">#REF!</definedName>
    <definedName name="PRMONTH" localSheetId="28">#REF!</definedName>
    <definedName name="PRMONTH" localSheetId="29">#REF!</definedName>
    <definedName name="PRMONTH" localSheetId="30">#REF!</definedName>
    <definedName name="PRMONTH" localSheetId="31">#REF!</definedName>
    <definedName name="PRMONTH">#REF!</definedName>
    <definedName name="prn">[22]FSUOUT!$B$2:$V$32</definedName>
    <definedName name="Prog1998" localSheetId="6">'[40]2003'!#REF!</definedName>
    <definedName name="Prog1998" localSheetId="25">'[40]2003'!#REF!</definedName>
    <definedName name="Prog1998" localSheetId="36">'[40]2003'!#REF!</definedName>
    <definedName name="Prog1998" localSheetId="26">'[40]2003'!#REF!</definedName>
    <definedName name="Prog1998" localSheetId="28">'[40]2003'!#REF!</definedName>
    <definedName name="Prog1998" localSheetId="29">'[40]2003'!#REF!</definedName>
    <definedName name="Prog1998" localSheetId="30">'[40]2003'!#REF!</definedName>
    <definedName name="Prog1998" localSheetId="31">'[40]2003'!#REF!</definedName>
    <definedName name="Prog1998">'[40]2003'!#REF!</definedName>
    <definedName name="PRYEAR" localSheetId="6">#REF!</definedName>
    <definedName name="PRYEAR" localSheetId="18">#REF!</definedName>
    <definedName name="PRYEAR" localSheetId="19">#REF!</definedName>
    <definedName name="PRYEAR" localSheetId="20">#REF!</definedName>
    <definedName name="PRYEAR" localSheetId="25">#REF!</definedName>
    <definedName name="PRYEAR" localSheetId="36">#REF!</definedName>
    <definedName name="PRYEAR" localSheetId="26">#REF!</definedName>
    <definedName name="PRYEAR" localSheetId="28">#REF!</definedName>
    <definedName name="PRYEAR" localSheetId="29">#REF!</definedName>
    <definedName name="PRYEAR" localSheetId="30">#REF!</definedName>
    <definedName name="PRYEAR" localSheetId="31">#REF!</definedName>
    <definedName name="PRYEAR">#REF!</definedName>
    <definedName name="Q_5" localSheetId="36">#REF!</definedName>
    <definedName name="Q_5" localSheetId="26">#REF!</definedName>
    <definedName name="Q_5" localSheetId="28">#REF!</definedName>
    <definedName name="Q_5" localSheetId="29">#REF!</definedName>
    <definedName name="Q_5" localSheetId="30">#REF!</definedName>
    <definedName name="Q_5" localSheetId="31">#REF!</definedName>
    <definedName name="Q_5">#REF!</definedName>
    <definedName name="Q_6" localSheetId="36">#REF!</definedName>
    <definedName name="Q_6" localSheetId="26">#REF!</definedName>
    <definedName name="Q_6" localSheetId="28">#REF!</definedName>
    <definedName name="Q_6" localSheetId="29">#REF!</definedName>
    <definedName name="Q_6" localSheetId="30">#REF!</definedName>
    <definedName name="Q_6" localSheetId="31">#REF!</definedName>
    <definedName name="Q_6">#REF!</definedName>
    <definedName name="Q_7" localSheetId="36">#REF!</definedName>
    <definedName name="Q_7" localSheetId="26">#REF!</definedName>
    <definedName name="Q_7" localSheetId="28">#REF!</definedName>
    <definedName name="Q_7" localSheetId="29">#REF!</definedName>
    <definedName name="Q_7" localSheetId="30">#REF!</definedName>
    <definedName name="Q_7" localSheetId="31">#REF!</definedName>
    <definedName name="Q_7">#REF!</definedName>
    <definedName name="Q6_">#REF!</definedName>
    <definedName name="QFISCAL" localSheetId="36">'[41]Quarterly Raw Data'!#REF!</definedName>
    <definedName name="QFISCAL" localSheetId="26">'[41]Quarterly Raw Data'!#REF!</definedName>
    <definedName name="QFISCAL" localSheetId="28">'[41]Quarterly Raw Data'!#REF!</definedName>
    <definedName name="QFISCAL" localSheetId="29">'[41]Quarterly Raw Data'!#REF!</definedName>
    <definedName name="QFISCAL" localSheetId="30">'[41]Quarterly Raw Data'!#REF!</definedName>
    <definedName name="QFISCAL" localSheetId="31">'[41]Quarterly Raw Data'!#REF!</definedName>
    <definedName name="QFISCAL">'[41]Quarterly Raw Data'!#REF!</definedName>
    <definedName name="qq" hidden="1">'[30]J(Priv.Cap)'!#REF!</definedName>
    <definedName name="qqq" localSheetId="6" hidden="1">{#N/A,#N/A,FALSE,"EXTRABUDGT"}</definedName>
    <definedName name="qqq" localSheetId="8" hidden="1">{#N/A,#N/A,FALSE,"EXTRABUDGT"}</definedName>
    <definedName name="qqq" localSheetId="15" hidden="1">{#N/A,#N/A,FALSE,"EXTRABUDGT"}</definedName>
    <definedName name="qqq" localSheetId="18" hidden="1">{#N/A,#N/A,FALSE,"EXTRABUDGT"}</definedName>
    <definedName name="qqq" localSheetId="19" hidden="1">{#N/A,#N/A,FALSE,"EXTRABUDGT"}</definedName>
    <definedName name="qqq" localSheetId="20" hidden="1">{#N/A,#N/A,FALSE,"EXTRABUDGT"}</definedName>
    <definedName name="qqq" localSheetId="25" hidden="1">{#N/A,#N/A,FALSE,"EXTRABUDGT"}</definedName>
    <definedName name="qqq" localSheetId="36" hidden="1">{#N/A,#N/A,FALSE,"EXTRABUDGT"}</definedName>
    <definedName name="qqq" localSheetId="26" hidden="1">{#N/A,#N/A,FALSE,"EXTRABUDGT"}</definedName>
    <definedName name="qqq" localSheetId="37" hidden="1">{#N/A,#N/A,FALSE,"EXTRABUDGT"}</definedName>
    <definedName name="qqq" hidden="1">{#N/A,#N/A,FALSE,"EXTRABUDGT"}</definedName>
    <definedName name="QTAB7" localSheetId="36">'[41]Quarterly MacroFlow'!#REF!</definedName>
    <definedName name="QTAB7" localSheetId="26">'[41]Quarterly MacroFlow'!#REF!</definedName>
    <definedName name="QTAB7" localSheetId="28">'[41]Quarterly MacroFlow'!#REF!</definedName>
    <definedName name="QTAB7" localSheetId="29">'[41]Quarterly MacroFlow'!#REF!</definedName>
    <definedName name="QTAB7" localSheetId="30">'[41]Quarterly MacroFlow'!#REF!</definedName>
    <definedName name="QTAB7" localSheetId="31">'[41]Quarterly MacroFlow'!#REF!</definedName>
    <definedName name="QTAB7">'[41]Quarterly MacroFlow'!#REF!</definedName>
    <definedName name="QTAB7A" localSheetId="36">'[41]Quarterly MacroFlow'!#REF!</definedName>
    <definedName name="QTAB7A" localSheetId="26">'[41]Quarterly MacroFlow'!#REF!</definedName>
    <definedName name="QTAB7A" localSheetId="28">'[41]Quarterly MacroFlow'!#REF!</definedName>
    <definedName name="QTAB7A" localSheetId="29">'[41]Quarterly MacroFlow'!#REF!</definedName>
    <definedName name="QTAB7A" localSheetId="30">'[41]Quarterly MacroFlow'!#REF!</definedName>
    <definedName name="QTAB7A" localSheetId="31">'[41]Quarterly MacroFlow'!#REF!</definedName>
    <definedName name="QTAB7A">'[41]Quarterly MacroFlow'!#REF!</definedName>
    <definedName name="QW" localSheetId="18">#REF!</definedName>
    <definedName name="QW" localSheetId="19">#REF!</definedName>
    <definedName name="QW" localSheetId="20">#REF!</definedName>
    <definedName name="QW">#REF!</definedName>
    <definedName name="range" localSheetId="6">[11]Sheet1!$M$3:$M$11</definedName>
    <definedName name="range" localSheetId="18">[8]Sheet1!$M$3:$M$11</definedName>
    <definedName name="range" localSheetId="19">[8]Sheet1!$M$3:$M$11</definedName>
    <definedName name="range" localSheetId="20">[8]Sheet1!$M$3:$M$11</definedName>
    <definedName name="range" localSheetId="36">[11]Sheet1!$M$3:$M$11</definedName>
    <definedName name="range" localSheetId="38">[12]Sheet1!$M$3:$M$11</definedName>
    <definedName name="range">[13]Sheet1!$M$3:$M$11</definedName>
    <definedName name="range03" localSheetId="6">[11]Sheet1!$O$3:$O$11</definedName>
    <definedName name="range03" localSheetId="18">[8]Sheet1!$O$3:$O$11</definedName>
    <definedName name="range03" localSheetId="19">[8]Sheet1!$O$3:$O$11</definedName>
    <definedName name="range03" localSheetId="20">[8]Sheet1!$O$3:$O$11</definedName>
    <definedName name="range03" localSheetId="36">[11]Sheet1!$O$3:$O$11</definedName>
    <definedName name="range03" localSheetId="38">[12]Sheet1!$O$3:$O$11</definedName>
    <definedName name="range03">[13]Sheet1!$O$3:$O$11</definedName>
    <definedName name="range04" localSheetId="6">[11]Sheet1!$P$3:$P$11</definedName>
    <definedName name="range04" localSheetId="18">[8]Sheet1!$P$3:$P$11</definedName>
    <definedName name="range04" localSheetId="19">[8]Sheet1!$P$3:$P$11</definedName>
    <definedName name="range04" localSheetId="20">[8]Sheet1!$P$3:$P$11</definedName>
    <definedName name="range04" localSheetId="36">[11]Sheet1!$P$3:$P$11</definedName>
    <definedName name="range04" localSheetId="38">[12]Sheet1!$P$3:$P$11</definedName>
    <definedName name="range04">[13]Sheet1!$P$3:$P$11</definedName>
    <definedName name="range1" localSheetId="6">[11]Sheet1!$M$3:$M$11</definedName>
    <definedName name="range1" localSheetId="18">[8]Sheet1!$M$3:$M$11</definedName>
    <definedName name="range1" localSheetId="19">[8]Sheet1!$M$3:$M$11</definedName>
    <definedName name="range1" localSheetId="20">[8]Sheet1!$M$3:$M$11</definedName>
    <definedName name="range1" localSheetId="36">[11]Sheet1!$M$3:$M$11</definedName>
    <definedName name="range1" localSheetId="38">[12]Sheet1!$M$3:$M$11</definedName>
    <definedName name="range1">[13]Sheet1!$M$3:$M$11</definedName>
    <definedName name="range2" localSheetId="6">[11]Sheet1!$N$3:$N$11</definedName>
    <definedName name="range2" localSheetId="18">[8]Sheet1!$N$3:$N$11</definedName>
    <definedName name="range2" localSheetId="19">[8]Sheet1!$N$3:$N$11</definedName>
    <definedName name="range2" localSheetId="20">[8]Sheet1!$N$3:$N$11</definedName>
    <definedName name="range2" localSheetId="36">[11]Sheet1!$N$3:$N$11</definedName>
    <definedName name="range2" localSheetId="38">[12]Sheet1!$N$3:$N$11</definedName>
    <definedName name="range2">[13]Sheet1!$N$3:$N$11</definedName>
    <definedName name="range3" localSheetId="6">[11]Sheet1!$O$3:$O$11</definedName>
    <definedName name="range3" localSheetId="18">[8]Sheet1!$O$3:$O$11</definedName>
    <definedName name="range3" localSheetId="19">[8]Sheet1!$O$3:$O$11</definedName>
    <definedName name="range3" localSheetId="20">[8]Sheet1!$O$3:$O$11</definedName>
    <definedName name="range3" localSheetId="36">[11]Sheet1!$O$3:$O$11</definedName>
    <definedName name="range3" localSheetId="38">[12]Sheet1!$O$3:$O$11</definedName>
    <definedName name="range3">[13]Sheet1!$O$3:$O$11</definedName>
    <definedName name="range4" localSheetId="6">[11]Sheet1!$P$3:$P$11</definedName>
    <definedName name="range4" localSheetId="18">[8]Sheet1!$P$3:$P$11</definedName>
    <definedName name="range4" localSheetId="19">[8]Sheet1!$P$3:$P$11</definedName>
    <definedName name="range4" localSheetId="20">[8]Sheet1!$P$3:$P$11</definedName>
    <definedName name="range4" localSheetId="36">[11]Sheet1!$P$3:$P$11</definedName>
    <definedName name="range4" localSheetId="38">[12]Sheet1!$P$3:$P$11</definedName>
    <definedName name="range4">[13]Sheet1!$P$3:$P$11</definedName>
    <definedName name="range5" localSheetId="6">[11]Sheet1!$M$3:$M$11</definedName>
    <definedName name="range5" localSheetId="18">[8]Sheet1!$M$3:$M$11</definedName>
    <definedName name="range5" localSheetId="19">[8]Sheet1!$M$3:$M$11</definedName>
    <definedName name="range5" localSheetId="20">[8]Sheet1!$M$3:$M$11</definedName>
    <definedName name="range5" localSheetId="36">[11]Sheet1!$M$3:$M$11</definedName>
    <definedName name="range5" localSheetId="38">[12]Sheet1!$M$3:$M$11</definedName>
    <definedName name="range5">[13]Sheet1!$M$3:$M$11</definedName>
    <definedName name="range9" localSheetId="6">[11]Sheet1!$N$3:$N$11</definedName>
    <definedName name="range9" localSheetId="18">[8]Sheet1!$N$3:$N$11</definedName>
    <definedName name="range9" localSheetId="19">[8]Sheet1!$N$3:$N$11</definedName>
    <definedName name="range9" localSheetId="20">[8]Sheet1!$N$3:$N$11</definedName>
    <definedName name="range9" localSheetId="38">[12]Sheet1!$N$3:$N$11</definedName>
    <definedName name="range9">[13]Sheet1!$N$3:$N$11</definedName>
    <definedName name="RED_BOP" localSheetId="6">#REF!</definedName>
    <definedName name="RED_BOP" localSheetId="18">#REF!</definedName>
    <definedName name="RED_BOP" localSheetId="19">#REF!</definedName>
    <definedName name="RED_BOP" localSheetId="20">#REF!</definedName>
    <definedName name="RED_BOP" localSheetId="25">#REF!</definedName>
    <definedName name="RED_BOP" localSheetId="36">#REF!</definedName>
    <definedName name="RED_BOP" localSheetId="26">#REF!</definedName>
    <definedName name="RED_BOP" localSheetId="28">#REF!</definedName>
    <definedName name="RED_BOP" localSheetId="29">#REF!</definedName>
    <definedName name="RED_BOP" localSheetId="30">#REF!</definedName>
    <definedName name="RED_BOP" localSheetId="31">#REF!</definedName>
    <definedName name="RED_BOP">#REF!</definedName>
    <definedName name="red_cpi" localSheetId="36">#REF!</definedName>
    <definedName name="red_cpi" localSheetId="26">#REF!</definedName>
    <definedName name="red_cpi" localSheetId="28">#REF!</definedName>
    <definedName name="red_cpi" localSheetId="29">#REF!</definedName>
    <definedName name="red_cpi" localSheetId="30">#REF!</definedName>
    <definedName name="red_cpi" localSheetId="31">#REF!</definedName>
    <definedName name="red_cpi">#REF!</definedName>
    <definedName name="RED_D" localSheetId="36">#REF!</definedName>
    <definedName name="RED_D" localSheetId="26">#REF!</definedName>
    <definedName name="RED_D" localSheetId="28">#REF!</definedName>
    <definedName name="RED_D" localSheetId="29">#REF!</definedName>
    <definedName name="RED_D" localSheetId="30">#REF!</definedName>
    <definedName name="RED_D" localSheetId="31">#REF!</definedName>
    <definedName name="RED_D">#REF!</definedName>
    <definedName name="RED_DS" localSheetId="36">#REF!</definedName>
    <definedName name="RED_DS" localSheetId="26">#REF!</definedName>
    <definedName name="RED_DS" localSheetId="28">#REF!</definedName>
    <definedName name="RED_DS" localSheetId="29">#REF!</definedName>
    <definedName name="RED_DS" localSheetId="30">#REF!</definedName>
    <definedName name="RED_DS" localSheetId="31">#REF!</definedName>
    <definedName name="RED_DS">#REF!</definedName>
    <definedName name="red_gdp_exp" localSheetId="36">#REF!</definedName>
    <definedName name="red_gdp_exp" localSheetId="26">#REF!</definedName>
    <definedName name="red_gdp_exp" localSheetId="28">#REF!</definedName>
    <definedName name="red_gdp_exp" localSheetId="29">#REF!</definedName>
    <definedName name="red_gdp_exp" localSheetId="30">#REF!</definedName>
    <definedName name="red_gdp_exp" localSheetId="31">#REF!</definedName>
    <definedName name="red_gdp_exp">#REF!</definedName>
    <definedName name="red_govt_empl" localSheetId="36">#REF!</definedName>
    <definedName name="red_govt_empl" localSheetId="26">#REF!</definedName>
    <definedName name="red_govt_empl" localSheetId="28">#REF!</definedName>
    <definedName name="red_govt_empl" localSheetId="29">#REF!</definedName>
    <definedName name="red_govt_empl" localSheetId="30">#REF!</definedName>
    <definedName name="red_govt_empl" localSheetId="31">#REF!</definedName>
    <definedName name="red_govt_empl">#REF!</definedName>
    <definedName name="RED_NATCPI" localSheetId="36">#REF!</definedName>
    <definedName name="RED_NATCPI" localSheetId="26">#REF!</definedName>
    <definedName name="RED_NATCPI" localSheetId="28">#REF!</definedName>
    <definedName name="RED_NATCPI" localSheetId="29">#REF!</definedName>
    <definedName name="RED_NATCPI" localSheetId="30">#REF!</definedName>
    <definedName name="RED_NATCPI" localSheetId="31">#REF!</definedName>
    <definedName name="RED_NATCPI">#REF!</definedName>
    <definedName name="RED_TBCPI" localSheetId="36">#REF!</definedName>
    <definedName name="RED_TBCPI" localSheetId="26">#REF!</definedName>
    <definedName name="RED_TBCPI" localSheetId="28">#REF!</definedName>
    <definedName name="RED_TBCPI" localSheetId="29">#REF!</definedName>
    <definedName name="RED_TBCPI" localSheetId="30">#REF!</definedName>
    <definedName name="RED_TBCPI" localSheetId="31">#REF!</definedName>
    <definedName name="RED_TBCPI">#REF!</definedName>
    <definedName name="RED_TRD" localSheetId="36">#REF!</definedName>
    <definedName name="RED_TRD" localSheetId="26">#REF!</definedName>
    <definedName name="RED_TRD" localSheetId="28">#REF!</definedName>
    <definedName name="RED_TRD" localSheetId="29">#REF!</definedName>
    <definedName name="RED_TRD" localSheetId="30">#REF!</definedName>
    <definedName name="RED_TRD" localSheetId="31">#REF!</definedName>
    <definedName name="RED_TRD">#REF!</definedName>
    <definedName name="REDTbl3">#REF!</definedName>
    <definedName name="REDTbl4">#REF!</definedName>
    <definedName name="REDTbl5">#REF!</definedName>
    <definedName name="REDTbl6">#REF!</definedName>
    <definedName name="REDTbl7">#REF!</definedName>
    <definedName name="rfe">'[42]Izbor posla'!$B$17</definedName>
    <definedName name="RGDPA" localSheetId="18">#REF!</definedName>
    <definedName name="RGDPA" localSheetId="19">#REF!</definedName>
    <definedName name="RGDPA" localSheetId="20">#REF!</definedName>
    <definedName name="RGDPA">#REF!</definedName>
    <definedName name="RGSPA" localSheetId="18">#REF!</definedName>
    <definedName name="RGSPA" localSheetId="19">#REF!</definedName>
    <definedName name="RGSPA" localSheetId="20">#REF!</definedName>
    <definedName name="RGSPA">#REF!</definedName>
    <definedName name="right" localSheetId="6">#REF!</definedName>
    <definedName name="right" localSheetId="25">#REF!</definedName>
    <definedName name="right" localSheetId="36">#REF!</definedName>
    <definedName name="right" localSheetId="26">#REF!</definedName>
    <definedName name="right" localSheetId="28">#REF!</definedName>
    <definedName name="right" localSheetId="29">#REF!</definedName>
    <definedName name="right" localSheetId="30">#REF!</definedName>
    <definedName name="right" localSheetId="31">#REF!</definedName>
    <definedName name="right">#REF!</definedName>
    <definedName name="rindex" localSheetId="36">#REF!</definedName>
    <definedName name="rindex" localSheetId="26">#REF!</definedName>
    <definedName name="rindex" localSheetId="28">#REF!</definedName>
    <definedName name="rindex" localSheetId="29">#REF!</definedName>
    <definedName name="rindex" localSheetId="30">#REF!</definedName>
    <definedName name="rindex" localSheetId="31">#REF!</definedName>
    <definedName name="rindex">#REF!</definedName>
    <definedName name="rngErrorSort">[26]ErrCheck!$A$4</definedName>
    <definedName name="rngLastSave">[26]Main!$G$19</definedName>
    <definedName name="rngLastSent">[26]Main!$G$18</definedName>
    <definedName name="rngLastUpdate">[26]Links!$D$2</definedName>
    <definedName name="rngNeedsUpdate">[26]Links!$E$2</definedName>
    <definedName name="rngQuestChecked">[26]ErrCheck!$A$3</definedName>
    <definedName name="Rows_Table" localSheetId="6">#REF!</definedName>
    <definedName name="Rows_Table" localSheetId="18">#REF!</definedName>
    <definedName name="Rows_Table" localSheetId="19">#REF!</definedName>
    <definedName name="Rows_Table" localSheetId="20">#REF!</definedName>
    <definedName name="Rows_Table" localSheetId="25">#REF!</definedName>
    <definedName name="Rows_Table" localSheetId="36">#REF!</definedName>
    <definedName name="Rows_Table" localSheetId="26">#REF!</definedName>
    <definedName name="Rows_Table" localSheetId="28">#REF!</definedName>
    <definedName name="Rows_Table" localSheetId="29">#REF!</definedName>
    <definedName name="Rows_Table" localSheetId="30">#REF!</definedName>
    <definedName name="Rows_Table" localSheetId="31">#REF!</definedName>
    <definedName name="Rows_Table">#REF!</definedName>
    <definedName name="rr" localSheetId="8" hidden="1">{"Riqfin97",#N/A,FALSE,"Tran";"Riqfinpro",#N/A,FALSE,"Tran"}</definedName>
    <definedName name="rr" localSheetId="15" hidden="1">{"Riqfin97",#N/A,FALSE,"Tran";"Riqfinpro",#N/A,FALSE,"Tran"}</definedName>
    <definedName name="rr" localSheetId="18" hidden="1">{"Riqfin97",#N/A,FALSE,"Tran";"Riqfinpro",#N/A,FALSE,"Tran"}</definedName>
    <definedName name="rr" localSheetId="19" hidden="1">{"Riqfin97",#N/A,FALSE,"Tran";"Riqfinpro",#N/A,FALSE,"Tran"}</definedName>
    <definedName name="rr" localSheetId="20" hidden="1">{"Riqfin97",#N/A,FALSE,"Tran";"Riqfinpro",#N/A,FALSE,"Tran"}</definedName>
    <definedName name="rr" localSheetId="37" hidden="1">{"Riqfin97",#N/A,FALSE,"Tran";"Riqfinpro",#N/A,FALSE,"Tran"}</definedName>
    <definedName name="rr" hidden="1">{"Riqfin97",#N/A,FALSE,"Tran";"Riqfinpro",#N/A,FALSE,"Tran"}</definedName>
    <definedName name="rrr" localSheetId="8" hidden="1">{"Riqfin97",#N/A,FALSE,"Tran";"Riqfinpro",#N/A,FALSE,"Tran"}</definedName>
    <definedName name="rrr" localSheetId="15" hidden="1">{"Riqfin97",#N/A,FALSE,"Tran";"Riqfinpro",#N/A,FALSE,"Tran"}</definedName>
    <definedName name="rrr" localSheetId="18" hidden="1">{"Riqfin97",#N/A,FALSE,"Tran";"Riqfinpro",#N/A,FALSE,"Tran"}</definedName>
    <definedName name="rrr" localSheetId="19" hidden="1">{"Riqfin97",#N/A,FALSE,"Tran";"Riqfinpro",#N/A,FALSE,"Tran"}</definedName>
    <definedName name="rrr" localSheetId="20" hidden="1">{"Riqfin97",#N/A,FALSE,"Tran";"Riqfinpro",#N/A,FALSE,"Tran"}</definedName>
    <definedName name="rrr" localSheetId="37" hidden="1">{"Riqfin97",#N/A,FALSE,"Tran";"Riqfinpro",#N/A,FALSE,"Tran"}</definedName>
    <definedName name="rrr" hidden="1">{"Riqfin97",#N/A,FALSE,"Tran";"Riqfinpro",#N/A,FALSE,"Tran"}</definedName>
    <definedName name="rrttttttttttttttttttt">'[3]Annual Tables'!#REF!</definedName>
    <definedName name="S" localSheetId="18">#REF!</definedName>
    <definedName name="S" localSheetId="19">#REF!</definedName>
    <definedName name="S" localSheetId="20">#REF!</definedName>
    <definedName name="S" localSheetId="36">#REF!</definedName>
    <definedName name="S" localSheetId="26">#REF!</definedName>
    <definedName name="S" localSheetId="28">#REF!</definedName>
    <definedName name="S" localSheetId="29">#REF!</definedName>
    <definedName name="S" localSheetId="30">#REF!</definedName>
    <definedName name="S" localSheetId="31">#REF!</definedName>
    <definedName name="S" localSheetId="38">#REF!</definedName>
    <definedName name="S">#REF!</definedName>
    <definedName name="sa">[43]NOVMIR3!$U$71:$Y$134</definedName>
    <definedName name="SA_Tab" localSheetId="18">#REF!</definedName>
    <definedName name="SA_Tab" localSheetId="19">#REF!</definedName>
    <definedName name="SA_Tab" localSheetId="20">#REF!</definedName>
    <definedName name="SA_Tab" localSheetId="36">#REF!</definedName>
    <definedName name="SA_Tab" localSheetId="26">#REF!</definedName>
    <definedName name="SA_Tab" localSheetId="28">#REF!</definedName>
    <definedName name="SA_Tab" localSheetId="29">#REF!</definedName>
    <definedName name="SA_Tab" localSheetId="30">#REF!</definedName>
    <definedName name="SA_Tab" localSheetId="31">#REF!</definedName>
    <definedName name="SA_Tab">#REF!</definedName>
    <definedName name="Sažeta_bilanca" localSheetId="34">#REF!</definedName>
    <definedName name="Sažeta_bilanca" localSheetId="36">#REF!</definedName>
    <definedName name="Sažeta_bilanca" localSheetId="26">#REF!</definedName>
    <definedName name="Sažeta_bilanca" localSheetId="28">#REF!</definedName>
    <definedName name="Sažeta_bilanca" localSheetId="29">#REF!</definedName>
    <definedName name="Sažeta_bilanca" localSheetId="30">#REF!</definedName>
    <definedName name="Sažeta_bilanca" localSheetId="31">#REF!</definedName>
    <definedName name="Sažeta_bilanca" localSheetId="38">#REF!</definedName>
    <definedName name="Sažeta_bilanca">#REF!</definedName>
    <definedName name="sds_gdp_exp_lari" localSheetId="36">#REF!</definedName>
    <definedName name="sds_gdp_exp_lari" localSheetId="26">#REF!</definedName>
    <definedName name="sds_gdp_exp_lari" localSheetId="28">#REF!</definedName>
    <definedName name="sds_gdp_exp_lari" localSheetId="29">#REF!</definedName>
    <definedName name="sds_gdp_exp_lari" localSheetId="30">#REF!</definedName>
    <definedName name="sds_gdp_exp_lari" localSheetId="31">#REF!</definedName>
    <definedName name="sds_gdp_exp_lari">#REF!</definedName>
    <definedName name="sds_gdp_origin" localSheetId="36">#REF!</definedName>
    <definedName name="sds_gdp_origin" localSheetId="26">#REF!</definedName>
    <definedName name="sds_gdp_origin" localSheetId="28">#REF!</definedName>
    <definedName name="sds_gdp_origin" localSheetId="29">#REF!</definedName>
    <definedName name="sds_gdp_origin" localSheetId="30">#REF!</definedName>
    <definedName name="sds_gdp_origin" localSheetId="31">#REF!</definedName>
    <definedName name="sds_gdp_origin">#REF!</definedName>
    <definedName name="sds_gpd_exp_gdp" localSheetId="36">#REF!</definedName>
    <definedName name="sds_gpd_exp_gdp" localSheetId="26">#REF!</definedName>
    <definedName name="sds_gpd_exp_gdp" localSheetId="28">#REF!</definedName>
    <definedName name="sds_gpd_exp_gdp" localSheetId="29">#REF!</definedName>
    <definedName name="sds_gpd_exp_gdp" localSheetId="30">#REF!</definedName>
    <definedName name="sds_gpd_exp_gdp" localSheetId="31">#REF!</definedName>
    <definedName name="sds_gpd_exp_gdp">#REF!</definedName>
    <definedName name="sencount" hidden="1">2</definedName>
    <definedName name="sk" localSheetId="18">OFFSET(#REF!,0,0,1,COUNT(#REF!))</definedName>
    <definedName name="sk" localSheetId="19">OFFSET(#REF!,0,0,1,COUNT(#REF!))</definedName>
    <definedName name="sk" localSheetId="20">OFFSET(#REF!,0,0,1,COUNT(#REF!))</definedName>
    <definedName name="sk">OFFSET(#REF!,0,0,1,COUNT(#REF!))</definedName>
    <definedName name="SourceFileName" localSheetId="36">'[28]Izbor posla'!$E$17</definedName>
    <definedName name="SourceFileName" localSheetId="38">'[21]Izbor posla'!$E$17</definedName>
    <definedName name="SourceFileName">'[21]Izbor posla'!$E$17</definedName>
    <definedName name="SpreadsheetBuilder_1" localSheetId="8" hidden="1">#REF!</definedName>
    <definedName name="SpreadsheetBuilder_1" localSheetId="25" hidden="1">#REF!</definedName>
    <definedName name="SpreadsheetBuilder_1" localSheetId="26" hidden="1">#REF!</definedName>
    <definedName name="SpreadsheetBuilder_1" hidden="1">#REF!</definedName>
    <definedName name="SS">[44]IMATA!$B$45:$B$108</definedName>
    <definedName name="START" localSheetId="6">#REF!</definedName>
    <definedName name="START" localSheetId="18">#REF!</definedName>
    <definedName name="START" localSheetId="19">#REF!</definedName>
    <definedName name="START" localSheetId="20">#REF!</definedName>
    <definedName name="START" localSheetId="36">#REF!</definedName>
    <definedName name="START" localSheetId="26">#REF!</definedName>
    <definedName name="START" localSheetId="28">#REF!</definedName>
    <definedName name="START" localSheetId="29">#REF!</definedName>
    <definedName name="START" localSheetId="30">#REF!</definedName>
    <definedName name="START" localSheetId="31">#REF!</definedName>
    <definedName name="START">#REF!</definedName>
    <definedName name="STFQTAB" localSheetId="36">#REF!</definedName>
    <definedName name="STFQTAB" localSheetId="26">#REF!</definedName>
    <definedName name="STFQTAB" localSheetId="28">#REF!</definedName>
    <definedName name="STFQTAB" localSheetId="29">#REF!</definedName>
    <definedName name="STFQTAB" localSheetId="30">#REF!</definedName>
    <definedName name="STFQTAB" localSheetId="31">#REF!</definedName>
    <definedName name="STFQTAB">#REF!</definedName>
    <definedName name="STOP" localSheetId="36">#REF!</definedName>
    <definedName name="STOP" localSheetId="26">#REF!</definedName>
    <definedName name="STOP" localSheetId="28">#REF!</definedName>
    <definedName name="STOP" localSheetId="29">#REF!</definedName>
    <definedName name="STOP" localSheetId="30">#REF!</definedName>
    <definedName name="STOP" localSheetId="31">#REF!</definedName>
    <definedName name="STOP">#REF!</definedName>
    <definedName name="SUM">[4]BoP!$E$313:$BE$365</definedName>
    <definedName name="SVI" localSheetId="6">#REF!</definedName>
    <definedName name="SVI" localSheetId="18">#REF!</definedName>
    <definedName name="SVI" localSheetId="19">#REF!</definedName>
    <definedName name="SVI" localSheetId="20">#REF!</definedName>
    <definedName name="SVI" localSheetId="25">#REF!</definedName>
    <definedName name="SVI" localSheetId="34">#REF!</definedName>
    <definedName name="SVI" localSheetId="36">#REF!</definedName>
    <definedName name="SVI" localSheetId="26">#REF!</definedName>
    <definedName name="SVI" localSheetId="28">#REF!</definedName>
    <definedName name="SVI" localSheetId="29">#REF!</definedName>
    <definedName name="SVI" localSheetId="30">#REF!</definedName>
    <definedName name="SVI" localSheetId="31">#REF!</definedName>
    <definedName name="SVI" localSheetId="38">#REF!</definedName>
    <definedName name="SVI">#REF!</definedName>
    <definedName name="TAB1A">#REF!</definedName>
    <definedName name="TAB1CK">#REF!</definedName>
    <definedName name="Tab25a" localSheetId="36">#REF!</definedName>
    <definedName name="Tab25a" localSheetId="26">#REF!</definedName>
    <definedName name="Tab25a" localSheetId="28">#REF!</definedName>
    <definedName name="Tab25a" localSheetId="29">#REF!</definedName>
    <definedName name="Tab25a" localSheetId="30">#REF!</definedName>
    <definedName name="Tab25a" localSheetId="31">#REF!</definedName>
    <definedName name="Tab25a">#REF!</definedName>
    <definedName name="Tab25b" localSheetId="36">#REF!</definedName>
    <definedName name="Tab25b" localSheetId="26">#REF!</definedName>
    <definedName name="Tab25b" localSheetId="28">#REF!</definedName>
    <definedName name="Tab25b" localSheetId="29">#REF!</definedName>
    <definedName name="Tab25b" localSheetId="30">#REF!</definedName>
    <definedName name="Tab25b" localSheetId="31">#REF!</definedName>
    <definedName name="Tab25b">#REF!</definedName>
    <definedName name="TAB2A">#REF!</definedName>
    <definedName name="TAB5A">#REF!</definedName>
    <definedName name="TAB6A">'[3]Annual Tables'!#REF!</definedName>
    <definedName name="TAB6B">'[3]Annual Tables'!#REF!</definedName>
    <definedName name="TAB6C" localSheetId="18">#REF!</definedName>
    <definedName name="TAB6C" localSheetId="19">#REF!</definedName>
    <definedName name="TAB6C" localSheetId="20">#REF!</definedName>
    <definedName name="TAB6C">#REF!</definedName>
    <definedName name="TAB7A" localSheetId="18">#REF!</definedName>
    <definedName name="TAB7A" localSheetId="19">#REF!</definedName>
    <definedName name="TAB7A" localSheetId="20">#REF!</definedName>
    <definedName name="TAB7A">#REF!</definedName>
    <definedName name="TABLE" localSheetId="34">'Slika 6.11. - Figure 6.11'!$E$54:$E$54</definedName>
    <definedName name="Table__47">[45]RED47!$A$1:$I$53</definedName>
    <definedName name="TABLE_2" localSheetId="34">'Slika 6.11. - Figure 6.11'!$E$55:$E$55</definedName>
    <definedName name="Table_2._Country_X___Public_Sector_Financing_1" localSheetId="6">#REF!</definedName>
    <definedName name="Table_2._Country_X___Public_Sector_Financing_1" localSheetId="18">#REF!</definedName>
    <definedName name="Table_2._Country_X___Public_Sector_Financing_1" localSheetId="19">#REF!</definedName>
    <definedName name="Table_2._Country_X___Public_Sector_Financing_1" localSheetId="20">#REF!</definedName>
    <definedName name="Table_2._Country_X___Public_Sector_Financing_1" localSheetId="25">#REF!</definedName>
    <definedName name="Table_2._Country_X___Public_Sector_Financing_1" localSheetId="36">#REF!</definedName>
    <definedName name="Table_2._Country_X___Public_Sector_Financing_1" localSheetId="26">#REF!</definedName>
    <definedName name="Table_2._Country_X___Public_Sector_Financing_1" localSheetId="28">#REF!</definedName>
    <definedName name="Table_2._Country_X___Public_Sector_Financing_1" localSheetId="29">#REF!</definedName>
    <definedName name="Table_2._Country_X___Public_Sector_Financing_1" localSheetId="30">#REF!</definedName>
    <definedName name="Table_2._Country_X___Public_Sector_Financing_1" localSheetId="31">#REF!</definedName>
    <definedName name="Table_2._Country_X___Public_Sector_Financing_1">#REF!</definedName>
    <definedName name="TABLE_3" localSheetId="34">'Slika 6.11. - Figure 6.11'!$E$56:$E$56</definedName>
    <definedName name="TABLE_4" localSheetId="34">'Slika 6.11. - Figure 6.11'!$E$57:$F$57</definedName>
    <definedName name="Table_4SR" localSheetId="18">#REF!</definedName>
    <definedName name="Table_4SR" localSheetId="19">#REF!</definedName>
    <definedName name="Table_4SR" localSheetId="20">#REF!</definedName>
    <definedName name="Table_4SR">#REF!</definedName>
    <definedName name="Table_Template" localSheetId="6">#REF!</definedName>
    <definedName name="Table_Template" localSheetId="18">#REF!</definedName>
    <definedName name="Table_Template" localSheetId="19">#REF!</definedName>
    <definedName name="Table_Template" localSheetId="20">#REF!</definedName>
    <definedName name="Table_Template" localSheetId="36">#REF!</definedName>
    <definedName name="Table_Template" localSheetId="26">#REF!</definedName>
    <definedName name="Table_Template" localSheetId="28">#REF!</definedName>
    <definedName name="Table_Template" localSheetId="29">#REF!</definedName>
    <definedName name="Table_Template" localSheetId="30">#REF!</definedName>
    <definedName name="Table_Template" localSheetId="31">#REF!</definedName>
    <definedName name="Table_Template">#REF!</definedName>
    <definedName name="Table1" localSheetId="36">#REF!</definedName>
    <definedName name="Table1" localSheetId="26">#REF!</definedName>
    <definedName name="Table1" localSheetId="28">#REF!</definedName>
    <definedName name="Table1" localSheetId="29">#REF!</definedName>
    <definedName name="Table1" localSheetId="30">#REF!</definedName>
    <definedName name="Table1" localSheetId="31">#REF!</definedName>
    <definedName name="Table1">#REF!</definedName>
    <definedName name="Table2" localSheetId="36">#REF!</definedName>
    <definedName name="Table2" localSheetId="26">#REF!</definedName>
    <definedName name="Table2" localSheetId="28">#REF!</definedName>
    <definedName name="Table2" localSheetId="29">#REF!</definedName>
    <definedName name="Table2" localSheetId="30">#REF!</definedName>
    <definedName name="Table2" localSheetId="31">#REF!</definedName>
    <definedName name="Table2">#REF!</definedName>
    <definedName name="TableA" localSheetId="36">#REF!</definedName>
    <definedName name="TableA" localSheetId="26">#REF!</definedName>
    <definedName name="TableA" localSheetId="28">#REF!</definedName>
    <definedName name="TableA" localSheetId="29">#REF!</definedName>
    <definedName name="TableA" localSheetId="30">#REF!</definedName>
    <definedName name="TableA" localSheetId="31">#REF!</definedName>
    <definedName name="TableA">#REF!</definedName>
    <definedName name="TableB1" localSheetId="36">#REF!</definedName>
    <definedName name="TableB1" localSheetId="26">#REF!</definedName>
    <definedName name="TableB1" localSheetId="28">#REF!</definedName>
    <definedName name="TableB1" localSheetId="29">#REF!</definedName>
    <definedName name="TableB1" localSheetId="30">#REF!</definedName>
    <definedName name="TableB1" localSheetId="31">#REF!</definedName>
    <definedName name="TableB1">#REF!</definedName>
    <definedName name="TableB2" localSheetId="36">#REF!</definedName>
    <definedName name="TableB2" localSheetId="26">#REF!</definedName>
    <definedName name="TableB2" localSheetId="28">#REF!</definedName>
    <definedName name="TableB2" localSheetId="29">#REF!</definedName>
    <definedName name="TableB2" localSheetId="30">#REF!</definedName>
    <definedName name="TableB2" localSheetId="31">#REF!</definedName>
    <definedName name="TableB2">#REF!</definedName>
    <definedName name="TableB3" localSheetId="36">#REF!</definedName>
    <definedName name="TableB3" localSheetId="26">#REF!</definedName>
    <definedName name="TableB3" localSheetId="28">#REF!</definedName>
    <definedName name="TableB3" localSheetId="29">#REF!</definedName>
    <definedName name="TableB3" localSheetId="30">#REF!</definedName>
    <definedName name="TableB3" localSheetId="31">#REF!</definedName>
    <definedName name="TableB3">#REF!</definedName>
    <definedName name="TableC1" localSheetId="36">#REF!</definedName>
    <definedName name="TableC1" localSheetId="26">#REF!</definedName>
    <definedName name="TableC1" localSheetId="28">#REF!</definedName>
    <definedName name="TableC1" localSheetId="29">#REF!</definedName>
    <definedName name="TableC1" localSheetId="30">#REF!</definedName>
    <definedName name="TableC1" localSheetId="31">#REF!</definedName>
    <definedName name="TableC1">#REF!</definedName>
    <definedName name="TableC2" localSheetId="36">#REF!</definedName>
    <definedName name="TableC2" localSheetId="26">#REF!</definedName>
    <definedName name="TableC2" localSheetId="28">#REF!</definedName>
    <definedName name="TableC2" localSheetId="29">#REF!</definedName>
    <definedName name="TableC2" localSheetId="30">#REF!</definedName>
    <definedName name="TableC2" localSheetId="31">#REF!</definedName>
    <definedName name="TableC2">#REF!</definedName>
    <definedName name="TableC3" localSheetId="36">#REF!</definedName>
    <definedName name="TableC3" localSheetId="26">#REF!</definedName>
    <definedName name="TableC3" localSheetId="28">#REF!</definedName>
    <definedName name="TableC3" localSheetId="29">#REF!</definedName>
    <definedName name="TableC3" localSheetId="30">#REF!</definedName>
    <definedName name="TableC3" localSheetId="31">#REF!</definedName>
    <definedName name="TableC3">#REF!</definedName>
    <definedName name="TAME">#REF!</definedName>
    <definedName name="TargetBookName" localSheetId="36">'[28]Izbor posla'!$C$18</definedName>
    <definedName name="TargetBookName" localSheetId="38">'[21]Izbor posla'!$C$18</definedName>
    <definedName name="TargetBookName">'[21]Izbor posla'!$C$18</definedName>
    <definedName name="TargetFileName" localSheetId="36">'[28]Izbor posla'!$E$18</definedName>
    <definedName name="TargetFileName" localSheetId="38">'[21]Izbor posla'!$E$18</definedName>
    <definedName name="TargetFileName">'[21]Izbor posla'!$E$18</definedName>
    <definedName name="TargetFolderName" localSheetId="36">'[28]Izbor posla'!$B$18</definedName>
    <definedName name="TargetFolderName" localSheetId="38">'[21]Izbor posla'!$B$18</definedName>
    <definedName name="TargetFolderName">'[21]Izbor posla'!$B$18</definedName>
    <definedName name="TargetSheetName" localSheetId="36">'[28]Izbor posla'!$D$18</definedName>
    <definedName name="TargetSheetName" localSheetId="38">'[21]Izbor posla'!$D$18</definedName>
    <definedName name="TargetSheetName">'[21]Izbor posla'!$D$18</definedName>
    <definedName name="tblChecks">[26]ErrCheck!$A$3:$E$5</definedName>
    <definedName name="tblLinks">[26]Links!$A$4:$F$33</definedName>
    <definedName name="tblVelGodAvg" localSheetId="6">#REF!</definedName>
    <definedName name="tblVelGodAvg" localSheetId="18">#REF!</definedName>
    <definedName name="tblVelGodAvg" localSheetId="19">#REF!</definedName>
    <definedName name="tblVelGodAvg" localSheetId="20">#REF!</definedName>
    <definedName name="tblVelGodAvg" localSheetId="25">#REF!</definedName>
    <definedName name="tblVelGodAvg" localSheetId="34">#REF!</definedName>
    <definedName name="tblVelGodAvg" localSheetId="36">#REF!</definedName>
    <definedName name="tblVelGodAvg" localSheetId="26">#REF!</definedName>
    <definedName name="tblVelGodAvg" localSheetId="28">#REF!</definedName>
    <definedName name="tblVelGodAvg" localSheetId="29">#REF!</definedName>
    <definedName name="tblVelGodAvg" localSheetId="30">#REF!</definedName>
    <definedName name="tblVelGodAvg" localSheetId="31">#REF!</definedName>
    <definedName name="tblVelGodAvg" localSheetId="38">#REF!</definedName>
    <definedName name="tblVelGodAvg">#REF!</definedName>
    <definedName name="Tegsun_DB">[46]tegsun!$A$1:$F$1136</definedName>
    <definedName name="Template_Table" localSheetId="18">#REF!</definedName>
    <definedName name="Template_Table" localSheetId="19">#REF!</definedName>
    <definedName name="Template_Table" localSheetId="20">#REF!</definedName>
    <definedName name="Template_Table" localSheetId="36">#REF!</definedName>
    <definedName name="Template_Table" localSheetId="26">#REF!</definedName>
    <definedName name="Template_Table" localSheetId="28">#REF!</definedName>
    <definedName name="Template_Table" localSheetId="29">#REF!</definedName>
    <definedName name="Template_Table" localSheetId="30">#REF!</definedName>
    <definedName name="Template_Table" localSheetId="31">#REF!</definedName>
    <definedName name="Template_Table">#REF!</definedName>
    <definedName name="TITLES" localSheetId="36">#REF!</definedName>
    <definedName name="TITLES" localSheetId="26">#REF!</definedName>
    <definedName name="TITLES" localSheetId="28">#REF!</definedName>
    <definedName name="TITLES" localSheetId="29">#REF!</definedName>
    <definedName name="TITLES" localSheetId="30">#REF!</definedName>
    <definedName name="TITLES" localSheetId="31">#REF!</definedName>
    <definedName name="TITLES">#REF!</definedName>
    <definedName name="TM" localSheetId="36">#REF!</definedName>
    <definedName name="TM" localSheetId="26">#REF!</definedName>
    <definedName name="TM" localSheetId="28">#REF!</definedName>
    <definedName name="TM" localSheetId="29">#REF!</definedName>
    <definedName name="TM" localSheetId="30">#REF!</definedName>
    <definedName name="TM" localSheetId="31">#REF!</definedName>
    <definedName name="TM">#REF!</definedName>
    <definedName name="TM_D" localSheetId="36">#REF!</definedName>
    <definedName name="TM_D" localSheetId="26">#REF!</definedName>
    <definedName name="TM_D" localSheetId="28">#REF!</definedName>
    <definedName name="TM_D" localSheetId="29">#REF!</definedName>
    <definedName name="TM_D" localSheetId="30">#REF!</definedName>
    <definedName name="TM_D" localSheetId="31">#REF!</definedName>
    <definedName name="TM_D">#REF!</definedName>
    <definedName name="TM_DPCH" localSheetId="36">#REF!</definedName>
    <definedName name="TM_DPCH" localSheetId="26">#REF!</definedName>
    <definedName name="TM_DPCH" localSheetId="28">#REF!</definedName>
    <definedName name="TM_DPCH" localSheetId="29">#REF!</definedName>
    <definedName name="TM_DPCH" localSheetId="30">#REF!</definedName>
    <definedName name="TM_DPCH" localSheetId="31">#REF!</definedName>
    <definedName name="TM_DPCH">#REF!</definedName>
    <definedName name="TM_R" localSheetId="36">#REF!</definedName>
    <definedName name="TM_R" localSheetId="26">#REF!</definedName>
    <definedName name="TM_R" localSheetId="28">#REF!</definedName>
    <definedName name="TM_R" localSheetId="29">#REF!</definedName>
    <definedName name="TM_R" localSheetId="30">#REF!</definedName>
    <definedName name="TM_R" localSheetId="31">#REF!</definedName>
    <definedName name="TM_R">#REF!</definedName>
    <definedName name="TM_RPCH" localSheetId="36">#REF!</definedName>
    <definedName name="TM_RPCH" localSheetId="26">#REF!</definedName>
    <definedName name="TM_RPCH" localSheetId="28">#REF!</definedName>
    <definedName name="TM_RPCH" localSheetId="29">#REF!</definedName>
    <definedName name="TM_RPCH" localSheetId="30">#REF!</definedName>
    <definedName name="TM_RPCH" localSheetId="31">#REF!</definedName>
    <definedName name="TM_RPCH">#REF!</definedName>
    <definedName name="TMG" localSheetId="36">#REF!</definedName>
    <definedName name="TMG" localSheetId="26">#REF!</definedName>
    <definedName name="TMG" localSheetId="28">#REF!</definedName>
    <definedName name="TMG" localSheetId="29">#REF!</definedName>
    <definedName name="TMG" localSheetId="30">#REF!</definedName>
    <definedName name="TMG" localSheetId="31">#REF!</definedName>
    <definedName name="TMG">#REF!</definedName>
    <definedName name="TMG_D">[16]Q5!$E$23:$AH$23</definedName>
    <definedName name="TMG_DPCH" localSheetId="6">#REF!</definedName>
    <definedName name="TMG_DPCH" localSheetId="18">#REF!</definedName>
    <definedName name="TMG_DPCH" localSheetId="19">#REF!</definedName>
    <definedName name="TMG_DPCH" localSheetId="20">#REF!</definedName>
    <definedName name="TMG_DPCH" localSheetId="25">#REF!</definedName>
    <definedName name="TMG_DPCH" localSheetId="36">#REF!</definedName>
    <definedName name="TMG_DPCH" localSheetId="26">#REF!</definedName>
    <definedName name="TMG_DPCH" localSheetId="28">#REF!</definedName>
    <definedName name="TMG_DPCH" localSheetId="29">#REF!</definedName>
    <definedName name="TMG_DPCH" localSheetId="30">#REF!</definedName>
    <definedName name="TMG_DPCH" localSheetId="31">#REF!</definedName>
    <definedName name="TMG_DPCH">#REF!</definedName>
    <definedName name="TMG_R" localSheetId="36">#REF!</definedName>
    <definedName name="TMG_R" localSheetId="26">#REF!</definedName>
    <definedName name="TMG_R" localSheetId="28">#REF!</definedName>
    <definedName name="TMG_R" localSheetId="29">#REF!</definedName>
    <definedName name="TMG_R" localSheetId="30">#REF!</definedName>
    <definedName name="TMG_R" localSheetId="31">#REF!</definedName>
    <definedName name="TMG_R">#REF!</definedName>
    <definedName name="TMG_RPCH" localSheetId="36">#REF!</definedName>
    <definedName name="TMG_RPCH" localSheetId="26">#REF!</definedName>
    <definedName name="TMG_RPCH" localSheetId="28">#REF!</definedName>
    <definedName name="TMG_RPCH" localSheetId="29">#REF!</definedName>
    <definedName name="TMG_RPCH" localSheetId="30">#REF!</definedName>
    <definedName name="TMG_RPCH" localSheetId="31">#REF!</definedName>
    <definedName name="TMG_RPCH">#REF!</definedName>
    <definedName name="TMGO">#N/A</definedName>
    <definedName name="TMGO_D" localSheetId="6">#REF!</definedName>
    <definedName name="TMGO_D" localSheetId="25">#REF!</definedName>
    <definedName name="TMGO_D" localSheetId="36">#REF!</definedName>
    <definedName name="TMGO_D" localSheetId="26">#REF!</definedName>
    <definedName name="TMGO_D" localSheetId="28">#REF!</definedName>
    <definedName name="TMGO_D" localSheetId="29">#REF!</definedName>
    <definedName name="TMGO_D" localSheetId="30">#REF!</definedName>
    <definedName name="TMGO_D" localSheetId="31">#REF!</definedName>
    <definedName name="TMGO_D">#REF!</definedName>
    <definedName name="TMGO_DPCH" localSheetId="36">#REF!</definedName>
    <definedName name="TMGO_DPCH" localSheetId="26">#REF!</definedName>
    <definedName name="TMGO_DPCH" localSheetId="28">#REF!</definedName>
    <definedName name="TMGO_DPCH" localSheetId="29">#REF!</definedName>
    <definedName name="TMGO_DPCH" localSheetId="30">#REF!</definedName>
    <definedName name="TMGO_DPCH" localSheetId="31">#REF!</definedName>
    <definedName name="TMGO_DPCH">#REF!</definedName>
    <definedName name="TMGO_R" localSheetId="36">#REF!</definedName>
    <definedName name="TMGO_R" localSheetId="26">#REF!</definedName>
    <definedName name="TMGO_R" localSheetId="28">#REF!</definedName>
    <definedName name="TMGO_R" localSheetId="29">#REF!</definedName>
    <definedName name="TMGO_R" localSheetId="30">#REF!</definedName>
    <definedName name="TMGO_R" localSheetId="31">#REF!</definedName>
    <definedName name="TMGO_R">#REF!</definedName>
    <definedName name="TMGO_RPCH" localSheetId="36">#REF!</definedName>
    <definedName name="TMGO_RPCH" localSheetId="26">#REF!</definedName>
    <definedName name="TMGO_RPCH" localSheetId="28">#REF!</definedName>
    <definedName name="TMGO_RPCH" localSheetId="29">#REF!</definedName>
    <definedName name="TMGO_RPCH" localSheetId="30">#REF!</definedName>
    <definedName name="TMGO_RPCH" localSheetId="31">#REF!</definedName>
    <definedName name="TMGO_RPCH">#REF!</definedName>
    <definedName name="TMGXO" localSheetId="36">#REF!</definedName>
    <definedName name="TMGXO" localSheetId="26">#REF!</definedName>
    <definedName name="TMGXO" localSheetId="28">#REF!</definedName>
    <definedName name="TMGXO" localSheetId="29">#REF!</definedName>
    <definedName name="TMGXO" localSheetId="30">#REF!</definedName>
    <definedName name="TMGXO" localSheetId="31">#REF!</definedName>
    <definedName name="TMGXO">#REF!</definedName>
    <definedName name="TMGXO_D" localSheetId="36">#REF!</definedName>
    <definedName name="TMGXO_D" localSheetId="26">#REF!</definedName>
    <definedName name="TMGXO_D" localSheetId="28">#REF!</definedName>
    <definedName name="TMGXO_D" localSheetId="29">#REF!</definedName>
    <definedName name="TMGXO_D" localSheetId="30">#REF!</definedName>
    <definedName name="TMGXO_D" localSheetId="31">#REF!</definedName>
    <definedName name="TMGXO_D">#REF!</definedName>
    <definedName name="TMGXO_DPCH" localSheetId="36">#REF!</definedName>
    <definedName name="TMGXO_DPCH" localSheetId="26">#REF!</definedName>
    <definedName name="TMGXO_DPCH" localSheetId="28">#REF!</definedName>
    <definedName name="TMGXO_DPCH" localSheetId="29">#REF!</definedName>
    <definedName name="TMGXO_DPCH" localSheetId="30">#REF!</definedName>
    <definedName name="TMGXO_DPCH" localSheetId="31">#REF!</definedName>
    <definedName name="TMGXO_DPCH">#REF!</definedName>
    <definedName name="TMGXO_R" localSheetId="36">#REF!</definedName>
    <definedName name="TMGXO_R" localSheetId="26">#REF!</definedName>
    <definedName name="TMGXO_R" localSheetId="28">#REF!</definedName>
    <definedName name="TMGXO_R" localSheetId="29">#REF!</definedName>
    <definedName name="TMGXO_R" localSheetId="30">#REF!</definedName>
    <definedName name="TMGXO_R" localSheetId="31">#REF!</definedName>
    <definedName name="TMGXO_R">#REF!</definedName>
    <definedName name="TMGXO_RPCH" localSheetId="36">#REF!</definedName>
    <definedName name="TMGXO_RPCH" localSheetId="26">#REF!</definedName>
    <definedName name="TMGXO_RPCH" localSheetId="28">#REF!</definedName>
    <definedName name="TMGXO_RPCH" localSheetId="29">#REF!</definedName>
    <definedName name="TMGXO_RPCH" localSheetId="30">#REF!</definedName>
    <definedName name="TMGXO_RPCH" localSheetId="31">#REF!</definedName>
    <definedName name="TMGXO_RPCH">#REF!</definedName>
    <definedName name="TMS" localSheetId="36">#REF!</definedName>
    <definedName name="TMS" localSheetId="26">#REF!</definedName>
    <definedName name="TMS" localSheetId="28">#REF!</definedName>
    <definedName name="TMS" localSheetId="29">#REF!</definedName>
    <definedName name="TMS" localSheetId="30">#REF!</definedName>
    <definedName name="TMS" localSheetId="31">#REF!</definedName>
    <definedName name="TMS">#REF!</definedName>
    <definedName name="TOC" localSheetId="36">#REF!</definedName>
    <definedName name="TOC" localSheetId="26">#REF!</definedName>
    <definedName name="TOC" localSheetId="28">#REF!</definedName>
    <definedName name="TOC" localSheetId="29">#REF!</definedName>
    <definedName name="TOC" localSheetId="30">#REF!</definedName>
    <definedName name="TOC" localSheetId="31">#REF!</definedName>
    <definedName name="TOC">#REF!</definedName>
    <definedName name="Total_Consumption">#REF!</definedName>
    <definedName name="TOWEO">#REF!</definedName>
    <definedName name="TPD">#REF!</definedName>
    <definedName name="Trade" localSheetId="36">#REF!</definedName>
    <definedName name="Trade" localSheetId="26">#REF!</definedName>
    <definedName name="Trade" localSheetId="28">#REF!</definedName>
    <definedName name="Trade" localSheetId="29">#REF!</definedName>
    <definedName name="Trade" localSheetId="30">#REF!</definedName>
    <definedName name="Trade" localSheetId="31">#REF!</definedName>
    <definedName name="Trade">#REF!</definedName>
    <definedName name="TRADE3" localSheetId="36">[9]Trade!#REF!</definedName>
    <definedName name="TRADE3" localSheetId="26">[9]Trade!#REF!</definedName>
    <definedName name="TRADE3" localSheetId="28">[9]Trade!#REF!</definedName>
    <definedName name="TRADE3" localSheetId="29">[9]Trade!#REF!</definedName>
    <definedName name="TRADE3" localSheetId="30">[9]Trade!#REF!</definedName>
    <definedName name="TRADE3" localSheetId="31">[9]Trade!#REF!</definedName>
    <definedName name="TRADE3">[9]Trade!#REF!</definedName>
    <definedName name="trans" localSheetId="18">#REF!</definedName>
    <definedName name="trans" localSheetId="19">#REF!</definedName>
    <definedName name="trans" localSheetId="20">#REF!</definedName>
    <definedName name="trans">#REF!</definedName>
    <definedName name="Transfer_check" localSheetId="18">#REF!</definedName>
    <definedName name="Transfer_check" localSheetId="19">#REF!</definedName>
    <definedName name="Transfer_check" localSheetId="20">#REF!</definedName>
    <definedName name="Transfer_check">#REF!</definedName>
    <definedName name="TRANSNAVE" localSheetId="18">#REF!</definedName>
    <definedName name="TRANSNAVE" localSheetId="19">#REF!</definedName>
    <definedName name="TRANSNAVE" localSheetId="20">#REF!</definedName>
    <definedName name="TRANSNAVE">#REF!</definedName>
    <definedName name="tt" localSheetId="8" hidden="1">{"Tab1",#N/A,FALSE,"P";"Tab2",#N/A,FALSE,"P"}</definedName>
    <definedName name="tt" localSheetId="15" hidden="1">{"Tab1",#N/A,FALSE,"P";"Tab2",#N/A,FALSE,"P"}</definedName>
    <definedName name="tt" localSheetId="18" hidden="1">{"Tab1",#N/A,FALSE,"P";"Tab2",#N/A,FALSE,"P"}</definedName>
    <definedName name="tt" localSheetId="19" hidden="1">{"Tab1",#N/A,FALSE,"P";"Tab2",#N/A,FALSE,"P"}</definedName>
    <definedName name="tt" localSheetId="20" hidden="1">{"Tab1",#N/A,FALSE,"P";"Tab2",#N/A,FALSE,"P"}</definedName>
    <definedName name="tt" localSheetId="37" hidden="1">{"Tab1",#N/A,FALSE,"P";"Tab2",#N/A,FALSE,"P"}</definedName>
    <definedName name="tt" hidden="1">{"Tab1",#N/A,FALSE,"P";"Tab2",#N/A,FALSE,"P"}</definedName>
    <definedName name="ttt" localSheetId="8" hidden="1">{"Tab1",#N/A,FALSE,"P";"Tab2",#N/A,FALSE,"P"}</definedName>
    <definedName name="ttt" localSheetId="15" hidden="1">{"Tab1",#N/A,FALSE,"P";"Tab2",#N/A,FALSE,"P"}</definedName>
    <definedName name="ttt" localSheetId="18" hidden="1">{"Tab1",#N/A,FALSE,"P";"Tab2",#N/A,FALSE,"P"}</definedName>
    <definedName name="ttt" localSheetId="19" hidden="1">{"Tab1",#N/A,FALSE,"P";"Tab2",#N/A,FALSE,"P"}</definedName>
    <definedName name="ttt" localSheetId="20" hidden="1">{"Tab1",#N/A,FALSE,"P";"Tab2",#N/A,FALSE,"P"}</definedName>
    <definedName name="ttt" localSheetId="37" hidden="1">{"Tab1",#N/A,FALSE,"P";"Tab2",#N/A,FALSE,"P"}</definedName>
    <definedName name="ttt" hidden="1">{"Tab1",#N/A,FALSE,"P";"Tab2",#N/A,FALSE,"P"}</definedName>
    <definedName name="ttttt" hidden="1">[33]M!#REF!</definedName>
    <definedName name="tttttttttttttttttt">[3]Index!#REF!</definedName>
    <definedName name="TX" localSheetId="6">#REF!</definedName>
    <definedName name="TX" localSheetId="25">#REF!</definedName>
    <definedName name="TX" localSheetId="36">#REF!</definedName>
    <definedName name="TX" localSheetId="26">#REF!</definedName>
    <definedName name="TX" localSheetId="28">#REF!</definedName>
    <definedName name="TX" localSheetId="29">#REF!</definedName>
    <definedName name="TX" localSheetId="30">#REF!</definedName>
    <definedName name="TX" localSheetId="31">#REF!</definedName>
    <definedName name="TX">#REF!</definedName>
    <definedName name="TX_D" localSheetId="36">#REF!</definedName>
    <definedName name="TX_D" localSheetId="26">#REF!</definedName>
    <definedName name="TX_D" localSheetId="28">#REF!</definedName>
    <definedName name="TX_D" localSheetId="29">#REF!</definedName>
    <definedName name="TX_D" localSheetId="30">#REF!</definedName>
    <definedName name="TX_D" localSheetId="31">#REF!</definedName>
    <definedName name="TX_D">#REF!</definedName>
    <definedName name="TX_DPCH" localSheetId="36">#REF!</definedName>
    <definedName name="TX_DPCH" localSheetId="26">#REF!</definedName>
    <definedName name="TX_DPCH" localSheetId="28">#REF!</definedName>
    <definedName name="TX_DPCH" localSheetId="29">#REF!</definedName>
    <definedName name="TX_DPCH" localSheetId="30">#REF!</definedName>
    <definedName name="TX_DPCH" localSheetId="31">#REF!</definedName>
    <definedName name="TX_DPCH">#REF!</definedName>
    <definedName name="TX_R" localSheetId="36">#REF!</definedName>
    <definedName name="TX_R" localSheetId="26">#REF!</definedName>
    <definedName name="TX_R" localSheetId="28">#REF!</definedName>
    <definedName name="TX_R" localSheetId="29">#REF!</definedName>
    <definedName name="TX_R" localSheetId="30">#REF!</definedName>
    <definedName name="TX_R" localSheetId="31">#REF!</definedName>
    <definedName name="TX_R">#REF!</definedName>
    <definedName name="TX_RPCH" localSheetId="36">#REF!</definedName>
    <definedName name="TX_RPCH" localSheetId="26">#REF!</definedName>
    <definedName name="TX_RPCH" localSheetId="28">#REF!</definedName>
    <definedName name="TX_RPCH" localSheetId="29">#REF!</definedName>
    <definedName name="TX_RPCH" localSheetId="30">#REF!</definedName>
    <definedName name="TX_RPCH" localSheetId="31">#REF!</definedName>
    <definedName name="TX_RPCH">#REF!</definedName>
    <definedName name="TXG" localSheetId="36">#REF!</definedName>
    <definedName name="TXG" localSheetId="26">#REF!</definedName>
    <definedName name="TXG" localSheetId="28">#REF!</definedName>
    <definedName name="TXG" localSheetId="29">#REF!</definedName>
    <definedName name="TXG" localSheetId="30">#REF!</definedName>
    <definedName name="TXG" localSheetId="31">#REF!</definedName>
    <definedName name="TXG">#REF!</definedName>
    <definedName name="TXG_D">#N/A</definedName>
    <definedName name="TXG_DPCH" localSheetId="6">#REF!</definedName>
    <definedName name="TXG_DPCH" localSheetId="25">#REF!</definedName>
    <definedName name="TXG_DPCH" localSheetId="36">#REF!</definedName>
    <definedName name="TXG_DPCH" localSheetId="26">#REF!</definedName>
    <definedName name="TXG_DPCH" localSheetId="28">#REF!</definedName>
    <definedName name="TXG_DPCH" localSheetId="29">#REF!</definedName>
    <definedName name="TXG_DPCH" localSheetId="30">#REF!</definedName>
    <definedName name="TXG_DPCH" localSheetId="31">#REF!</definedName>
    <definedName name="TXG_DPCH">#REF!</definedName>
    <definedName name="TXG_R" localSheetId="36">#REF!</definedName>
    <definedName name="TXG_R" localSheetId="26">#REF!</definedName>
    <definedName name="TXG_R" localSheetId="28">#REF!</definedName>
    <definedName name="TXG_R" localSheetId="29">#REF!</definedName>
    <definedName name="TXG_R" localSheetId="30">#REF!</definedName>
    <definedName name="TXG_R" localSheetId="31">#REF!</definedName>
    <definedName name="TXG_R">#REF!</definedName>
    <definedName name="TXG_RPCH" localSheetId="36">#REF!</definedName>
    <definedName name="TXG_RPCH" localSheetId="26">#REF!</definedName>
    <definedName name="TXG_RPCH" localSheetId="28">#REF!</definedName>
    <definedName name="TXG_RPCH" localSheetId="29">#REF!</definedName>
    <definedName name="TXG_RPCH" localSheetId="30">#REF!</definedName>
    <definedName name="TXG_RPCH" localSheetId="31">#REF!</definedName>
    <definedName name="TXG_RPCH">#REF!</definedName>
    <definedName name="TXGO">#N/A</definedName>
    <definedName name="TXGO_D" localSheetId="6">#REF!</definedName>
    <definedName name="TXGO_D" localSheetId="25">#REF!</definedName>
    <definedName name="TXGO_D" localSheetId="36">#REF!</definedName>
    <definedName name="TXGO_D" localSheetId="26">#REF!</definedName>
    <definedName name="TXGO_D" localSheetId="28">#REF!</definedName>
    <definedName name="TXGO_D" localSheetId="29">#REF!</definedName>
    <definedName name="TXGO_D" localSheetId="30">#REF!</definedName>
    <definedName name="TXGO_D" localSheetId="31">#REF!</definedName>
    <definedName name="TXGO_D">#REF!</definedName>
    <definedName name="TXGO_DPCH" localSheetId="36">#REF!</definedName>
    <definedName name="TXGO_DPCH" localSheetId="26">#REF!</definedName>
    <definedName name="TXGO_DPCH" localSheetId="28">#REF!</definedName>
    <definedName name="TXGO_DPCH" localSheetId="29">#REF!</definedName>
    <definedName name="TXGO_DPCH" localSheetId="30">#REF!</definedName>
    <definedName name="TXGO_DPCH" localSheetId="31">#REF!</definedName>
    <definedName name="TXGO_DPCH">#REF!</definedName>
    <definedName name="TXGO_R" localSheetId="36">#REF!</definedName>
    <definedName name="TXGO_R" localSheetId="26">#REF!</definedName>
    <definedName name="TXGO_R" localSheetId="28">#REF!</definedName>
    <definedName name="TXGO_R" localSheetId="29">#REF!</definedName>
    <definedName name="TXGO_R" localSheetId="30">#REF!</definedName>
    <definedName name="TXGO_R" localSheetId="31">#REF!</definedName>
    <definedName name="TXGO_R">#REF!</definedName>
    <definedName name="TXGO_RPCH" localSheetId="36">#REF!</definedName>
    <definedName name="TXGO_RPCH" localSheetId="26">#REF!</definedName>
    <definedName name="TXGO_RPCH" localSheetId="28">#REF!</definedName>
    <definedName name="TXGO_RPCH" localSheetId="29">#REF!</definedName>
    <definedName name="TXGO_RPCH" localSheetId="30">#REF!</definedName>
    <definedName name="TXGO_RPCH" localSheetId="31">#REF!</definedName>
    <definedName name="TXGO_RPCH">#REF!</definedName>
    <definedName name="TXGXO" localSheetId="36">#REF!</definedName>
    <definedName name="TXGXO" localSheetId="26">#REF!</definedName>
    <definedName name="TXGXO" localSheetId="28">#REF!</definedName>
    <definedName name="TXGXO" localSheetId="29">#REF!</definedName>
    <definedName name="TXGXO" localSheetId="30">#REF!</definedName>
    <definedName name="TXGXO" localSheetId="31">#REF!</definedName>
    <definedName name="TXGXO">#REF!</definedName>
    <definedName name="TXGXO_D" localSheetId="36">#REF!</definedName>
    <definedName name="TXGXO_D" localSheetId="26">#REF!</definedName>
    <definedName name="TXGXO_D" localSheetId="28">#REF!</definedName>
    <definedName name="TXGXO_D" localSheetId="29">#REF!</definedName>
    <definedName name="TXGXO_D" localSheetId="30">#REF!</definedName>
    <definedName name="TXGXO_D" localSheetId="31">#REF!</definedName>
    <definedName name="TXGXO_D">#REF!</definedName>
    <definedName name="TXGXO_DPCH" localSheetId="36">#REF!</definedName>
    <definedName name="TXGXO_DPCH" localSheetId="26">#REF!</definedName>
    <definedName name="TXGXO_DPCH" localSheetId="28">#REF!</definedName>
    <definedName name="TXGXO_DPCH" localSheetId="29">#REF!</definedName>
    <definedName name="TXGXO_DPCH" localSheetId="30">#REF!</definedName>
    <definedName name="TXGXO_DPCH" localSheetId="31">#REF!</definedName>
    <definedName name="TXGXO_DPCH">#REF!</definedName>
    <definedName name="TXGXO_R" localSheetId="36">#REF!</definedName>
    <definedName name="TXGXO_R" localSheetId="26">#REF!</definedName>
    <definedName name="TXGXO_R" localSheetId="28">#REF!</definedName>
    <definedName name="TXGXO_R" localSheetId="29">#REF!</definedName>
    <definedName name="TXGXO_R" localSheetId="30">#REF!</definedName>
    <definedName name="TXGXO_R" localSheetId="31">#REF!</definedName>
    <definedName name="TXGXO_R">#REF!</definedName>
    <definedName name="TXGXO_RPCH" localSheetId="36">#REF!</definedName>
    <definedName name="TXGXO_RPCH" localSheetId="26">#REF!</definedName>
    <definedName name="TXGXO_RPCH" localSheetId="28">#REF!</definedName>
    <definedName name="TXGXO_RPCH" localSheetId="29">#REF!</definedName>
    <definedName name="TXGXO_RPCH" localSheetId="30">#REF!</definedName>
    <definedName name="TXGXO_RPCH" localSheetId="31">#REF!</definedName>
    <definedName name="TXGXO_RPCH">#REF!</definedName>
    <definedName name="TXS" localSheetId="36">#REF!</definedName>
    <definedName name="TXS" localSheetId="26">#REF!</definedName>
    <definedName name="TXS" localSheetId="28">#REF!</definedName>
    <definedName name="TXS" localSheetId="29">#REF!</definedName>
    <definedName name="TXS" localSheetId="30">#REF!</definedName>
    <definedName name="TXS" localSheetId="31">#REF!</definedName>
    <definedName name="TXS">#REF!</definedName>
    <definedName name="u">[34]NEFTRANS!#REF!</definedName>
    <definedName name="unemp_96Q3" localSheetId="18">#REF!</definedName>
    <definedName name="unemp_96Q3" localSheetId="19">#REF!</definedName>
    <definedName name="unemp_96Q3" localSheetId="20">#REF!</definedName>
    <definedName name="unemp_96Q3" localSheetId="36">#REF!</definedName>
    <definedName name="unemp_96Q3" localSheetId="26">#REF!</definedName>
    <definedName name="unemp_96Q3" localSheetId="28">#REF!</definedName>
    <definedName name="unemp_96Q3" localSheetId="29">#REF!</definedName>
    <definedName name="unemp_96Q3" localSheetId="30">#REF!</definedName>
    <definedName name="unemp_96Q3" localSheetId="31">#REF!</definedName>
    <definedName name="unemp_96Q3">#REF!</definedName>
    <definedName name="unemp_96Q4" localSheetId="36">#REF!</definedName>
    <definedName name="unemp_96Q4" localSheetId="26">#REF!</definedName>
    <definedName name="unemp_96Q4" localSheetId="28">#REF!</definedName>
    <definedName name="unemp_96Q4" localSheetId="29">#REF!</definedName>
    <definedName name="unemp_96Q4" localSheetId="30">#REF!</definedName>
    <definedName name="unemp_96Q4" localSheetId="31">#REF!</definedName>
    <definedName name="unemp_96Q4">#REF!</definedName>
    <definedName name="unemp_97Q1" localSheetId="36">#REF!</definedName>
    <definedName name="unemp_97Q1" localSheetId="26">#REF!</definedName>
    <definedName name="unemp_97Q1" localSheetId="28">#REF!</definedName>
    <definedName name="unemp_97Q1" localSheetId="29">#REF!</definedName>
    <definedName name="unemp_97Q1" localSheetId="30">#REF!</definedName>
    <definedName name="unemp_97Q1" localSheetId="31">#REF!</definedName>
    <definedName name="unemp_97Q1">#REF!</definedName>
    <definedName name="unemp_97Q2" localSheetId="36">#REF!</definedName>
    <definedName name="unemp_97Q2" localSheetId="26">#REF!</definedName>
    <definedName name="unemp_97Q2" localSheetId="28">#REF!</definedName>
    <definedName name="unemp_97Q2" localSheetId="29">#REF!</definedName>
    <definedName name="unemp_97Q2" localSheetId="30">#REF!</definedName>
    <definedName name="unemp_97Q2" localSheetId="31">#REF!</definedName>
    <definedName name="unemp_97Q2">#REF!</definedName>
    <definedName name="unemp_nat" localSheetId="36">#REF!</definedName>
    <definedName name="unemp_nat" localSheetId="26">#REF!</definedName>
    <definedName name="unemp_nat" localSheetId="28">#REF!</definedName>
    <definedName name="unemp_nat" localSheetId="29">#REF!</definedName>
    <definedName name="unemp_nat" localSheetId="30">#REF!</definedName>
    <definedName name="unemp_nat" localSheetId="31">#REF!</definedName>
    <definedName name="unemp_nat">#REF!</definedName>
    <definedName name="unemp_urbrural" localSheetId="36">#REF!</definedName>
    <definedName name="unemp_urbrural" localSheetId="26">#REF!</definedName>
    <definedName name="unemp_urbrural" localSheetId="28">#REF!</definedName>
    <definedName name="unemp_urbrural" localSheetId="29">#REF!</definedName>
    <definedName name="unemp_urbrural" localSheetId="30">#REF!</definedName>
    <definedName name="unemp_urbrural" localSheetId="31">#REF!</definedName>
    <definedName name="unemp_urbrural">#REF!</definedName>
    <definedName name="Universities">#REF!</definedName>
    <definedName name="Update_Time">'[47]Guide for maintenance'!$C$33</definedName>
    <definedName name="Uruguay" localSheetId="18">#REF!</definedName>
    <definedName name="Uruguay" localSheetId="19">#REF!</definedName>
    <definedName name="Uruguay" localSheetId="20">#REF!</definedName>
    <definedName name="Uruguay">#REF!</definedName>
    <definedName name="usd" localSheetId="34">#REF!</definedName>
    <definedName name="usd" localSheetId="36">#REF!</definedName>
    <definedName name="usd" localSheetId="26">#REF!</definedName>
    <definedName name="usd" localSheetId="28">#REF!</definedName>
    <definedName name="usd" localSheetId="29">#REF!</definedName>
    <definedName name="usd" localSheetId="30">#REF!</definedName>
    <definedName name="usd" localSheetId="31">#REF!</definedName>
    <definedName name="usd" localSheetId="38">#REF!</definedName>
    <definedName name="usd">#REF!</definedName>
    <definedName name="usd_" localSheetId="34">#REF!</definedName>
    <definedName name="usd_" localSheetId="36">#REF!</definedName>
    <definedName name="usd_" localSheetId="26">#REF!</definedName>
    <definedName name="usd_" localSheetId="28">#REF!</definedName>
    <definedName name="usd_" localSheetId="29">#REF!</definedName>
    <definedName name="usd_" localSheetId="30">#REF!</definedName>
    <definedName name="usd_" localSheetId="31">#REF!</definedName>
    <definedName name="usd_" localSheetId="38">#REF!</definedName>
    <definedName name="usd_">#REF!</definedName>
    <definedName name="USDSR" localSheetId="36">#REF!</definedName>
    <definedName name="USDSR" localSheetId="26">#REF!</definedName>
    <definedName name="USDSR" localSheetId="28">#REF!</definedName>
    <definedName name="USDSR" localSheetId="29">#REF!</definedName>
    <definedName name="USDSR" localSheetId="30">#REF!</definedName>
    <definedName name="USDSR" localSheetId="31">#REF!</definedName>
    <definedName name="USDSR">#REF!</definedName>
    <definedName name="uu" localSheetId="8" hidden="1">{"Riqfin97",#N/A,FALSE,"Tran";"Riqfinpro",#N/A,FALSE,"Tran"}</definedName>
    <definedName name="uu" localSheetId="15" hidden="1">{"Riqfin97",#N/A,FALSE,"Tran";"Riqfinpro",#N/A,FALSE,"Tran"}</definedName>
    <definedName name="uu" localSheetId="18" hidden="1">{"Riqfin97",#N/A,FALSE,"Tran";"Riqfinpro",#N/A,FALSE,"Tran"}</definedName>
    <definedName name="uu" localSheetId="19" hidden="1">{"Riqfin97",#N/A,FALSE,"Tran";"Riqfinpro",#N/A,FALSE,"Tran"}</definedName>
    <definedName name="uu" localSheetId="20" hidden="1">{"Riqfin97",#N/A,FALSE,"Tran";"Riqfinpro",#N/A,FALSE,"Tran"}</definedName>
    <definedName name="uu" localSheetId="37" hidden="1">{"Riqfin97",#N/A,FALSE,"Tran";"Riqfinpro",#N/A,FALSE,"Tran"}</definedName>
    <definedName name="uu" hidden="1">{"Riqfin97",#N/A,FALSE,"Tran";"Riqfinpro",#N/A,FALSE,"Tran"}</definedName>
    <definedName name="uuu" localSheetId="18">#REF!</definedName>
    <definedName name="uuu" localSheetId="19">#REF!</definedName>
    <definedName name="uuu" localSheetId="20">#REF!</definedName>
    <definedName name="uuu" localSheetId="26">#REF!</definedName>
    <definedName name="uuu" localSheetId="28">#REF!</definedName>
    <definedName name="uuu" localSheetId="29">#REF!</definedName>
    <definedName name="uuu" localSheetId="30">#REF!</definedName>
    <definedName name="uuu" localSheetId="31">#REF!</definedName>
    <definedName name="uuu">#REF!</definedName>
    <definedName name="val" localSheetId="18">OFFSET(#REF!,0,0,COUNT(#REF!),1)</definedName>
    <definedName name="val" localSheetId="19">OFFSET(#REF!,0,0,COUNT(#REF!),1)</definedName>
    <definedName name="val" localSheetId="20">OFFSET(#REF!,0,0,COUNT(#REF!),1)</definedName>
    <definedName name="val">OFFSET(#REF!,0,0,COUNT(#REF!),1)</definedName>
    <definedName name="Venezuela" localSheetId="18">#REF!</definedName>
    <definedName name="Venezuela" localSheetId="19">#REF!</definedName>
    <definedName name="Venezuela" localSheetId="20">#REF!</definedName>
    <definedName name="Venezuela">#REF!</definedName>
    <definedName name="VTITLES" localSheetId="18">#REF!</definedName>
    <definedName name="VTITLES" localSheetId="19">#REF!</definedName>
    <definedName name="VTITLES" localSheetId="20">#REF!</definedName>
    <definedName name="VTITLES" localSheetId="36">#REF!</definedName>
    <definedName name="VTITLES" localSheetId="26">#REF!</definedName>
    <definedName name="VTITLES" localSheetId="28">#REF!</definedName>
    <definedName name="VTITLES" localSheetId="29">#REF!</definedName>
    <definedName name="VTITLES" localSheetId="30">#REF!</definedName>
    <definedName name="VTITLES" localSheetId="31">#REF!</definedName>
    <definedName name="VTITLES">#REF!</definedName>
    <definedName name="vv" localSheetId="8" hidden="1">{"Tab1",#N/A,FALSE,"P";"Tab2",#N/A,FALSE,"P"}</definedName>
    <definedName name="vv" localSheetId="15" hidden="1">{"Tab1",#N/A,FALSE,"P";"Tab2",#N/A,FALSE,"P"}</definedName>
    <definedName name="vv" localSheetId="18" hidden="1">{"Tab1",#N/A,FALSE,"P";"Tab2",#N/A,FALSE,"P"}</definedName>
    <definedName name="vv" localSheetId="19" hidden="1">{"Tab1",#N/A,FALSE,"P";"Tab2",#N/A,FALSE,"P"}</definedName>
    <definedName name="vv" localSheetId="20" hidden="1">{"Tab1",#N/A,FALSE,"P";"Tab2",#N/A,FALSE,"P"}</definedName>
    <definedName name="vv" localSheetId="37" hidden="1">{"Tab1",#N/A,FALSE,"P";"Tab2",#N/A,FALSE,"P"}</definedName>
    <definedName name="vv" hidden="1">{"Tab1",#N/A,FALSE,"P";"Tab2",#N/A,FALSE,"P"}</definedName>
    <definedName name="vvv" localSheetId="8" hidden="1">{"Tab1",#N/A,FALSE,"P";"Tab2",#N/A,FALSE,"P"}</definedName>
    <definedName name="vvv" localSheetId="15" hidden="1">{"Tab1",#N/A,FALSE,"P";"Tab2",#N/A,FALSE,"P"}</definedName>
    <definedName name="vvv" localSheetId="18" hidden="1">{"Tab1",#N/A,FALSE,"P";"Tab2",#N/A,FALSE,"P"}</definedName>
    <definedName name="vvv" localSheetId="19" hidden="1">{"Tab1",#N/A,FALSE,"P";"Tab2",#N/A,FALSE,"P"}</definedName>
    <definedName name="vvv" localSheetId="20" hidden="1">{"Tab1",#N/A,FALSE,"P";"Tab2",#N/A,FALSE,"P"}</definedName>
    <definedName name="vvv" localSheetId="37" hidden="1">{"Tab1",#N/A,FALSE,"P";"Tab2",#N/A,FALSE,"P"}</definedName>
    <definedName name="vvv" hidden="1">{"Tab1",#N/A,FALSE,"P";"Tab2",#N/A,FALSE,"P"}</definedName>
    <definedName name="wage_govt_sector" localSheetId="36">#REF!</definedName>
    <definedName name="wage_govt_sector" localSheetId="26">#REF!</definedName>
    <definedName name="wage_govt_sector" localSheetId="28">#REF!</definedName>
    <definedName name="wage_govt_sector" localSheetId="29">#REF!</definedName>
    <definedName name="wage_govt_sector" localSheetId="30">#REF!</definedName>
    <definedName name="wage_govt_sector" localSheetId="31">#REF!</definedName>
    <definedName name="wage_govt_sector">#REF!</definedName>
    <definedName name="WEO" localSheetId="36">#REF!</definedName>
    <definedName name="WEO" localSheetId="26">#REF!</definedName>
    <definedName name="WEO" localSheetId="28">#REF!</definedName>
    <definedName name="WEO" localSheetId="29">#REF!</definedName>
    <definedName name="WEO" localSheetId="30">#REF!</definedName>
    <definedName name="WEO" localSheetId="31">#REF!</definedName>
    <definedName name="WEO">#REF!</definedName>
    <definedName name="WHD">#REF!</definedName>
    <definedName name="WorkBookName" localSheetId="36">'[28]Izbor posla'!$C$17</definedName>
    <definedName name="WorkBookName" localSheetId="38">'[21]Izbor posla'!$C$17</definedName>
    <definedName name="WorkBookName">'[21]Izbor posla'!$C$17</definedName>
    <definedName name="WorkSheetName" localSheetId="36">'[28]Izbor posla'!$D$17</definedName>
    <definedName name="WorkSheetName" localSheetId="38">'[21]Izbor posla'!$D$17</definedName>
    <definedName name="WorkSheetName">'[21]Izbor posla'!$D$17</definedName>
    <definedName name="WPCP33_D" localSheetId="6">#REF!</definedName>
    <definedName name="WPCP33_D" localSheetId="18">#REF!</definedName>
    <definedName name="WPCP33_D" localSheetId="19">#REF!</definedName>
    <definedName name="WPCP33_D" localSheetId="20">#REF!</definedName>
    <definedName name="WPCP33_D" localSheetId="25">#REF!</definedName>
    <definedName name="WPCP33_D" localSheetId="36">#REF!</definedName>
    <definedName name="WPCP33_D" localSheetId="26">#REF!</definedName>
    <definedName name="WPCP33_D" localSheetId="28">#REF!</definedName>
    <definedName name="WPCP33_D" localSheetId="29">#REF!</definedName>
    <definedName name="WPCP33_D" localSheetId="30">#REF!</definedName>
    <definedName name="WPCP33_D" localSheetId="31">#REF!</definedName>
    <definedName name="WPCP33_D">#REF!</definedName>
    <definedName name="WPCP33pch" localSheetId="36">#REF!</definedName>
    <definedName name="WPCP33pch" localSheetId="26">#REF!</definedName>
    <definedName name="WPCP33pch" localSheetId="28">#REF!</definedName>
    <definedName name="WPCP33pch" localSheetId="29">#REF!</definedName>
    <definedName name="WPCP33pch" localSheetId="30">#REF!</definedName>
    <definedName name="WPCP33pch" localSheetId="31">#REF!</definedName>
    <definedName name="WPCP33pch">#REF!</definedName>
    <definedName name="wrn.BANKS." localSheetId="6" hidden="1">{#N/A,#N/A,FALSE,"BANKS"}</definedName>
    <definedName name="wrn.BANKS." localSheetId="8" hidden="1">{#N/A,#N/A,FALSE,"BANKS"}</definedName>
    <definedName name="wrn.BANKS." localSheetId="15" hidden="1">{#N/A,#N/A,FALSE,"BANKS"}</definedName>
    <definedName name="wrn.BANKS." localSheetId="18" hidden="1">{#N/A,#N/A,FALSE,"BANKS"}</definedName>
    <definedName name="wrn.BANKS." localSheetId="19" hidden="1">{#N/A,#N/A,FALSE,"BANKS"}</definedName>
    <definedName name="wrn.BANKS." localSheetId="20" hidden="1">{#N/A,#N/A,FALSE,"BANKS"}</definedName>
    <definedName name="wrn.BANKS." localSheetId="25" hidden="1">{#N/A,#N/A,FALSE,"BANKS"}</definedName>
    <definedName name="wrn.BANKS." localSheetId="36" hidden="1">{#N/A,#N/A,FALSE,"BANKS"}</definedName>
    <definedName name="wrn.BANKS." localSheetId="26" hidden="1">{#N/A,#N/A,FALSE,"BANKS"}</definedName>
    <definedName name="wrn.BANKS." localSheetId="37" hidden="1">{#N/A,#N/A,FALSE,"BANKS"}</definedName>
    <definedName name="wrn.BANKS." hidden="1">{#N/A,#N/A,FALSE,"BANKS"}</definedName>
    <definedName name="wrn.BOP." localSheetId="6" hidden="1">{#N/A,#N/A,FALSE,"BOP"}</definedName>
    <definedName name="wrn.BOP." localSheetId="8" hidden="1">{#N/A,#N/A,FALSE,"BOP"}</definedName>
    <definedName name="wrn.BOP." localSheetId="15" hidden="1">{#N/A,#N/A,FALSE,"BOP"}</definedName>
    <definedName name="wrn.BOP." localSheetId="18" hidden="1">{#N/A,#N/A,FALSE,"BOP"}</definedName>
    <definedName name="wrn.BOP." localSheetId="19" hidden="1">{#N/A,#N/A,FALSE,"BOP"}</definedName>
    <definedName name="wrn.BOP." localSheetId="20" hidden="1">{#N/A,#N/A,FALSE,"BOP"}</definedName>
    <definedName name="wrn.BOP." localSheetId="25" hidden="1">{#N/A,#N/A,FALSE,"BOP"}</definedName>
    <definedName name="wrn.BOP." localSheetId="36" hidden="1">{#N/A,#N/A,FALSE,"BOP"}</definedName>
    <definedName name="wrn.BOP." localSheetId="26" hidden="1">{#N/A,#N/A,FALSE,"BOP"}</definedName>
    <definedName name="wrn.BOP." localSheetId="37" hidden="1">{#N/A,#N/A,FALSE,"BOP"}</definedName>
    <definedName name="wrn.BOP." hidden="1">{#N/A,#N/A,FALSE,"BOP"}</definedName>
    <definedName name="wrn.BOP_MIDTERM." localSheetId="6" hidden="1">{"BOP_TAB",#N/A,FALSE,"N";"MIDTERM_TAB",#N/A,FALSE,"O"}</definedName>
    <definedName name="wrn.BOP_MIDTERM." localSheetId="8" hidden="1">{"BOP_TAB",#N/A,FALSE,"N";"MIDTERM_TAB",#N/A,FALSE,"O"}</definedName>
    <definedName name="wrn.BOP_MIDTERM." localSheetId="15" hidden="1">{"BOP_TAB",#N/A,FALSE,"N";"MIDTERM_TAB",#N/A,FALSE,"O"}</definedName>
    <definedName name="wrn.BOP_MIDTERM." localSheetId="18" hidden="1">{"BOP_TAB",#N/A,FALSE,"N";"MIDTERM_TAB",#N/A,FALSE,"O"}</definedName>
    <definedName name="wrn.BOP_MIDTERM." localSheetId="19" hidden="1">{"BOP_TAB",#N/A,FALSE,"N";"MIDTERM_TAB",#N/A,FALSE,"O"}</definedName>
    <definedName name="wrn.BOP_MIDTERM." localSheetId="20" hidden="1">{"BOP_TAB",#N/A,FALSE,"N";"MIDTERM_TAB",#N/A,FALSE,"O"}</definedName>
    <definedName name="wrn.BOP_MIDTERM." localSheetId="25" hidden="1">{"BOP_TAB",#N/A,FALSE,"N";"MIDTERM_TAB",#N/A,FALSE,"O"}</definedName>
    <definedName name="wrn.BOP_MIDTERM." localSheetId="36" hidden="1">{"BOP_TAB",#N/A,FALSE,"N";"MIDTERM_TAB",#N/A,FALSE,"O"}</definedName>
    <definedName name="wrn.BOP_MIDTERM." localSheetId="26" hidden="1">{"BOP_TAB",#N/A,FALSE,"N";"MIDTERM_TAB",#N/A,FALSE,"O"}</definedName>
    <definedName name="wrn.BOP_MIDTERM." localSheetId="37" hidden="1">{"BOP_TAB",#N/A,FALSE,"N";"MIDTERM_TAB",#N/A,FALSE,"O"}</definedName>
    <definedName name="wrn.BOP_MIDTERM." hidden="1">{"BOP_TAB",#N/A,FALSE,"N";"MIDTERM_TAB",#N/A,FALSE,"O"}</definedName>
    <definedName name="wrn.CIJENE." localSheetId="8" hidden="1">{#N/A,#N/A,FALSE,"CIJENE"}</definedName>
    <definedName name="wrn.CIJENE." localSheetId="15" hidden="1">{#N/A,#N/A,FALSE,"CIJENE"}</definedName>
    <definedName name="wrn.CIJENE." localSheetId="18" hidden="1">{#N/A,#N/A,FALSE,"CIJENE"}</definedName>
    <definedName name="wrn.CIJENE." localSheetId="19" hidden="1">{#N/A,#N/A,FALSE,"CIJENE"}</definedName>
    <definedName name="wrn.CIJENE." localSheetId="20" hidden="1">{#N/A,#N/A,FALSE,"CIJENE"}</definedName>
    <definedName name="wrn.CIJENE." localSheetId="37" hidden="1">{#N/A,#N/A,FALSE,"CIJENE"}</definedName>
    <definedName name="wrn.CIJENE." hidden="1">{#N/A,#N/A,FALSE,"CIJENE"}</definedName>
    <definedName name="wrn.CREDIT." localSheetId="6" hidden="1">{#N/A,#N/A,FALSE,"CREDIT"}</definedName>
    <definedName name="wrn.CREDIT." localSheetId="8" hidden="1">{#N/A,#N/A,FALSE,"CREDIT"}</definedName>
    <definedName name="wrn.CREDIT." localSheetId="15" hidden="1">{#N/A,#N/A,FALSE,"CREDIT"}</definedName>
    <definedName name="wrn.CREDIT." localSheetId="18" hidden="1">{#N/A,#N/A,FALSE,"CREDIT"}</definedName>
    <definedName name="wrn.CREDIT." localSheetId="19" hidden="1">{#N/A,#N/A,FALSE,"CREDIT"}</definedName>
    <definedName name="wrn.CREDIT." localSheetId="20" hidden="1">{#N/A,#N/A,FALSE,"CREDIT"}</definedName>
    <definedName name="wrn.CREDIT." localSheetId="25" hidden="1">{#N/A,#N/A,FALSE,"CREDIT"}</definedName>
    <definedName name="wrn.CREDIT." localSheetId="36" hidden="1">{#N/A,#N/A,FALSE,"CREDIT"}</definedName>
    <definedName name="wrn.CREDIT." localSheetId="26" hidden="1">{#N/A,#N/A,FALSE,"CREDIT"}</definedName>
    <definedName name="wrn.CREDIT." localSheetId="37" hidden="1">{#N/A,#N/A,FALSE,"CREDIT"}</definedName>
    <definedName name="wrn.CREDIT." hidden="1">{#N/A,#N/A,FALSE,"CREDIT"}</definedName>
    <definedName name="wrn.DEBTSVC." localSheetId="6" hidden="1">{#N/A,#N/A,FALSE,"DEBTSVC"}</definedName>
    <definedName name="wrn.DEBTSVC." localSheetId="8" hidden="1">{#N/A,#N/A,FALSE,"DEBTSVC"}</definedName>
    <definedName name="wrn.DEBTSVC." localSheetId="15" hidden="1">{#N/A,#N/A,FALSE,"DEBTSVC"}</definedName>
    <definedName name="wrn.DEBTSVC." localSheetId="18" hidden="1">{#N/A,#N/A,FALSE,"DEBTSVC"}</definedName>
    <definedName name="wrn.DEBTSVC." localSheetId="19" hidden="1">{#N/A,#N/A,FALSE,"DEBTSVC"}</definedName>
    <definedName name="wrn.DEBTSVC." localSheetId="20" hidden="1">{#N/A,#N/A,FALSE,"DEBTSVC"}</definedName>
    <definedName name="wrn.DEBTSVC." localSheetId="25" hidden="1">{#N/A,#N/A,FALSE,"DEBTSVC"}</definedName>
    <definedName name="wrn.DEBTSVC." localSheetId="36" hidden="1">{#N/A,#N/A,FALSE,"DEBTSVC"}</definedName>
    <definedName name="wrn.DEBTSVC." localSheetId="26" hidden="1">{#N/A,#N/A,FALSE,"DEBTSVC"}</definedName>
    <definedName name="wrn.DEBTSVC." localSheetId="37" hidden="1">{#N/A,#N/A,FALSE,"DEBTSVC"}</definedName>
    <definedName name="wrn.DEBTSVC." hidden="1">{#N/A,#N/A,FALSE,"DEBTSVC"}</definedName>
    <definedName name="wrn.DEPO." localSheetId="6" hidden="1">{#N/A,#N/A,FALSE,"DEPO"}</definedName>
    <definedName name="wrn.DEPO." localSheetId="8" hidden="1">{#N/A,#N/A,FALSE,"DEPO"}</definedName>
    <definedName name="wrn.DEPO." localSheetId="15" hidden="1">{#N/A,#N/A,FALSE,"DEPO"}</definedName>
    <definedName name="wrn.DEPO." localSheetId="18" hidden="1">{#N/A,#N/A,FALSE,"DEPO"}</definedName>
    <definedName name="wrn.DEPO." localSheetId="19" hidden="1">{#N/A,#N/A,FALSE,"DEPO"}</definedName>
    <definedName name="wrn.DEPO." localSheetId="20" hidden="1">{#N/A,#N/A,FALSE,"DEPO"}</definedName>
    <definedName name="wrn.DEPO." localSheetId="25" hidden="1">{#N/A,#N/A,FALSE,"DEPO"}</definedName>
    <definedName name="wrn.DEPO." localSheetId="36" hidden="1">{#N/A,#N/A,FALSE,"DEPO"}</definedName>
    <definedName name="wrn.DEPO." localSheetId="26" hidden="1">{#N/A,#N/A,FALSE,"DEPO"}</definedName>
    <definedName name="wrn.DEPO." localSheetId="37" hidden="1">{#N/A,#N/A,FALSE,"DEPO"}</definedName>
    <definedName name="wrn.DEPO." hidden="1">{#N/A,#N/A,FALSE,"DEPO"}</definedName>
    <definedName name="wrn.EXCISE." localSheetId="6" hidden="1">{#N/A,#N/A,FALSE,"EXCISE"}</definedName>
    <definedName name="wrn.EXCISE." localSheetId="8" hidden="1">{#N/A,#N/A,FALSE,"EXCISE"}</definedName>
    <definedName name="wrn.EXCISE." localSheetId="15" hidden="1">{#N/A,#N/A,FALSE,"EXCISE"}</definedName>
    <definedName name="wrn.EXCISE." localSheetId="18" hidden="1">{#N/A,#N/A,FALSE,"EXCISE"}</definedName>
    <definedName name="wrn.EXCISE." localSheetId="19" hidden="1">{#N/A,#N/A,FALSE,"EXCISE"}</definedName>
    <definedName name="wrn.EXCISE." localSheetId="20" hidden="1">{#N/A,#N/A,FALSE,"EXCISE"}</definedName>
    <definedName name="wrn.EXCISE." localSheetId="25" hidden="1">{#N/A,#N/A,FALSE,"EXCISE"}</definedName>
    <definedName name="wrn.EXCISE." localSheetId="36" hidden="1">{#N/A,#N/A,FALSE,"EXCISE"}</definedName>
    <definedName name="wrn.EXCISE." localSheetId="26" hidden="1">{#N/A,#N/A,FALSE,"EXCISE"}</definedName>
    <definedName name="wrn.EXCISE." localSheetId="37" hidden="1">{#N/A,#N/A,FALSE,"EXCISE"}</definedName>
    <definedName name="wrn.EXCISE." hidden="1">{#N/A,#N/A,FALSE,"EXCISE"}</definedName>
    <definedName name="wrn.EXRATE." localSheetId="6" hidden="1">{#N/A,#N/A,FALSE,"EXRATE"}</definedName>
    <definedName name="wrn.EXRATE." localSheetId="8" hidden="1">{#N/A,#N/A,FALSE,"EXRATE"}</definedName>
    <definedName name="wrn.EXRATE." localSheetId="15" hidden="1">{#N/A,#N/A,FALSE,"EXRATE"}</definedName>
    <definedName name="wrn.EXRATE." localSheetId="18" hidden="1">{#N/A,#N/A,FALSE,"EXRATE"}</definedName>
    <definedName name="wrn.EXRATE." localSheetId="19" hidden="1">{#N/A,#N/A,FALSE,"EXRATE"}</definedName>
    <definedName name="wrn.EXRATE." localSheetId="20" hidden="1">{#N/A,#N/A,FALSE,"EXRATE"}</definedName>
    <definedName name="wrn.EXRATE." localSheetId="25" hidden="1">{#N/A,#N/A,FALSE,"EXRATE"}</definedName>
    <definedName name="wrn.EXRATE." localSheetId="36" hidden="1">{#N/A,#N/A,FALSE,"EXRATE"}</definedName>
    <definedName name="wrn.EXRATE." localSheetId="26" hidden="1">{#N/A,#N/A,FALSE,"EXRATE"}</definedName>
    <definedName name="wrn.EXRATE." localSheetId="37" hidden="1">{#N/A,#N/A,FALSE,"EXRATE"}</definedName>
    <definedName name="wrn.EXRATE." hidden="1">{#N/A,#N/A,FALSE,"EXRATE"}</definedName>
    <definedName name="wrn.EXTDEBT." localSheetId="6" hidden="1">{#N/A,#N/A,FALSE,"EXTDEBT"}</definedName>
    <definedName name="wrn.EXTDEBT." localSheetId="8" hidden="1">{#N/A,#N/A,FALSE,"EXTDEBT"}</definedName>
    <definedName name="wrn.EXTDEBT." localSheetId="15" hidden="1">{#N/A,#N/A,FALSE,"EXTDEBT"}</definedName>
    <definedName name="wrn.EXTDEBT." localSheetId="18" hidden="1">{#N/A,#N/A,FALSE,"EXTDEBT"}</definedName>
    <definedName name="wrn.EXTDEBT." localSheetId="19" hidden="1">{#N/A,#N/A,FALSE,"EXTDEBT"}</definedName>
    <definedName name="wrn.EXTDEBT." localSheetId="20" hidden="1">{#N/A,#N/A,FALSE,"EXTDEBT"}</definedName>
    <definedName name="wrn.EXTDEBT." localSheetId="25" hidden="1">{#N/A,#N/A,FALSE,"EXTDEBT"}</definedName>
    <definedName name="wrn.EXTDEBT." localSheetId="36" hidden="1">{#N/A,#N/A,FALSE,"EXTDEBT"}</definedName>
    <definedName name="wrn.EXTDEBT." localSheetId="26" hidden="1">{#N/A,#N/A,FALSE,"EXTDEBT"}</definedName>
    <definedName name="wrn.EXTDEBT." localSheetId="37" hidden="1">{#N/A,#N/A,FALSE,"EXTDEBT"}</definedName>
    <definedName name="wrn.EXTDEBT." hidden="1">{#N/A,#N/A,FALSE,"EXTDEBT"}</definedName>
    <definedName name="wrn.EXTRABUDGT." localSheetId="6" hidden="1">{#N/A,#N/A,FALSE,"EXTRABUDGT"}</definedName>
    <definedName name="wrn.EXTRABUDGT." localSheetId="8" hidden="1">{#N/A,#N/A,FALSE,"EXTRABUDGT"}</definedName>
    <definedName name="wrn.EXTRABUDGT." localSheetId="15" hidden="1">{#N/A,#N/A,FALSE,"EXTRABUDGT"}</definedName>
    <definedName name="wrn.EXTRABUDGT." localSheetId="18" hidden="1">{#N/A,#N/A,FALSE,"EXTRABUDGT"}</definedName>
    <definedName name="wrn.EXTRABUDGT." localSheetId="19" hidden="1">{#N/A,#N/A,FALSE,"EXTRABUDGT"}</definedName>
    <definedName name="wrn.EXTRABUDGT." localSheetId="20" hidden="1">{#N/A,#N/A,FALSE,"EXTRABUDGT"}</definedName>
    <definedName name="wrn.EXTRABUDGT." localSheetId="25" hidden="1">{#N/A,#N/A,FALSE,"EXTRABUDGT"}</definedName>
    <definedName name="wrn.EXTRABUDGT." localSheetId="36" hidden="1">{#N/A,#N/A,FALSE,"EXTRABUDGT"}</definedName>
    <definedName name="wrn.EXTRABUDGT." localSheetId="26" hidden="1">{#N/A,#N/A,FALSE,"EXTRABUDGT"}</definedName>
    <definedName name="wrn.EXTRABUDGT." localSheetId="37" hidden="1">{#N/A,#N/A,FALSE,"EXTRABUDGT"}</definedName>
    <definedName name="wrn.EXTRABUDGT." hidden="1">{#N/A,#N/A,FALSE,"EXTRABUDGT"}</definedName>
    <definedName name="wrn.EXTRABUDGT2." localSheetId="6" hidden="1">{#N/A,#N/A,FALSE,"EXTRABUDGT2"}</definedName>
    <definedName name="wrn.EXTRABUDGT2." localSheetId="8" hidden="1">{#N/A,#N/A,FALSE,"EXTRABUDGT2"}</definedName>
    <definedName name="wrn.EXTRABUDGT2." localSheetId="15" hidden="1">{#N/A,#N/A,FALSE,"EXTRABUDGT2"}</definedName>
    <definedName name="wrn.EXTRABUDGT2." localSheetId="18" hidden="1">{#N/A,#N/A,FALSE,"EXTRABUDGT2"}</definedName>
    <definedName name="wrn.EXTRABUDGT2." localSheetId="19" hidden="1">{#N/A,#N/A,FALSE,"EXTRABUDGT2"}</definedName>
    <definedName name="wrn.EXTRABUDGT2." localSheetId="20" hidden="1">{#N/A,#N/A,FALSE,"EXTRABUDGT2"}</definedName>
    <definedName name="wrn.EXTRABUDGT2." localSheetId="25" hidden="1">{#N/A,#N/A,FALSE,"EXTRABUDGT2"}</definedName>
    <definedName name="wrn.EXTRABUDGT2." localSheetId="36" hidden="1">{#N/A,#N/A,FALSE,"EXTRABUDGT2"}</definedName>
    <definedName name="wrn.EXTRABUDGT2." localSheetId="26" hidden="1">{#N/A,#N/A,FALSE,"EXTRABUDGT2"}</definedName>
    <definedName name="wrn.EXTRABUDGT2." localSheetId="37" hidden="1">{#N/A,#N/A,FALSE,"EXTRABUDGT2"}</definedName>
    <definedName name="wrn.EXTRABUDGT2." hidden="1">{#N/A,#N/A,FALSE,"EXTRABUDGT2"}</definedName>
    <definedName name="wrn.GDP." localSheetId="6" hidden="1">{#N/A,#N/A,FALSE,"GDP_ORIGIN";#N/A,#N/A,FALSE,"EMP_POP"}</definedName>
    <definedName name="wrn.GDP." localSheetId="8" hidden="1">{#N/A,#N/A,FALSE,"GDP_ORIGIN";#N/A,#N/A,FALSE,"EMP_POP"}</definedName>
    <definedName name="wrn.GDP." localSheetId="15" hidden="1">{#N/A,#N/A,FALSE,"GDP_ORIGIN";#N/A,#N/A,FALSE,"EMP_POP"}</definedName>
    <definedName name="wrn.GDP." localSheetId="18" hidden="1">{#N/A,#N/A,FALSE,"GDP_ORIGIN";#N/A,#N/A,FALSE,"EMP_POP"}</definedName>
    <definedName name="wrn.GDP." localSheetId="19" hidden="1">{#N/A,#N/A,FALSE,"GDP_ORIGIN";#N/A,#N/A,FALSE,"EMP_POP"}</definedName>
    <definedName name="wrn.GDP." localSheetId="20" hidden="1">{#N/A,#N/A,FALSE,"GDP_ORIGIN";#N/A,#N/A,FALSE,"EMP_POP"}</definedName>
    <definedName name="wrn.GDP." localSheetId="25" hidden="1">{#N/A,#N/A,FALSE,"GDP_ORIGIN";#N/A,#N/A,FALSE,"EMP_POP"}</definedName>
    <definedName name="wrn.GDP." localSheetId="36" hidden="1">{#N/A,#N/A,FALSE,"GDP_ORIGIN";#N/A,#N/A,FALSE,"EMP_POP"}</definedName>
    <definedName name="wrn.GDP." localSheetId="26" hidden="1">{#N/A,#N/A,FALSE,"GDP_ORIGIN";#N/A,#N/A,FALSE,"EMP_POP"}</definedName>
    <definedName name="wrn.GDP." localSheetId="37" hidden="1">{#N/A,#N/A,FALSE,"GDP_ORIGIN";#N/A,#N/A,FALSE,"EMP_POP"}</definedName>
    <definedName name="wrn.GDP." hidden="1">{#N/A,#N/A,FALSE,"GDP_ORIGIN";#N/A,#N/A,FALSE,"EMP_POP"}</definedName>
    <definedName name="wrn.GGOVT." localSheetId="6" hidden="1">{#N/A,#N/A,FALSE,"GGOVT"}</definedName>
    <definedName name="wrn.GGOVT." localSheetId="8" hidden="1">{#N/A,#N/A,FALSE,"GGOVT"}</definedName>
    <definedName name="wrn.GGOVT." localSheetId="15" hidden="1">{#N/A,#N/A,FALSE,"GGOVT"}</definedName>
    <definedName name="wrn.GGOVT." localSheetId="18" hidden="1">{#N/A,#N/A,FALSE,"GGOVT"}</definedName>
    <definedName name="wrn.GGOVT." localSheetId="19" hidden="1">{#N/A,#N/A,FALSE,"GGOVT"}</definedName>
    <definedName name="wrn.GGOVT." localSheetId="20" hidden="1">{#N/A,#N/A,FALSE,"GGOVT"}</definedName>
    <definedName name="wrn.GGOVT." localSheetId="25" hidden="1">{#N/A,#N/A,FALSE,"GGOVT"}</definedName>
    <definedName name="wrn.GGOVT." localSheetId="36" hidden="1">{#N/A,#N/A,FALSE,"GGOVT"}</definedName>
    <definedName name="wrn.GGOVT." localSheetId="26" hidden="1">{#N/A,#N/A,FALSE,"GGOVT"}</definedName>
    <definedName name="wrn.GGOVT." localSheetId="37" hidden="1">{#N/A,#N/A,FALSE,"GGOVT"}</definedName>
    <definedName name="wrn.GGOVT." hidden="1">{#N/A,#N/A,FALSE,"GGOVT"}</definedName>
    <definedName name="wrn.GGOVT2." localSheetId="6" hidden="1">{#N/A,#N/A,FALSE,"GGOVT2"}</definedName>
    <definedName name="wrn.GGOVT2." localSheetId="8" hidden="1">{#N/A,#N/A,FALSE,"GGOVT2"}</definedName>
    <definedName name="wrn.GGOVT2." localSheetId="15" hidden="1">{#N/A,#N/A,FALSE,"GGOVT2"}</definedName>
    <definedName name="wrn.GGOVT2." localSheetId="18" hidden="1">{#N/A,#N/A,FALSE,"GGOVT2"}</definedName>
    <definedName name="wrn.GGOVT2." localSheetId="19" hidden="1">{#N/A,#N/A,FALSE,"GGOVT2"}</definedName>
    <definedName name="wrn.GGOVT2." localSheetId="20" hidden="1">{#N/A,#N/A,FALSE,"GGOVT2"}</definedName>
    <definedName name="wrn.GGOVT2." localSheetId="25" hidden="1">{#N/A,#N/A,FALSE,"GGOVT2"}</definedName>
    <definedName name="wrn.GGOVT2." localSheetId="36" hidden="1">{#N/A,#N/A,FALSE,"GGOVT2"}</definedName>
    <definedName name="wrn.GGOVT2." localSheetId="26" hidden="1">{#N/A,#N/A,FALSE,"GGOVT2"}</definedName>
    <definedName name="wrn.GGOVT2." localSheetId="37" hidden="1">{#N/A,#N/A,FALSE,"GGOVT2"}</definedName>
    <definedName name="wrn.GGOVT2." hidden="1">{#N/A,#N/A,FALSE,"GGOVT2"}</definedName>
    <definedName name="wrn.GGOVTPC." localSheetId="6" hidden="1">{#N/A,#N/A,FALSE,"GGOVT%"}</definedName>
    <definedName name="wrn.GGOVTPC." localSheetId="8" hidden="1">{#N/A,#N/A,FALSE,"GGOVT%"}</definedName>
    <definedName name="wrn.GGOVTPC." localSheetId="15" hidden="1">{#N/A,#N/A,FALSE,"GGOVT%"}</definedName>
    <definedName name="wrn.GGOVTPC." localSheetId="18" hidden="1">{#N/A,#N/A,FALSE,"GGOVT%"}</definedName>
    <definedName name="wrn.GGOVTPC." localSheetId="19" hidden="1">{#N/A,#N/A,FALSE,"GGOVT%"}</definedName>
    <definedName name="wrn.GGOVTPC." localSheetId="20" hidden="1">{#N/A,#N/A,FALSE,"GGOVT%"}</definedName>
    <definedName name="wrn.GGOVTPC." localSheetId="25" hidden="1">{#N/A,#N/A,FALSE,"GGOVT%"}</definedName>
    <definedName name="wrn.GGOVTPC." localSheetId="36" hidden="1">{#N/A,#N/A,FALSE,"GGOVT%"}</definedName>
    <definedName name="wrn.GGOVTPC." localSheetId="26" hidden="1">{#N/A,#N/A,FALSE,"GGOVT%"}</definedName>
    <definedName name="wrn.GGOVTPC." localSheetId="37" hidden="1">{#N/A,#N/A,FALSE,"GGOVT%"}</definedName>
    <definedName name="wrn.GGOVTPC." hidden="1">{#N/A,#N/A,FALSE,"GGOVT%"}</definedName>
    <definedName name="wrn.INCOMETX." localSheetId="6" hidden="1">{#N/A,#N/A,FALSE,"INCOMETX"}</definedName>
    <definedName name="wrn.INCOMETX." localSheetId="8" hidden="1">{#N/A,#N/A,FALSE,"INCOMETX"}</definedName>
    <definedName name="wrn.INCOMETX." localSheetId="15" hidden="1">{#N/A,#N/A,FALSE,"INCOMETX"}</definedName>
    <definedName name="wrn.INCOMETX." localSheetId="18" hidden="1">{#N/A,#N/A,FALSE,"INCOMETX"}</definedName>
    <definedName name="wrn.INCOMETX." localSheetId="19" hidden="1">{#N/A,#N/A,FALSE,"INCOMETX"}</definedName>
    <definedName name="wrn.INCOMETX." localSheetId="20" hidden="1">{#N/A,#N/A,FALSE,"INCOMETX"}</definedName>
    <definedName name="wrn.INCOMETX." localSheetId="25" hidden="1">{#N/A,#N/A,FALSE,"INCOMETX"}</definedName>
    <definedName name="wrn.INCOMETX." localSheetId="36" hidden="1">{#N/A,#N/A,FALSE,"INCOMETX"}</definedName>
    <definedName name="wrn.INCOMETX." localSheetId="26" hidden="1">{#N/A,#N/A,FALSE,"INCOMETX"}</definedName>
    <definedName name="wrn.INCOMETX." localSheetId="37" hidden="1">{#N/A,#N/A,FALSE,"INCOMETX"}</definedName>
    <definedName name="wrn.INCOMETX." hidden="1">{#N/A,#N/A,FALSE,"INCOMETX"}</definedName>
    <definedName name="wrn.Input._.and._.output._.tables." localSheetId="6" hidden="1">{#N/A,#N/A,FALSE,"SimInp1";#N/A,#N/A,FALSE,"SimInp2";#N/A,#N/A,FALSE,"SimOut1";#N/A,#N/A,FALSE,"SimOut2";#N/A,#N/A,FALSE,"SimOut3";#N/A,#N/A,FALSE,"SimOut4";#N/A,#N/A,FALSE,"SimOut5"}</definedName>
    <definedName name="wrn.Input._.and._.output._.tables." localSheetId="8" hidden="1">{#N/A,#N/A,FALSE,"SimInp1";#N/A,#N/A,FALSE,"SimInp2";#N/A,#N/A,FALSE,"SimOut1";#N/A,#N/A,FALSE,"SimOut2";#N/A,#N/A,FALSE,"SimOut3";#N/A,#N/A,FALSE,"SimOut4";#N/A,#N/A,FALSE,"SimOut5"}</definedName>
    <definedName name="wrn.Input._.and._.output._.tables." localSheetId="15" hidden="1">{#N/A,#N/A,FALSE,"SimInp1";#N/A,#N/A,FALSE,"SimInp2";#N/A,#N/A,FALSE,"SimOut1";#N/A,#N/A,FALSE,"SimOut2";#N/A,#N/A,FALSE,"SimOut3";#N/A,#N/A,FALSE,"SimOut4";#N/A,#N/A,FALSE,"SimOut5"}</definedName>
    <definedName name="wrn.Input._.and._.output._.tables." localSheetId="18" hidden="1">{#N/A,#N/A,FALSE,"SimInp1";#N/A,#N/A,FALSE,"SimInp2";#N/A,#N/A,FALSE,"SimOut1";#N/A,#N/A,FALSE,"SimOut2";#N/A,#N/A,FALSE,"SimOut3";#N/A,#N/A,FALSE,"SimOut4";#N/A,#N/A,FALSE,"SimOut5"}</definedName>
    <definedName name="wrn.Input._.and._.output._.tables." localSheetId="19" hidden="1">{#N/A,#N/A,FALSE,"SimInp1";#N/A,#N/A,FALSE,"SimInp2";#N/A,#N/A,FALSE,"SimOut1";#N/A,#N/A,FALSE,"SimOut2";#N/A,#N/A,FALSE,"SimOut3";#N/A,#N/A,FALSE,"SimOut4";#N/A,#N/A,FALSE,"SimOut5"}</definedName>
    <definedName name="wrn.Input._.and._.output._.tables." localSheetId="20" hidden="1">{#N/A,#N/A,FALSE,"SimInp1";#N/A,#N/A,FALSE,"SimInp2";#N/A,#N/A,FALSE,"SimOut1";#N/A,#N/A,FALSE,"SimOut2";#N/A,#N/A,FALSE,"SimOut3";#N/A,#N/A,FALSE,"SimOut4";#N/A,#N/A,FALSE,"SimOut5"}</definedName>
    <definedName name="wrn.Input._.and._.output._.tables." localSheetId="25" hidden="1">{#N/A,#N/A,FALSE,"SimInp1";#N/A,#N/A,FALSE,"SimInp2";#N/A,#N/A,FALSE,"SimOut1";#N/A,#N/A,FALSE,"SimOut2";#N/A,#N/A,FALSE,"SimOut3";#N/A,#N/A,FALSE,"SimOut4";#N/A,#N/A,FALSE,"SimOut5"}</definedName>
    <definedName name="wrn.Input._.and._.output._.tables." localSheetId="36" hidden="1">{#N/A,#N/A,FALSE,"SimInp1";#N/A,#N/A,FALSE,"SimInp2";#N/A,#N/A,FALSE,"SimOut1";#N/A,#N/A,FALSE,"SimOut2";#N/A,#N/A,FALSE,"SimOut3";#N/A,#N/A,FALSE,"SimOut4";#N/A,#N/A,FALSE,"SimOut5"}</definedName>
    <definedName name="wrn.Input._.and._.output._.tables." localSheetId="26" hidden="1">{#N/A,#N/A,FALSE,"SimInp1";#N/A,#N/A,FALSE,"SimInp2";#N/A,#N/A,FALSE,"SimOut1";#N/A,#N/A,FALSE,"SimOut2";#N/A,#N/A,FALSE,"SimOut3";#N/A,#N/A,FALSE,"SimOut4";#N/A,#N/A,FALSE,"SimOut5"}</definedName>
    <definedName name="wrn.Input._.and._.output._.tables." localSheetId="37"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TERST." localSheetId="6" hidden="1">{#N/A,#N/A,FALSE,"INTERST"}</definedName>
    <definedName name="wrn.INTERST." localSheetId="8" hidden="1">{#N/A,#N/A,FALSE,"INTERST"}</definedName>
    <definedName name="wrn.INTERST." localSheetId="15" hidden="1">{#N/A,#N/A,FALSE,"INTERST"}</definedName>
    <definedName name="wrn.INTERST." localSheetId="18" hidden="1">{#N/A,#N/A,FALSE,"INTERST"}</definedName>
    <definedName name="wrn.INTERST." localSheetId="19" hidden="1">{#N/A,#N/A,FALSE,"INTERST"}</definedName>
    <definedName name="wrn.INTERST." localSheetId="20" hidden="1">{#N/A,#N/A,FALSE,"INTERST"}</definedName>
    <definedName name="wrn.INTERST." localSheetId="25" hidden="1">{#N/A,#N/A,FALSE,"INTERST"}</definedName>
    <definedName name="wrn.INTERST." localSheetId="36" hidden="1">{#N/A,#N/A,FALSE,"INTERST"}</definedName>
    <definedName name="wrn.INTERST." localSheetId="26" hidden="1">{#N/A,#N/A,FALSE,"INTERST"}</definedName>
    <definedName name="wrn.INTERST." localSheetId="37" hidden="1">{#N/A,#N/A,FALSE,"INTERST"}</definedName>
    <definedName name="wrn.INTERST." hidden="1">{#N/A,#N/A,FALSE,"INTERST"}</definedName>
    <definedName name="wrn.MDABOP." localSheetId="6" hidden="1">{"BOP_TAB",#N/A,FALSE,"N";"MIDTERM_TAB",#N/A,FALSE,"O";"FUND_CRED",#N/A,FALSE,"P";"DEBT_TAB1",#N/A,FALSE,"Q";"DEBT_TAB2",#N/A,FALSE,"Q";"FORFIN_TAB1",#N/A,FALSE,"R";"FORFIN_TAB2",#N/A,FALSE,"R";"BOP_ANALY",#N/A,FALSE,"U"}</definedName>
    <definedName name="wrn.MDABOP." localSheetId="8" hidden="1">{"BOP_TAB",#N/A,FALSE,"N";"MIDTERM_TAB",#N/A,FALSE,"O";"FUND_CRED",#N/A,FALSE,"P";"DEBT_TAB1",#N/A,FALSE,"Q";"DEBT_TAB2",#N/A,FALSE,"Q";"FORFIN_TAB1",#N/A,FALSE,"R";"FORFIN_TAB2",#N/A,FALSE,"R";"BOP_ANALY",#N/A,FALSE,"U"}</definedName>
    <definedName name="wrn.MDABOP." localSheetId="15" hidden="1">{"BOP_TAB",#N/A,FALSE,"N";"MIDTERM_TAB",#N/A,FALSE,"O";"FUND_CRED",#N/A,FALSE,"P";"DEBT_TAB1",#N/A,FALSE,"Q";"DEBT_TAB2",#N/A,FALSE,"Q";"FORFIN_TAB1",#N/A,FALSE,"R";"FORFIN_TAB2",#N/A,FALSE,"R";"BOP_ANALY",#N/A,FALSE,"U"}</definedName>
    <definedName name="wrn.MDABOP." localSheetId="18" hidden="1">{"BOP_TAB",#N/A,FALSE,"N";"MIDTERM_TAB",#N/A,FALSE,"O";"FUND_CRED",#N/A,FALSE,"P";"DEBT_TAB1",#N/A,FALSE,"Q";"DEBT_TAB2",#N/A,FALSE,"Q";"FORFIN_TAB1",#N/A,FALSE,"R";"FORFIN_TAB2",#N/A,FALSE,"R";"BOP_ANALY",#N/A,FALSE,"U"}</definedName>
    <definedName name="wrn.MDABOP." localSheetId="19" hidden="1">{"BOP_TAB",#N/A,FALSE,"N";"MIDTERM_TAB",#N/A,FALSE,"O";"FUND_CRED",#N/A,FALSE,"P";"DEBT_TAB1",#N/A,FALSE,"Q";"DEBT_TAB2",#N/A,FALSE,"Q";"FORFIN_TAB1",#N/A,FALSE,"R";"FORFIN_TAB2",#N/A,FALSE,"R";"BOP_ANALY",#N/A,FALSE,"U"}</definedName>
    <definedName name="wrn.MDABOP." localSheetId="20" hidden="1">{"BOP_TAB",#N/A,FALSE,"N";"MIDTERM_TAB",#N/A,FALSE,"O";"FUND_CRED",#N/A,FALSE,"P";"DEBT_TAB1",#N/A,FALSE,"Q";"DEBT_TAB2",#N/A,FALSE,"Q";"FORFIN_TAB1",#N/A,FALSE,"R";"FORFIN_TAB2",#N/A,FALSE,"R";"BOP_ANALY",#N/A,FALSE,"U"}</definedName>
    <definedName name="wrn.MDABOP." localSheetId="25" hidden="1">{"BOP_TAB",#N/A,FALSE,"N";"MIDTERM_TAB",#N/A,FALSE,"O";"FUND_CRED",#N/A,FALSE,"P";"DEBT_TAB1",#N/A,FALSE,"Q";"DEBT_TAB2",#N/A,FALSE,"Q";"FORFIN_TAB1",#N/A,FALSE,"R";"FORFIN_TAB2",#N/A,FALSE,"R";"BOP_ANALY",#N/A,FALSE,"U"}</definedName>
    <definedName name="wrn.MDABOP." localSheetId="36" hidden="1">{"BOP_TAB",#N/A,FALSE,"N";"MIDTERM_TAB",#N/A,FALSE,"O";"FUND_CRED",#N/A,FALSE,"P";"DEBT_TAB1",#N/A,FALSE,"Q";"DEBT_TAB2",#N/A,FALSE,"Q";"FORFIN_TAB1",#N/A,FALSE,"R";"FORFIN_TAB2",#N/A,FALSE,"R";"BOP_ANALY",#N/A,FALSE,"U"}</definedName>
    <definedName name="wrn.MDABOP." localSheetId="26" hidden="1">{"BOP_TAB",#N/A,FALSE,"N";"MIDTERM_TAB",#N/A,FALSE,"O";"FUND_CRED",#N/A,FALSE,"P";"DEBT_TAB1",#N/A,FALSE,"Q";"DEBT_TAB2",#N/A,FALSE,"Q";"FORFIN_TAB1",#N/A,FALSE,"R";"FORFIN_TAB2",#N/A,FALSE,"R";"BOP_ANALY",#N/A,FALSE,"U"}</definedName>
    <definedName name="wrn.MDABOP." localSheetId="37"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NA." localSheetId="6" hidden="1">{"MONA",#N/A,FALSE,"S"}</definedName>
    <definedName name="wrn.MONA." localSheetId="8" hidden="1">{"MONA",#N/A,FALSE,"S"}</definedName>
    <definedName name="wrn.MONA." localSheetId="15" hidden="1">{"MONA",#N/A,FALSE,"S"}</definedName>
    <definedName name="wrn.MONA." localSheetId="18" hidden="1">{"MONA",#N/A,FALSE,"S"}</definedName>
    <definedName name="wrn.MONA." localSheetId="19" hidden="1">{"MONA",#N/A,FALSE,"S"}</definedName>
    <definedName name="wrn.MONA." localSheetId="20" hidden="1">{"MONA",#N/A,FALSE,"S"}</definedName>
    <definedName name="wrn.MONA." localSheetId="25" hidden="1">{"MONA",#N/A,FALSE,"S"}</definedName>
    <definedName name="wrn.MONA." localSheetId="36" hidden="1">{"MONA",#N/A,FALSE,"S"}</definedName>
    <definedName name="wrn.MONA." localSheetId="26" hidden="1">{"MONA",#N/A,FALSE,"S"}</definedName>
    <definedName name="wrn.MONA." localSheetId="37" hidden="1">{"MONA",#N/A,FALSE,"S"}</definedName>
    <definedName name="wrn.MONA." hidden="1">{"MONA",#N/A,FALSE,"S"}</definedName>
    <definedName name="wrn.MS." localSheetId="6" hidden="1">{#N/A,#N/A,FALSE,"MS"}</definedName>
    <definedName name="wrn.MS." localSheetId="8" hidden="1">{#N/A,#N/A,FALSE,"MS"}</definedName>
    <definedName name="wrn.MS." localSheetId="15" hidden="1">{#N/A,#N/A,FALSE,"MS"}</definedName>
    <definedName name="wrn.MS." localSheetId="18" hidden="1">{#N/A,#N/A,FALSE,"MS"}</definedName>
    <definedName name="wrn.MS." localSheetId="19" hidden="1">{#N/A,#N/A,FALSE,"MS"}</definedName>
    <definedName name="wrn.MS." localSheetId="20" hidden="1">{#N/A,#N/A,FALSE,"MS"}</definedName>
    <definedName name="wrn.MS." localSheetId="25" hidden="1">{#N/A,#N/A,FALSE,"MS"}</definedName>
    <definedName name="wrn.MS." localSheetId="36" hidden="1">{#N/A,#N/A,FALSE,"MS"}</definedName>
    <definedName name="wrn.MS." localSheetId="26" hidden="1">{#N/A,#N/A,FALSE,"MS"}</definedName>
    <definedName name="wrn.MS." localSheetId="37" hidden="1">{#N/A,#N/A,FALSE,"MS"}</definedName>
    <definedName name="wrn.MS." hidden="1">{#N/A,#N/A,FALSE,"MS"}</definedName>
    <definedName name="wrn.NBG." localSheetId="6" hidden="1">{#N/A,#N/A,FALSE,"NBG"}</definedName>
    <definedName name="wrn.NBG." localSheetId="8" hidden="1">{#N/A,#N/A,FALSE,"NBG"}</definedName>
    <definedName name="wrn.NBG." localSheetId="15" hidden="1">{#N/A,#N/A,FALSE,"NBG"}</definedName>
    <definedName name="wrn.NBG." localSheetId="18" hidden="1">{#N/A,#N/A,FALSE,"NBG"}</definedName>
    <definedName name="wrn.NBG." localSheetId="19" hidden="1">{#N/A,#N/A,FALSE,"NBG"}</definedName>
    <definedName name="wrn.NBG." localSheetId="20" hidden="1">{#N/A,#N/A,FALSE,"NBG"}</definedName>
    <definedName name="wrn.NBG." localSheetId="25" hidden="1">{#N/A,#N/A,FALSE,"NBG"}</definedName>
    <definedName name="wrn.NBG." localSheetId="36" hidden="1">{#N/A,#N/A,FALSE,"NBG"}</definedName>
    <definedName name="wrn.NBG." localSheetId="26" hidden="1">{#N/A,#N/A,FALSE,"NBG"}</definedName>
    <definedName name="wrn.NBG." localSheetId="37" hidden="1">{#N/A,#N/A,FALSE,"NBG"}</definedName>
    <definedName name="wrn.NBG." hidden="1">{#N/A,#N/A,FALSE,"NBG"}</definedName>
    <definedName name="wrn.Output._.tables." localSheetId="6" hidden="1">{#N/A,#N/A,FALSE,"I";#N/A,#N/A,FALSE,"J";#N/A,#N/A,FALSE,"K";#N/A,#N/A,FALSE,"L";#N/A,#N/A,FALSE,"M";#N/A,#N/A,FALSE,"N";#N/A,#N/A,FALSE,"O"}</definedName>
    <definedName name="wrn.Output._.tables." localSheetId="8" hidden="1">{#N/A,#N/A,FALSE,"I";#N/A,#N/A,FALSE,"J";#N/A,#N/A,FALSE,"K";#N/A,#N/A,FALSE,"L";#N/A,#N/A,FALSE,"M";#N/A,#N/A,FALSE,"N";#N/A,#N/A,FALSE,"O"}</definedName>
    <definedName name="wrn.Output._.tables." localSheetId="15" hidden="1">{#N/A,#N/A,FALSE,"I";#N/A,#N/A,FALSE,"J";#N/A,#N/A,FALSE,"K";#N/A,#N/A,FALSE,"L";#N/A,#N/A,FALSE,"M";#N/A,#N/A,FALSE,"N";#N/A,#N/A,FALSE,"O"}</definedName>
    <definedName name="wrn.Output._.tables." localSheetId="18" hidden="1">{#N/A,#N/A,FALSE,"I";#N/A,#N/A,FALSE,"J";#N/A,#N/A,FALSE,"K";#N/A,#N/A,FALSE,"L";#N/A,#N/A,FALSE,"M";#N/A,#N/A,FALSE,"N";#N/A,#N/A,FALSE,"O"}</definedName>
    <definedName name="wrn.Output._.tables." localSheetId="19" hidden="1">{#N/A,#N/A,FALSE,"I";#N/A,#N/A,FALSE,"J";#N/A,#N/A,FALSE,"K";#N/A,#N/A,FALSE,"L";#N/A,#N/A,FALSE,"M";#N/A,#N/A,FALSE,"N";#N/A,#N/A,FALSE,"O"}</definedName>
    <definedName name="wrn.Output._.tables." localSheetId="20" hidden="1">{#N/A,#N/A,FALSE,"I";#N/A,#N/A,FALSE,"J";#N/A,#N/A,FALSE,"K";#N/A,#N/A,FALSE,"L";#N/A,#N/A,FALSE,"M";#N/A,#N/A,FALSE,"N";#N/A,#N/A,FALSE,"O"}</definedName>
    <definedName name="wrn.Output._.tables." localSheetId="25" hidden="1">{#N/A,#N/A,FALSE,"I";#N/A,#N/A,FALSE,"J";#N/A,#N/A,FALSE,"K";#N/A,#N/A,FALSE,"L";#N/A,#N/A,FALSE,"M";#N/A,#N/A,FALSE,"N";#N/A,#N/A,FALSE,"O"}</definedName>
    <definedName name="wrn.Output._.tables." localSheetId="36" hidden="1">{#N/A,#N/A,FALSE,"I";#N/A,#N/A,FALSE,"J";#N/A,#N/A,FALSE,"K";#N/A,#N/A,FALSE,"L";#N/A,#N/A,FALSE,"M";#N/A,#N/A,FALSE,"N";#N/A,#N/A,FALSE,"O"}</definedName>
    <definedName name="wrn.Output._.tables." localSheetId="26" hidden="1">{#N/A,#N/A,FALSE,"I";#N/A,#N/A,FALSE,"J";#N/A,#N/A,FALSE,"K";#N/A,#N/A,FALSE,"L";#N/A,#N/A,FALSE,"M";#N/A,#N/A,FALSE,"N";#N/A,#N/A,FALSE,"O"}</definedName>
    <definedName name="wrn.Output._.tables." localSheetId="37" hidden="1">{#N/A,#N/A,FALSE,"I";#N/A,#N/A,FALSE,"J";#N/A,#N/A,FALSE,"K";#N/A,#N/A,FALSE,"L";#N/A,#N/A,FALSE,"M";#N/A,#N/A,FALSE,"N";#N/A,#N/A,FALSE,"O"}</definedName>
    <definedName name="wrn.Output._.tables." hidden="1">{#N/A,#N/A,FALSE,"I";#N/A,#N/A,FALSE,"J";#N/A,#N/A,FALSE,"K";#N/A,#N/A,FALSE,"L";#N/A,#N/A,FALSE,"M";#N/A,#N/A,FALSE,"N";#N/A,#N/A,FALSE,"O"}</definedName>
    <definedName name="wrn.PCPI." localSheetId="6" hidden="1">{#N/A,#N/A,FALSE,"PCPI"}</definedName>
    <definedName name="wrn.PCPI." localSheetId="8" hidden="1">{#N/A,#N/A,FALSE,"PCPI"}</definedName>
    <definedName name="wrn.PCPI." localSheetId="15" hidden="1">{#N/A,#N/A,FALSE,"PCPI"}</definedName>
    <definedName name="wrn.PCPI." localSheetId="18" hidden="1">{#N/A,#N/A,FALSE,"PCPI"}</definedName>
    <definedName name="wrn.PCPI." localSheetId="19" hidden="1">{#N/A,#N/A,FALSE,"PCPI"}</definedName>
    <definedName name="wrn.PCPI." localSheetId="20" hidden="1">{#N/A,#N/A,FALSE,"PCPI"}</definedName>
    <definedName name="wrn.PCPI." localSheetId="25" hidden="1">{#N/A,#N/A,FALSE,"PCPI"}</definedName>
    <definedName name="wrn.PCPI." localSheetId="36" hidden="1">{#N/A,#N/A,FALSE,"PCPI"}</definedName>
    <definedName name="wrn.PCPI." localSheetId="26" hidden="1">{#N/A,#N/A,FALSE,"PCPI"}</definedName>
    <definedName name="wrn.PCPI." localSheetId="37" hidden="1">{#N/A,#N/A,FALSE,"PCPI"}</definedName>
    <definedName name="wrn.PCPI." hidden="1">{#N/A,#N/A,FALSE,"PCPI"}</definedName>
    <definedName name="wrn.PENSION." localSheetId="6" hidden="1">{#N/A,#N/A,FALSE,"PENSION"}</definedName>
    <definedName name="wrn.PENSION." localSheetId="8" hidden="1">{#N/A,#N/A,FALSE,"PENSION"}</definedName>
    <definedName name="wrn.PENSION." localSheetId="15" hidden="1">{#N/A,#N/A,FALSE,"PENSION"}</definedName>
    <definedName name="wrn.PENSION." localSheetId="18" hidden="1">{#N/A,#N/A,FALSE,"PENSION"}</definedName>
    <definedName name="wrn.PENSION." localSheetId="19" hidden="1">{#N/A,#N/A,FALSE,"PENSION"}</definedName>
    <definedName name="wrn.PENSION." localSheetId="20" hidden="1">{#N/A,#N/A,FALSE,"PENSION"}</definedName>
    <definedName name="wrn.PENSION." localSheetId="25" hidden="1">{#N/A,#N/A,FALSE,"PENSION"}</definedName>
    <definedName name="wrn.PENSION." localSheetId="36" hidden="1">{#N/A,#N/A,FALSE,"PENSION"}</definedName>
    <definedName name="wrn.PENSION." localSheetId="26" hidden="1">{#N/A,#N/A,FALSE,"PENSION"}</definedName>
    <definedName name="wrn.PENSION." localSheetId="37" hidden="1">{#N/A,#N/A,FALSE,"PENSION"}</definedName>
    <definedName name="wrn.PENSION." hidden="1">{#N/A,#N/A,FALSE,"PENSION"}</definedName>
    <definedName name="wrn.Program." localSheetId="8" hidden="1">{"Tab1",#N/A,FALSE,"P";"Tab2",#N/A,FALSE,"P"}</definedName>
    <definedName name="wrn.Program." localSheetId="15" hidden="1">{"Tab1",#N/A,FALSE,"P";"Tab2",#N/A,FALSE,"P"}</definedName>
    <definedName name="wrn.Program." localSheetId="18" hidden="1">{"Tab1",#N/A,FALSE,"P";"Tab2",#N/A,FALSE,"P"}</definedName>
    <definedName name="wrn.Program." localSheetId="19" hidden="1">{"Tab1",#N/A,FALSE,"P";"Tab2",#N/A,FALSE,"P"}</definedName>
    <definedName name="wrn.Program." localSheetId="20" hidden="1">{"Tab1",#N/A,FALSE,"P";"Tab2",#N/A,FALSE,"P"}</definedName>
    <definedName name="wrn.Program." localSheetId="37" hidden="1">{"Tab1",#N/A,FALSE,"P";"Tab2",#N/A,FALSE,"P"}</definedName>
    <definedName name="wrn.Program." hidden="1">{"Tab1",#N/A,FALSE,"P";"Tab2",#N/A,FALSE,"P"}</definedName>
    <definedName name="wrn.PRUDENT." localSheetId="6" hidden="1">{#N/A,#N/A,FALSE,"PRUDENT"}</definedName>
    <definedName name="wrn.PRUDENT." localSheetId="8" hidden="1">{#N/A,#N/A,FALSE,"PRUDENT"}</definedName>
    <definedName name="wrn.PRUDENT." localSheetId="15" hidden="1">{#N/A,#N/A,FALSE,"PRUDENT"}</definedName>
    <definedName name="wrn.PRUDENT." localSheetId="18" hidden="1">{#N/A,#N/A,FALSE,"PRUDENT"}</definedName>
    <definedName name="wrn.PRUDENT." localSheetId="19" hidden="1">{#N/A,#N/A,FALSE,"PRUDENT"}</definedName>
    <definedName name="wrn.PRUDENT." localSheetId="20" hidden="1">{#N/A,#N/A,FALSE,"PRUDENT"}</definedName>
    <definedName name="wrn.PRUDENT." localSheetId="25" hidden="1">{#N/A,#N/A,FALSE,"PRUDENT"}</definedName>
    <definedName name="wrn.PRUDENT." localSheetId="36" hidden="1">{#N/A,#N/A,FALSE,"PRUDENT"}</definedName>
    <definedName name="wrn.PRUDENT." localSheetId="26" hidden="1">{#N/A,#N/A,FALSE,"PRUDENT"}</definedName>
    <definedName name="wrn.PRUDENT." localSheetId="37" hidden="1">{#N/A,#N/A,FALSE,"PRUDENT"}</definedName>
    <definedName name="wrn.PRUDENT." hidden="1">{#N/A,#N/A,FALSE,"PRUDENT"}</definedName>
    <definedName name="wrn.PUBLEXP." localSheetId="6" hidden="1">{#N/A,#N/A,FALSE,"PUBLEXP"}</definedName>
    <definedName name="wrn.PUBLEXP." localSheetId="8" hidden="1">{#N/A,#N/A,FALSE,"PUBLEXP"}</definedName>
    <definedName name="wrn.PUBLEXP." localSheetId="15" hidden="1">{#N/A,#N/A,FALSE,"PUBLEXP"}</definedName>
    <definedName name="wrn.PUBLEXP." localSheetId="18" hidden="1">{#N/A,#N/A,FALSE,"PUBLEXP"}</definedName>
    <definedName name="wrn.PUBLEXP." localSheetId="19" hidden="1">{#N/A,#N/A,FALSE,"PUBLEXP"}</definedName>
    <definedName name="wrn.PUBLEXP." localSheetId="20" hidden="1">{#N/A,#N/A,FALSE,"PUBLEXP"}</definedName>
    <definedName name="wrn.PUBLEXP." localSheetId="25" hidden="1">{#N/A,#N/A,FALSE,"PUBLEXP"}</definedName>
    <definedName name="wrn.PUBLEXP." localSheetId="36" hidden="1">{#N/A,#N/A,FALSE,"PUBLEXP"}</definedName>
    <definedName name="wrn.PUBLEXP." localSheetId="26" hidden="1">{#N/A,#N/A,FALSE,"PUBLEXP"}</definedName>
    <definedName name="wrn.PUBLEXP." localSheetId="37" hidden="1">{#N/A,#N/A,FALSE,"PUBLEXP"}</definedName>
    <definedName name="wrn.PUBLEXP." hidden="1">{#N/A,#N/A,FALSE,"PUBLEXP"}</definedName>
    <definedName name="wrn.REDTABS." localSheetId="6"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8"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5"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8"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9"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0"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5"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36"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6"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37"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VSHARE." localSheetId="6" hidden="1">{#N/A,#N/A,FALSE,"REVSHARE"}</definedName>
    <definedName name="wrn.REVSHARE." localSheetId="8" hidden="1">{#N/A,#N/A,FALSE,"REVSHARE"}</definedName>
    <definedName name="wrn.REVSHARE." localSheetId="15" hidden="1">{#N/A,#N/A,FALSE,"REVSHARE"}</definedName>
    <definedName name="wrn.REVSHARE." localSheetId="18" hidden="1">{#N/A,#N/A,FALSE,"REVSHARE"}</definedName>
    <definedName name="wrn.REVSHARE." localSheetId="19" hidden="1">{#N/A,#N/A,FALSE,"REVSHARE"}</definedName>
    <definedName name="wrn.REVSHARE." localSheetId="20" hidden="1">{#N/A,#N/A,FALSE,"REVSHARE"}</definedName>
    <definedName name="wrn.REVSHARE." localSheetId="25" hidden="1">{#N/A,#N/A,FALSE,"REVSHARE"}</definedName>
    <definedName name="wrn.REVSHARE." localSheetId="36" hidden="1">{#N/A,#N/A,FALSE,"REVSHARE"}</definedName>
    <definedName name="wrn.REVSHARE." localSheetId="26" hidden="1">{#N/A,#N/A,FALSE,"REVSHARE"}</definedName>
    <definedName name="wrn.REVSHARE." localSheetId="37" hidden="1">{#N/A,#N/A,FALSE,"REVSHARE"}</definedName>
    <definedName name="wrn.REVSHARE." hidden="1">{#N/A,#N/A,FALSE,"REVSHARE"}</definedName>
    <definedName name="wrn.Riqfin." localSheetId="8" hidden="1">{"Riqfin97",#N/A,FALSE,"Tran";"Riqfinpro",#N/A,FALSE,"Tran"}</definedName>
    <definedName name="wrn.Riqfin." localSheetId="15" hidden="1">{"Riqfin97",#N/A,FALSE,"Tran";"Riqfinpro",#N/A,FALSE,"Tran"}</definedName>
    <definedName name="wrn.Riqfin." localSheetId="18" hidden="1">{"Riqfin97",#N/A,FALSE,"Tran";"Riqfinpro",#N/A,FALSE,"Tran"}</definedName>
    <definedName name="wrn.Riqfin." localSheetId="19" hidden="1">{"Riqfin97",#N/A,FALSE,"Tran";"Riqfinpro",#N/A,FALSE,"Tran"}</definedName>
    <definedName name="wrn.Riqfin." localSheetId="20" hidden="1">{"Riqfin97",#N/A,FALSE,"Tran";"Riqfinpro",#N/A,FALSE,"Tran"}</definedName>
    <definedName name="wrn.Riqfin." localSheetId="37" hidden="1">{"Riqfin97",#N/A,FALSE,"Tran";"Riqfinpro",#N/A,FALSE,"Tran"}</definedName>
    <definedName name="wrn.Riqfin." hidden="1">{"Riqfin97",#N/A,FALSE,"Tran";"Riqfinpro",#N/A,FALSE,"Tran"}</definedName>
    <definedName name="wrn.STATE." localSheetId="6" hidden="1">{#N/A,#N/A,FALSE,"STATE"}</definedName>
    <definedName name="wrn.STATE." localSheetId="8" hidden="1">{#N/A,#N/A,FALSE,"STATE"}</definedName>
    <definedName name="wrn.STATE." localSheetId="15" hidden="1">{#N/A,#N/A,FALSE,"STATE"}</definedName>
    <definedName name="wrn.STATE." localSheetId="18" hidden="1">{#N/A,#N/A,FALSE,"STATE"}</definedName>
    <definedName name="wrn.STATE." localSheetId="19" hidden="1">{#N/A,#N/A,FALSE,"STATE"}</definedName>
    <definedName name="wrn.STATE." localSheetId="20" hidden="1">{#N/A,#N/A,FALSE,"STATE"}</definedName>
    <definedName name="wrn.STATE." localSheetId="25" hidden="1">{#N/A,#N/A,FALSE,"STATE"}</definedName>
    <definedName name="wrn.STATE." localSheetId="36" hidden="1">{#N/A,#N/A,FALSE,"STATE"}</definedName>
    <definedName name="wrn.STATE." localSheetId="26" hidden="1">{#N/A,#N/A,FALSE,"STATE"}</definedName>
    <definedName name="wrn.STATE." localSheetId="37" hidden="1">{#N/A,#N/A,FALSE,"STATE"}</definedName>
    <definedName name="wrn.STATE." hidden="1">{#N/A,#N/A,FALSE,"STATE"}</definedName>
    <definedName name="wrn.TAXARREARS." localSheetId="6" hidden="1">{#N/A,#N/A,FALSE,"TAXARREARS"}</definedName>
    <definedName name="wrn.TAXARREARS." localSheetId="8" hidden="1">{#N/A,#N/A,FALSE,"TAXARREARS"}</definedName>
    <definedName name="wrn.TAXARREARS." localSheetId="15" hidden="1">{#N/A,#N/A,FALSE,"TAXARREARS"}</definedName>
    <definedName name="wrn.TAXARREARS." localSheetId="18" hidden="1">{#N/A,#N/A,FALSE,"TAXARREARS"}</definedName>
    <definedName name="wrn.TAXARREARS." localSheetId="19" hidden="1">{#N/A,#N/A,FALSE,"TAXARREARS"}</definedName>
    <definedName name="wrn.TAXARREARS." localSheetId="20" hidden="1">{#N/A,#N/A,FALSE,"TAXARREARS"}</definedName>
    <definedName name="wrn.TAXARREARS." localSheetId="25" hidden="1">{#N/A,#N/A,FALSE,"TAXARREARS"}</definedName>
    <definedName name="wrn.TAXARREARS." localSheetId="36" hidden="1">{#N/A,#N/A,FALSE,"TAXARREARS"}</definedName>
    <definedName name="wrn.TAXARREARS." localSheetId="26" hidden="1">{#N/A,#N/A,FALSE,"TAXARREARS"}</definedName>
    <definedName name="wrn.TAXARREARS." localSheetId="37" hidden="1">{#N/A,#N/A,FALSE,"TAXARREARS"}</definedName>
    <definedName name="wrn.TAXARREARS." hidden="1">{#N/A,#N/A,FALSE,"TAXARREARS"}</definedName>
    <definedName name="wrn.TAXPAYRS." localSheetId="6" hidden="1">{#N/A,#N/A,FALSE,"TAXPAYRS"}</definedName>
    <definedName name="wrn.TAXPAYRS." localSheetId="8" hidden="1">{#N/A,#N/A,FALSE,"TAXPAYRS"}</definedName>
    <definedName name="wrn.TAXPAYRS." localSheetId="15" hidden="1">{#N/A,#N/A,FALSE,"TAXPAYRS"}</definedName>
    <definedName name="wrn.TAXPAYRS." localSheetId="18" hidden="1">{#N/A,#N/A,FALSE,"TAXPAYRS"}</definedName>
    <definedName name="wrn.TAXPAYRS." localSheetId="19" hidden="1">{#N/A,#N/A,FALSE,"TAXPAYRS"}</definedName>
    <definedName name="wrn.TAXPAYRS." localSheetId="20" hidden="1">{#N/A,#N/A,FALSE,"TAXPAYRS"}</definedName>
    <definedName name="wrn.TAXPAYRS." localSheetId="25" hidden="1">{#N/A,#N/A,FALSE,"TAXPAYRS"}</definedName>
    <definedName name="wrn.TAXPAYRS." localSheetId="36" hidden="1">{#N/A,#N/A,FALSE,"TAXPAYRS"}</definedName>
    <definedName name="wrn.TAXPAYRS." localSheetId="26" hidden="1">{#N/A,#N/A,FALSE,"TAXPAYRS"}</definedName>
    <definedName name="wrn.TAXPAYRS." localSheetId="37" hidden="1">{#N/A,#N/A,FALSE,"TAXPAYRS"}</definedName>
    <definedName name="wrn.TAXPAYRS." hidden="1">{#N/A,#N/A,FALSE,"TAXPAYRS"}</definedName>
    <definedName name="wrn.TRADE." localSheetId="6" hidden="1">{#N/A,#N/A,FALSE,"TRADE"}</definedName>
    <definedName name="wrn.TRADE." localSheetId="8" hidden="1">{#N/A,#N/A,FALSE,"TRADE"}</definedName>
    <definedName name="wrn.TRADE." localSheetId="15" hidden="1">{#N/A,#N/A,FALSE,"TRADE"}</definedName>
    <definedName name="wrn.TRADE." localSheetId="18" hidden="1">{#N/A,#N/A,FALSE,"TRADE"}</definedName>
    <definedName name="wrn.TRADE." localSheetId="19" hidden="1">{#N/A,#N/A,FALSE,"TRADE"}</definedName>
    <definedName name="wrn.TRADE." localSheetId="20" hidden="1">{#N/A,#N/A,FALSE,"TRADE"}</definedName>
    <definedName name="wrn.TRADE." localSheetId="25" hidden="1">{#N/A,#N/A,FALSE,"TRADE"}</definedName>
    <definedName name="wrn.TRADE." localSheetId="36" hidden="1">{#N/A,#N/A,FALSE,"TRADE"}</definedName>
    <definedName name="wrn.TRADE." localSheetId="26" hidden="1">{#N/A,#N/A,FALSE,"TRADE"}</definedName>
    <definedName name="wrn.TRADE." localSheetId="37" hidden="1">{#N/A,#N/A,FALSE,"TRADE"}</definedName>
    <definedName name="wrn.TRADE." hidden="1">{#N/A,#N/A,FALSE,"TRADE"}</definedName>
    <definedName name="wrn.TRANSPORT." localSheetId="6" hidden="1">{#N/A,#N/A,FALSE,"TRANPORT"}</definedName>
    <definedName name="wrn.TRANSPORT." localSheetId="8" hidden="1">{#N/A,#N/A,FALSE,"TRANPORT"}</definedName>
    <definedName name="wrn.TRANSPORT." localSheetId="15" hidden="1">{#N/A,#N/A,FALSE,"TRANPORT"}</definedName>
    <definedName name="wrn.TRANSPORT." localSheetId="18" hidden="1">{#N/A,#N/A,FALSE,"TRANPORT"}</definedName>
    <definedName name="wrn.TRANSPORT." localSheetId="19" hidden="1">{#N/A,#N/A,FALSE,"TRANPORT"}</definedName>
    <definedName name="wrn.TRANSPORT." localSheetId="20" hidden="1">{#N/A,#N/A,FALSE,"TRANPORT"}</definedName>
    <definedName name="wrn.TRANSPORT." localSheetId="25" hidden="1">{#N/A,#N/A,FALSE,"TRANPORT"}</definedName>
    <definedName name="wrn.TRANSPORT." localSheetId="36" hidden="1">{#N/A,#N/A,FALSE,"TRANPORT"}</definedName>
    <definedName name="wrn.TRANSPORT." localSheetId="26" hidden="1">{#N/A,#N/A,FALSE,"TRANPORT"}</definedName>
    <definedName name="wrn.TRANSPORT." localSheetId="37" hidden="1">{#N/A,#N/A,FALSE,"TRANPORT"}</definedName>
    <definedName name="wrn.TRANSPORT." hidden="1">{#N/A,#N/A,FALSE,"TRANPORT"}</definedName>
    <definedName name="wrn.UNEMPL." localSheetId="6" hidden="1">{#N/A,#N/A,FALSE,"EMP_POP";#N/A,#N/A,FALSE,"UNEMPL"}</definedName>
    <definedName name="wrn.UNEMPL." localSheetId="8" hidden="1">{#N/A,#N/A,FALSE,"EMP_POP";#N/A,#N/A,FALSE,"UNEMPL"}</definedName>
    <definedName name="wrn.UNEMPL." localSheetId="15" hidden="1">{#N/A,#N/A,FALSE,"EMP_POP";#N/A,#N/A,FALSE,"UNEMPL"}</definedName>
    <definedName name="wrn.UNEMPL." localSheetId="18" hidden="1">{#N/A,#N/A,FALSE,"EMP_POP";#N/A,#N/A,FALSE,"UNEMPL"}</definedName>
    <definedName name="wrn.UNEMPL." localSheetId="19" hidden="1">{#N/A,#N/A,FALSE,"EMP_POP";#N/A,#N/A,FALSE,"UNEMPL"}</definedName>
    <definedName name="wrn.UNEMPL." localSheetId="20" hidden="1">{#N/A,#N/A,FALSE,"EMP_POP";#N/A,#N/A,FALSE,"UNEMPL"}</definedName>
    <definedName name="wrn.UNEMPL." localSheetId="25" hidden="1">{#N/A,#N/A,FALSE,"EMP_POP";#N/A,#N/A,FALSE,"UNEMPL"}</definedName>
    <definedName name="wrn.UNEMPL." localSheetId="36" hidden="1">{#N/A,#N/A,FALSE,"EMP_POP";#N/A,#N/A,FALSE,"UNEMPL"}</definedName>
    <definedName name="wrn.UNEMPL." localSheetId="26" hidden="1">{#N/A,#N/A,FALSE,"EMP_POP";#N/A,#N/A,FALSE,"UNEMPL"}</definedName>
    <definedName name="wrn.UNEMPL." localSheetId="37" hidden="1">{#N/A,#N/A,FALSE,"EMP_POP";#N/A,#N/A,FALSE,"UNEMPL"}</definedName>
    <definedName name="wrn.UNEMPL." hidden="1">{#N/A,#N/A,FALSE,"EMP_POP";#N/A,#N/A,FALSE,"UNEMPL"}</definedName>
    <definedName name="wrn.WAGES." localSheetId="6" hidden="1">{#N/A,#N/A,FALSE,"WAGES"}</definedName>
    <definedName name="wrn.WAGES." localSheetId="8" hidden="1">{#N/A,#N/A,FALSE,"WAGES"}</definedName>
    <definedName name="wrn.WAGES." localSheetId="15" hidden="1">{#N/A,#N/A,FALSE,"WAGES"}</definedName>
    <definedName name="wrn.WAGES." localSheetId="18" hidden="1">{#N/A,#N/A,FALSE,"WAGES"}</definedName>
    <definedName name="wrn.WAGES." localSheetId="19" hidden="1">{#N/A,#N/A,FALSE,"WAGES"}</definedName>
    <definedName name="wrn.WAGES." localSheetId="20" hidden="1">{#N/A,#N/A,FALSE,"WAGES"}</definedName>
    <definedName name="wrn.WAGES." localSheetId="25" hidden="1">{#N/A,#N/A,FALSE,"WAGES"}</definedName>
    <definedName name="wrn.WAGES." localSheetId="36" hidden="1">{#N/A,#N/A,FALSE,"WAGES"}</definedName>
    <definedName name="wrn.WAGES." localSheetId="26" hidden="1">{#N/A,#N/A,FALSE,"WAGES"}</definedName>
    <definedName name="wrn.WAGES." localSheetId="37" hidden="1">{#N/A,#N/A,FALSE,"WAGES"}</definedName>
    <definedName name="wrn.WAGES." hidden="1">{#N/A,#N/A,FALSE,"WAGES"}</definedName>
    <definedName name="wrn.WEO." localSheetId="6" hidden="1">{"WEO",#N/A,FALSE,"T"}</definedName>
    <definedName name="wrn.WEO." localSheetId="8" hidden="1">{"WEO",#N/A,FALSE,"T"}</definedName>
    <definedName name="wrn.WEO." localSheetId="15" hidden="1">{"WEO",#N/A,FALSE,"T"}</definedName>
    <definedName name="wrn.WEO." localSheetId="18" hidden="1">{"WEO",#N/A,FALSE,"T"}</definedName>
    <definedName name="wrn.WEO." localSheetId="19" hidden="1">{"WEO",#N/A,FALSE,"T"}</definedName>
    <definedName name="wrn.WEO." localSheetId="20" hidden="1">{"WEO",#N/A,FALSE,"T"}</definedName>
    <definedName name="wrn.WEO." localSheetId="25" hidden="1">{"WEO",#N/A,FALSE,"T"}</definedName>
    <definedName name="wrn.WEO." localSheetId="36" hidden="1">{"WEO",#N/A,FALSE,"T"}</definedName>
    <definedName name="wrn.WEO." localSheetId="26" hidden="1">{"WEO",#N/A,FALSE,"T"}</definedName>
    <definedName name="wrn.WEO." localSheetId="37" hidden="1">{"WEO",#N/A,FALSE,"T"}</definedName>
    <definedName name="wrn.WEO." hidden="1">{"WEO",#N/A,FALSE,"T"}</definedName>
    <definedName name="ww" hidden="1">[33]M!#REF!</definedName>
    <definedName name="www" localSheetId="18" hidden="1">#REF!</definedName>
    <definedName name="www" localSheetId="19" hidden="1">#REF!</definedName>
    <definedName name="www" localSheetId="20" hidden="1">#REF!</definedName>
    <definedName name="www" hidden="1">#REF!</definedName>
    <definedName name="x">#REF!</definedName>
    <definedName name="XGS" localSheetId="6">#REF!</definedName>
    <definedName name="XGS" localSheetId="25">#REF!</definedName>
    <definedName name="XGS" localSheetId="36">#REF!</definedName>
    <definedName name="XGS" localSheetId="26">#REF!</definedName>
    <definedName name="XGS" localSheetId="28">#REF!</definedName>
    <definedName name="XGS" localSheetId="29">#REF!</definedName>
    <definedName name="XGS" localSheetId="30">#REF!</definedName>
    <definedName name="XGS" localSheetId="31">#REF!</definedName>
    <definedName name="XGS">#REF!</definedName>
    <definedName name="xx" localSheetId="8" hidden="1">{"Riqfin97",#N/A,FALSE,"Tran";"Riqfinpro",#N/A,FALSE,"Tran"}</definedName>
    <definedName name="xx" localSheetId="15" hidden="1">{"Riqfin97",#N/A,FALSE,"Tran";"Riqfinpro",#N/A,FALSE,"Tran"}</definedName>
    <definedName name="xx" localSheetId="18" hidden="1">{"Riqfin97",#N/A,FALSE,"Tran";"Riqfinpro",#N/A,FALSE,"Tran"}</definedName>
    <definedName name="xx" localSheetId="19" hidden="1">{"Riqfin97",#N/A,FALSE,"Tran";"Riqfinpro",#N/A,FALSE,"Tran"}</definedName>
    <definedName name="xx" localSheetId="20" hidden="1">{"Riqfin97",#N/A,FALSE,"Tran";"Riqfinpro",#N/A,FALSE,"Tran"}</definedName>
    <definedName name="xx" localSheetId="37" hidden="1">{"Riqfin97",#N/A,FALSE,"Tran";"Riqfinpro",#N/A,FALSE,"Tran"}</definedName>
    <definedName name="xx" hidden="1">{"Riqfin97",#N/A,FALSE,"Tran";"Riqfinpro",#N/A,FALSE,"Tran"}</definedName>
    <definedName name="xxWRS_1" localSheetId="36">#REF!</definedName>
    <definedName name="xxWRS_1" localSheetId="26">#REF!</definedName>
    <definedName name="xxWRS_1" localSheetId="28">#REF!</definedName>
    <definedName name="xxWRS_1" localSheetId="29">#REF!</definedName>
    <definedName name="xxWRS_1" localSheetId="30">#REF!</definedName>
    <definedName name="xxWRS_1" localSheetId="31">#REF!</definedName>
    <definedName name="xxWRS_1">#REF!</definedName>
    <definedName name="xxWRS_2" localSheetId="36">#REF!</definedName>
    <definedName name="xxWRS_2" localSheetId="26">#REF!</definedName>
    <definedName name="xxWRS_2" localSheetId="28">#REF!</definedName>
    <definedName name="xxWRS_2" localSheetId="29">#REF!</definedName>
    <definedName name="xxWRS_2" localSheetId="30">#REF!</definedName>
    <definedName name="xxWRS_2" localSheetId="31">#REF!</definedName>
    <definedName name="xxWRS_2">#REF!</definedName>
    <definedName name="xxWRS_3" localSheetId="36">#REF!</definedName>
    <definedName name="xxWRS_3" localSheetId="26">#REF!</definedName>
    <definedName name="xxWRS_3" localSheetId="28">#REF!</definedName>
    <definedName name="xxWRS_3" localSheetId="29">#REF!</definedName>
    <definedName name="xxWRS_3" localSheetId="30">#REF!</definedName>
    <definedName name="xxWRS_3" localSheetId="31">#REF!</definedName>
    <definedName name="xxWRS_3">#REF!</definedName>
    <definedName name="xxWRS_4">[22]Q5!$A$1:$A$104</definedName>
    <definedName name="xxWRS_5">[22]Q6!$A$1:$A$160</definedName>
    <definedName name="xxWRS_6">[22]Q7!$A$1:$A$59</definedName>
    <definedName name="xxWRS_7">[22]Q5!$A$1:$A$109</definedName>
    <definedName name="xxWRS_8">[22]Q6!$A$1:$A$162</definedName>
    <definedName name="xxWRS_9">[22]Q7!$A$1:$A$61</definedName>
    <definedName name="xxxx" localSheetId="8" hidden="1">{"Riqfin97",#N/A,FALSE,"Tran";"Riqfinpro",#N/A,FALSE,"Tran"}</definedName>
    <definedName name="xxxx" localSheetId="15" hidden="1">{"Riqfin97",#N/A,FALSE,"Tran";"Riqfinpro",#N/A,FALSE,"Tran"}</definedName>
    <definedName name="xxxx" localSheetId="18" hidden="1">{"Riqfin97",#N/A,FALSE,"Tran";"Riqfinpro",#N/A,FALSE,"Tran"}</definedName>
    <definedName name="xxxx" localSheetId="19" hidden="1">{"Riqfin97",#N/A,FALSE,"Tran";"Riqfinpro",#N/A,FALSE,"Tran"}</definedName>
    <definedName name="xxxx" localSheetId="20" hidden="1">{"Riqfin97",#N/A,FALSE,"Tran";"Riqfinpro",#N/A,FALSE,"Tran"}</definedName>
    <definedName name="xxxx" localSheetId="37" hidden="1">{"Riqfin97",#N/A,FALSE,"Tran";"Riqfinpro",#N/A,FALSE,"Tran"}</definedName>
    <definedName name="xxxx" hidden="1">{"Riqfin97",#N/A,FALSE,"Tran";"Riqfinpro",#N/A,FALSE,"Tran"}</definedName>
    <definedName name="ycirr" localSheetId="6">#REF!</definedName>
    <definedName name="ycirr" localSheetId="25">#REF!</definedName>
    <definedName name="ycirr" localSheetId="36">#REF!</definedName>
    <definedName name="ycirr" localSheetId="26">#REF!</definedName>
    <definedName name="ycirr" localSheetId="28">#REF!</definedName>
    <definedName name="ycirr" localSheetId="29">#REF!</definedName>
    <definedName name="ycirr" localSheetId="30">#REF!</definedName>
    <definedName name="ycirr" localSheetId="31">#REF!</definedName>
    <definedName name="ycirr">#REF!</definedName>
    <definedName name="Year" localSheetId="36">#REF!</definedName>
    <definedName name="Year" localSheetId="26">#REF!</definedName>
    <definedName name="Year" localSheetId="28">#REF!</definedName>
    <definedName name="Year" localSheetId="29">#REF!</definedName>
    <definedName name="Year" localSheetId="30">#REF!</definedName>
    <definedName name="Year" localSheetId="31">#REF!</definedName>
    <definedName name="Year">#REF!</definedName>
    <definedName name="Year1">INDIRECT([48]index3!A1)</definedName>
    <definedName name="Years" localSheetId="36">#REF!</definedName>
    <definedName name="Years" localSheetId="26">#REF!</definedName>
    <definedName name="Years" localSheetId="28">#REF!</definedName>
    <definedName name="Years" localSheetId="29">#REF!</definedName>
    <definedName name="Years" localSheetId="30">#REF!</definedName>
    <definedName name="Years" localSheetId="31">#REF!</definedName>
    <definedName name="Years">#REF!</definedName>
    <definedName name="yenr" localSheetId="36">#REF!</definedName>
    <definedName name="yenr" localSheetId="26">#REF!</definedName>
    <definedName name="yenr" localSheetId="28">#REF!</definedName>
    <definedName name="yenr" localSheetId="29">#REF!</definedName>
    <definedName name="yenr" localSheetId="30">#REF!</definedName>
    <definedName name="yenr" localSheetId="31">#REF!</definedName>
    <definedName name="yenr">#REF!</definedName>
    <definedName name="YRB">'[1]Imp:DSA output'!$B$9:$B$464</definedName>
    <definedName name="YRHIDE">'[1]Imp:DSA output'!$C$9:$G$464</definedName>
    <definedName name="YRPOST">'[1]Imp:DSA output'!$M$9:$IH$9</definedName>
    <definedName name="YRPRE">'[1]Imp:DSA output'!$B$9:$F$464</definedName>
    <definedName name="YRTITLES">'[1]Imp:DSA output'!$A$1</definedName>
    <definedName name="YRX">'[1]Imp:DSA output'!$S$9:$IG$464</definedName>
    <definedName name="yy" localSheetId="8" hidden="1">{"Tab1",#N/A,FALSE,"P";"Tab2",#N/A,FALSE,"P"}</definedName>
    <definedName name="yy" localSheetId="15" hidden="1">{"Tab1",#N/A,FALSE,"P";"Tab2",#N/A,FALSE,"P"}</definedName>
    <definedName name="yy" localSheetId="18" hidden="1">{"Tab1",#N/A,FALSE,"P";"Tab2",#N/A,FALSE,"P"}</definedName>
    <definedName name="yy" localSheetId="19" hidden="1">{"Tab1",#N/A,FALSE,"P";"Tab2",#N/A,FALSE,"P"}</definedName>
    <definedName name="yy" localSheetId="20" hidden="1">{"Tab1",#N/A,FALSE,"P";"Tab2",#N/A,FALSE,"P"}</definedName>
    <definedName name="yy" localSheetId="37" hidden="1">{"Tab1",#N/A,FALSE,"P";"Tab2",#N/A,FALSE,"P"}</definedName>
    <definedName name="yy" hidden="1">{"Tab1",#N/A,FALSE,"P";"Tab2",#N/A,FALSE,"P"}</definedName>
    <definedName name="yyy" localSheetId="8" hidden="1">{"Tab1",#N/A,FALSE,"P";"Tab2",#N/A,FALSE,"P"}</definedName>
    <definedName name="yyy" localSheetId="15" hidden="1">{"Tab1",#N/A,FALSE,"P";"Tab2",#N/A,FALSE,"P"}</definedName>
    <definedName name="yyy" localSheetId="18" hidden="1">{"Tab1",#N/A,FALSE,"P";"Tab2",#N/A,FALSE,"P"}</definedName>
    <definedName name="yyy" localSheetId="19" hidden="1">{"Tab1",#N/A,FALSE,"P";"Tab2",#N/A,FALSE,"P"}</definedName>
    <definedName name="yyy" localSheetId="20" hidden="1">{"Tab1",#N/A,FALSE,"P";"Tab2",#N/A,FALSE,"P"}</definedName>
    <definedName name="yyy" localSheetId="37" hidden="1">{"Tab1",#N/A,FALSE,"P";"Tab2",#N/A,FALSE,"P"}</definedName>
    <definedName name="yyy" hidden="1">{"Tab1",#N/A,FALSE,"P";"Tab2",#N/A,FALSE,"P"}</definedName>
    <definedName name="yyyy" localSheetId="8" hidden="1">{"Riqfin97",#N/A,FALSE,"Tran";"Riqfinpro",#N/A,FALSE,"Tran"}</definedName>
    <definedName name="yyyy" localSheetId="15" hidden="1">{"Riqfin97",#N/A,FALSE,"Tran";"Riqfinpro",#N/A,FALSE,"Tran"}</definedName>
    <definedName name="yyyy" localSheetId="18" hidden="1">{"Riqfin97",#N/A,FALSE,"Tran";"Riqfinpro",#N/A,FALSE,"Tran"}</definedName>
    <definedName name="yyyy" localSheetId="19" hidden="1">{"Riqfin97",#N/A,FALSE,"Tran";"Riqfinpro",#N/A,FALSE,"Tran"}</definedName>
    <definedName name="yyyy" localSheetId="20" hidden="1">{"Riqfin97",#N/A,FALSE,"Tran";"Riqfinpro",#N/A,FALSE,"Tran"}</definedName>
    <definedName name="yyyy" localSheetId="37" hidden="1">{"Riqfin97",#N/A,FALSE,"Tran";"Riqfinpro",#N/A,FALSE,"Tran"}</definedName>
    <definedName name="yyyy" hidden="1">{"Riqfin97",#N/A,FALSE,"Tran";"Riqfinpro",#N/A,FALSE,"Tran"}</definedName>
    <definedName name="Z" localSheetId="6">[1]Imp!#REF!</definedName>
    <definedName name="Z" localSheetId="18">#REF!</definedName>
    <definedName name="Z" localSheetId="19">#REF!</definedName>
    <definedName name="Z" localSheetId="20">#REF!</definedName>
    <definedName name="Z" localSheetId="25">[1]Imp!#REF!</definedName>
    <definedName name="Z" localSheetId="36">[1]Imp!#REF!</definedName>
    <definedName name="Z" localSheetId="26">[1]Imp!#REF!</definedName>
    <definedName name="Z" localSheetId="28">[1]Imp!#REF!</definedName>
    <definedName name="Z" localSheetId="29">[1]Imp!#REF!</definedName>
    <definedName name="Z" localSheetId="30">[1]Imp!#REF!</definedName>
    <definedName name="Z" localSheetId="31">[1]Imp!#REF!</definedName>
    <definedName name="Z">#REF!</definedName>
    <definedName name="Z_0E274081_0519_4173_A5B7_6CDAE7F8776F_.wvu.PrintArea" localSheetId="6" hidden="1">'6a MONETARY INDICATORS'!$B$1:$P$62,'6a MONETARY INDICATORS'!$B$65:$P$111</definedName>
    <definedName name="Z_95224721_0485_11D4_BFD1_00508B5F4DA4_.wvu.Cols" localSheetId="18" hidden="1">#REF!</definedName>
    <definedName name="Z_95224721_0485_11D4_BFD1_00508B5F4DA4_.wvu.Cols" localSheetId="19" hidden="1">#REF!</definedName>
    <definedName name="Z_95224721_0485_11D4_BFD1_00508B5F4DA4_.wvu.Cols" localSheetId="20" hidden="1">#REF!</definedName>
    <definedName name="Z_95224721_0485_11D4_BFD1_00508B5F4DA4_.wvu.Cols" hidden="1">#REF!</definedName>
    <definedName name="zz" localSheetId="8" hidden="1">{"Tab1",#N/A,FALSE,"P";"Tab2",#N/A,FALSE,"P"}</definedName>
    <definedName name="zz" localSheetId="15" hidden="1">{"Tab1",#N/A,FALSE,"P";"Tab2",#N/A,FALSE,"P"}</definedName>
    <definedName name="zz" localSheetId="18" hidden="1">{"Tab1",#N/A,FALSE,"P";"Tab2",#N/A,FALSE,"P"}</definedName>
    <definedName name="zz" localSheetId="19" hidden="1">{"Tab1",#N/A,FALSE,"P";"Tab2",#N/A,FALSE,"P"}</definedName>
    <definedName name="zz" localSheetId="20" hidden="1">{"Tab1",#N/A,FALSE,"P";"Tab2",#N/A,FALSE,"P"}</definedName>
    <definedName name="zz" localSheetId="37" hidden="1">{"Tab1",#N/A,FALSE,"P";"Tab2",#N/A,FALSE,"P"}</definedName>
    <definedName name="zz" hidden="1">{"Tab1",#N/A,FALSE,"P";"Tab2",#N/A,FALSE,"P"}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70" i="67" l="1"/>
  <c r="D182" i="66"/>
  <c r="D122" i="62"/>
  <c r="D181" i="64"/>
  <c r="D135" i="63"/>
  <c r="D123" i="62"/>
  <c r="D135" i="61"/>
  <c r="D133" i="60"/>
  <c r="D133" i="59"/>
  <c r="D231" i="68"/>
  <c r="D135" i="57"/>
  <c r="D136" i="57"/>
  <c r="N13" i="23" l="1"/>
  <c r="N12" i="23"/>
  <c r="D169" i="67"/>
  <c r="D168" i="67"/>
  <c r="D181" i="66"/>
  <c r="D180" i="66"/>
  <c r="D168" i="65"/>
  <c r="D230" i="68"/>
  <c r="D180" i="64"/>
  <c r="D134" i="63"/>
  <c r="D134" i="61"/>
  <c r="D132" i="60"/>
  <c r="D132" i="59"/>
  <c r="C210" i="69"/>
  <c r="C209" i="69"/>
  <c r="C208" i="69"/>
  <c r="C207" i="69"/>
  <c r="C206" i="69"/>
  <c r="C205" i="69"/>
  <c r="N11" i="23" l="1"/>
  <c r="N9" i="23"/>
  <c r="N10" i="23"/>
  <c r="D133" i="57"/>
  <c r="D134" i="57"/>
  <c r="D229" i="68"/>
  <c r="D228" i="68"/>
  <c r="D167" i="67"/>
  <c r="D179" i="66"/>
  <c r="D179" i="64"/>
  <c r="D178" i="64"/>
  <c r="D133" i="63"/>
  <c r="D132" i="63"/>
  <c r="D121" i="62"/>
  <c r="D120" i="62"/>
  <c r="D133" i="61"/>
  <c r="D132" i="61"/>
  <c r="D131" i="60"/>
  <c r="D130" i="60"/>
  <c r="D131" i="59"/>
  <c r="D130" i="59"/>
  <c r="N8" i="23"/>
  <c r="D129" i="57" l="1"/>
  <c r="D130" i="57"/>
  <c r="D131" i="57"/>
  <c r="D132" i="57"/>
  <c r="D131" i="63"/>
  <c r="D130" i="63"/>
  <c r="D118" i="62"/>
  <c r="D119" i="62"/>
  <c r="D166" i="67"/>
  <c r="D165" i="67"/>
  <c r="D178" i="66"/>
  <c r="D177" i="66"/>
  <c r="D167" i="65"/>
  <c r="D166" i="65"/>
  <c r="D177" i="64"/>
  <c r="D176" i="64"/>
  <c r="D131" i="61"/>
  <c r="D129" i="60"/>
  <c r="D129" i="59"/>
  <c r="D227" i="68"/>
  <c r="D226" i="68"/>
  <c r="D130" i="61"/>
  <c r="D128" i="60"/>
  <c r="D128" i="59"/>
  <c r="C127" i="80"/>
  <c r="C128" i="80"/>
  <c r="C129" i="80"/>
  <c r="C130" i="80"/>
  <c r="C131" i="80"/>
  <c r="C132" i="80"/>
  <c r="C133" i="80"/>
  <c r="C134" i="80"/>
  <c r="C135" i="80"/>
  <c r="C136" i="80"/>
  <c r="C137" i="80"/>
  <c r="C138" i="80"/>
  <c r="C138" i="79"/>
  <c r="C139" i="79"/>
  <c r="C140" i="79"/>
  <c r="C141" i="79"/>
  <c r="C142" i="79"/>
  <c r="C143" i="79"/>
  <c r="C144" i="79"/>
  <c r="C145" i="79"/>
  <c r="C146" i="79"/>
  <c r="C147" i="79"/>
  <c r="C148" i="79"/>
  <c r="C149" i="79"/>
  <c r="C148" i="78"/>
  <c r="C149" i="78"/>
  <c r="C141" i="78" l="1"/>
  <c r="C142" i="78"/>
  <c r="C143" i="78"/>
  <c r="C144" i="78"/>
  <c r="C145" i="78"/>
  <c r="C146" i="78"/>
  <c r="C147" i="78"/>
  <c r="C138" i="78"/>
  <c r="C139" i="78"/>
  <c r="C140" i="78"/>
  <c r="D225" i="68"/>
  <c r="D224" i="68"/>
  <c r="N7" i="23" l="1"/>
  <c r="Y9" i="75" l="1"/>
  <c r="Y10" i="75"/>
  <c r="D164" i="67"/>
  <c r="D176" i="66"/>
  <c r="D165" i="65"/>
  <c r="D175" i="64"/>
  <c r="D129" i="63"/>
  <c r="D117" i="62"/>
  <c r="D129" i="61"/>
  <c r="D127" i="60"/>
  <c r="D127" i="59"/>
  <c r="D163" i="67"/>
  <c r="D175" i="66"/>
  <c r="D164" i="65"/>
  <c r="D174" i="64"/>
  <c r="D128" i="63"/>
  <c r="D116" i="62"/>
  <c r="D128" i="61"/>
  <c r="D126" i="60"/>
  <c r="D126" i="59"/>
  <c r="N6" i="23"/>
  <c r="Y11" i="75" l="1"/>
  <c r="Y14" i="75" s="1"/>
  <c r="Y15" i="75" s="1"/>
  <c r="D127" i="57"/>
  <c r="D128" i="57"/>
  <c r="B41" i="25" l="1"/>
  <c r="B42" i="25"/>
  <c r="B43" i="25"/>
  <c r="B44" i="25"/>
  <c r="C66" i="24" l="1"/>
  <c r="C67" i="24"/>
  <c r="C68" i="24"/>
  <c r="C69" i="24"/>
  <c r="N5" i="23"/>
  <c r="A101" i="23"/>
  <c r="A102" i="23"/>
  <c r="A103" i="23"/>
  <c r="A104" i="23"/>
  <c r="A105" i="23"/>
  <c r="A106" i="23"/>
  <c r="A107" i="23"/>
  <c r="A108" i="23"/>
  <c r="A109" i="23"/>
  <c r="A110" i="23"/>
  <c r="A111" i="23"/>
  <c r="A112" i="23"/>
  <c r="D126" i="57" l="1"/>
  <c r="D125" i="57"/>
  <c r="D124" i="57"/>
  <c r="D123" i="57"/>
  <c r="D122" i="57"/>
  <c r="D121" i="57"/>
  <c r="D120" i="57"/>
  <c r="D119" i="57"/>
  <c r="D118" i="57"/>
  <c r="D117" i="57"/>
  <c r="D116" i="57"/>
  <c r="D115" i="57"/>
  <c r="D223" i="68"/>
  <c r="D162" i="67"/>
  <c r="D174" i="66"/>
  <c r="D163" i="65"/>
  <c r="D173" i="64"/>
  <c r="D127" i="63"/>
  <c r="D115" i="62"/>
  <c r="D127" i="61"/>
  <c r="D125" i="60"/>
  <c r="D125" i="59"/>
  <c r="M13" i="23"/>
  <c r="M14" i="23"/>
  <c r="M15" i="23"/>
  <c r="M16" i="23"/>
  <c r="D222" i="68" l="1"/>
  <c r="D221" i="68"/>
  <c r="D220" i="68"/>
  <c r="D161" i="67"/>
  <c r="D160" i="67"/>
  <c r="D159" i="67"/>
  <c r="D173" i="66"/>
  <c r="D172" i="66"/>
  <c r="D171" i="66"/>
  <c r="D162" i="65"/>
  <c r="D161" i="65"/>
  <c r="D160" i="65"/>
  <c r="D172" i="64"/>
  <c r="D171" i="64"/>
  <c r="D170" i="64"/>
  <c r="D126" i="63"/>
  <c r="D125" i="63"/>
  <c r="D124" i="63"/>
  <c r="D114" i="62"/>
  <c r="D113" i="62"/>
  <c r="D112" i="62"/>
  <c r="D126" i="61"/>
  <c r="D125" i="61"/>
  <c r="D124" i="61"/>
  <c r="D124" i="60"/>
  <c r="D123" i="60"/>
  <c r="D122" i="60"/>
  <c r="D124" i="59"/>
  <c r="D123" i="59"/>
  <c r="D122" i="59"/>
  <c r="D219" i="68"/>
  <c r="D158" i="67"/>
  <c r="D170" i="66"/>
  <c r="D159" i="65"/>
  <c r="D169" i="64"/>
  <c r="D123" i="63"/>
  <c r="D111" i="62"/>
  <c r="D123" i="61"/>
  <c r="D121" i="60"/>
  <c r="D121" i="59"/>
  <c r="D218" i="68"/>
  <c r="D157" i="67"/>
  <c r="D169" i="66"/>
  <c r="D158" i="65"/>
  <c r="D168" i="64"/>
  <c r="D122" i="63"/>
  <c r="D110" i="62"/>
  <c r="D122" i="61"/>
  <c r="D120" i="60"/>
  <c r="D120" i="59"/>
  <c r="J19" i="28"/>
  <c r="M12" i="23" l="1"/>
  <c r="D217" i="68" l="1"/>
  <c r="D216" i="68"/>
  <c r="D156" i="67"/>
  <c r="D155" i="67"/>
  <c r="D168" i="66"/>
  <c r="D167" i="66"/>
  <c r="D157" i="65"/>
  <c r="D156" i="65"/>
  <c r="D167" i="64"/>
  <c r="D166" i="64"/>
  <c r="D121" i="63"/>
  <c r="D120" i="63"/>
  <c r="D109" i="62"/>
  <c r="D108" i="62"/>
  <c r="D121" i="61"/>
  <c r="D120" i="61"/>
  <c r="D119" i="60"/>
  <c r="D118" i="60"/>
  <c r="D119" i="59"/>
  <c r="D118" i="59"/>
  <c r="M8" i="23"/>
  <c r="M9" i="23"/>
  <c r="M10" i="23"/>
  <c r="M11" i="23"/>
  <c r="D215" i="68" l="1"/>
  <c r="D214" i="68"/>
  <c r="D154" i="67"/>
  <c r="D153" i="67"/>
  <c r="D166" i="66"/>
  <c r="D165" i="66"/>
  <c r="D155" i="65"/>
  <c r="D154" i="65"/>
  <c r="D165" i="64"/>
  <c r="D164" i="64"/>
  <c r="D119" i="63"/>
  <c r="D118" i="63"/>
  <c r="D107" i="62"/>
  <c r="D106" i="62"/>
  <c r="D119" i="61"/>
  <c r="D118" i="61"/>
  <c r="D117" i="60"/>
  <c r="D116" i="60"/>
  <c r="D117" i="59"/>
  <c r="D116" i="59"/>
  <c r="J43" i="33"/>
  <c r="X9" i="75" l="1"/>
  <c r="X10" i="75"/>
  <c r="X11" i="75" l="1"/>
  <c r="X14" i="75" s="1"/>
  <c r="X15" i="75" s="1"/>
  <c r="D213" i="68"/>
  <c r="D152" i="67"/>
  <c r="D164" i="66"/>
  <c r="D153" i="65"/>
  <c r="D163" i="64"/>
  <c r="D117" i="63"/>
  <c r="D105" i="62"/>
  <c r="D117" i="61"/>
  <c r="D115" i="60"/>
  <c r="D115" i="59"/>
  <c r="C126" i="80" l="1"/>
  <c r="C125" i="80"/>
  <c r="C124" i="80"/>
  <c r="C123" i="80"/>
  <c r="C122" i="80"/>
  <c r="C121" i="80"/>
  <c r="C120" i="80"/>
  <c r="C119" i="80"/>
  <c r="C118" i="80"/>
  <c r="C117" i="80"/>
  <c r="C116" i="80"/>
  <c r="C115" i="80"/>
  <c r="C137" i="79"/>
  <c r="C136" i="79"/>
  <c r="C135" i="79"/>
  <c r="C134" i="79"/>
  <c r="C133" i="79"/>
  <c r="C132" i="79"/>
  <c r="C131" i="79"/>
  <c r="C130" i="79"/>
  <c r="C129" i="79"/>
  <c r="C128" i="79"/>
  <c r="C127" i="79"/>
  <c r="C126" i="79"/>
  <c r="C137" i="78"/>
  <c r="C136" i="78"/>
  <c r="C135" i="78"/>
  <c r="C134" i="78"/>
  <c r="C133" i="78"/>
  <c r="C132" i="78"/>
  <c r="C131" i="78"/>
  <c r="C130" i="78"/>
  <c r="C129" i="78"/>
  <c r="C128" i="78"/>
  <c r="C127" i="78"/>
  <c r="C126" i="78"/>
  <c r="M7" i="23"/>
  <c r="M6" i="23"/>
  <c r="C204" i="69" l="1"/>
  <c r="C203" i="69"/>
  <c r="C202" i="69"/>
  <c r="C201" i="69"/>
  <c r="C200" i="69"/>
  <c r="C199" i="69"/>
  <c r="C198" i="69"/>
  <c r="C197" i="69"/>
  <c r="C196" i="69"/>
  <c r="C195" i="69"/>
  <c r="C194" i="69"/>
  <c r="C193" i="69"/>
  <c r="C192" i="69"/>
  <c r="C191" i="69"/>
  <c r="C190" i="69"/>
  <c r="C189" i="69"/>
  <c r="C188" i="69"/>
  <c r="C187" i="69"/>
  <c r="C186" i="69"/>
  <c r="C185" i="69"/>
  <c r="C184" i="69"/>
  <c r="C183" i="69"/>
  <c r="C182" i="69"/>
  <c r="C181" i="69"/>
  <c r="C180" i="69"/>
  <c r="C179" i="69"/>
  <c r="C178" i="69"/>
  <c r="C177" i="69"/>
  <c r="C176" i="69"/>
  <c r="C175" i="69"/>
  <c r="C174" i="69"/>
  <c r="C173" i="69"/>
  <c r="C172" i="69"/>
  <c r="C171" i="69"/>
  <c r="C170" i="69"/>
  <c r="C169" i="69"/>
  <c r="C168" i="69"/>
  <c r="C167" i="69"/>
  <c r="C166" i="69"/>
  <c r="C165" i="69"/>
  <c r="C164" i="69"/>
  <c r="C163" i="69"/>
  <c r="C162" i="69"/>
  <c r="C161" i="69"/>
  <c r="C160" i="69"/>
  <c r="C159" i="69"/>
  <c r="C158" i="69"/>
  <c r="C157" i="69"/>
  <c r="C156" i="69"/>
  <c r="C155" i="69"/>
  <c r="C154" i="69"/>
  <c r="C153" i="69"/>
  <c r="C152" i="69"/>
  <c r="C151" i="69"/>
  <c r="C150" i="69"/>
  <c r="C149" i="69"/>
  <c r="C148" i="69"/>
  <c r="C147" i="69"/>
  <c r="C146" i="69"/>
  <c r="C145" i="69"/>
  <c r="C144" i="69"/>
  <c r="C143" i="69"/>
  <c r="C142" i="69"/>
  <c r="C141" i="69"/>
  <c r="C140" i="69"/>
  <c r="C139" i="69"/>
  <c r="C138" i="69"/>
  <c r="C137" i="69"/>
  <c r="C136" i="69"/>
  <c r="C135" i="69"/>
  <c r="C134" i="69"/>
  <c r="C133" i="69"/>
  <c r="C132" i="69"/>
  <c r="C131" i="69"/>
  <c r="C130" i="69"/>
  <c r="C129" i="69"/>
  <c r="C128" i="69"/>
  <c r="C127" i="69"/>
  <c r="C126" i="69"/>
  <c r="C125" i="69"/>
  <c r="C124" i="69"/>
  <c r="C123" i="69"/>
  <c r="C122" i="69"/>
  <c r="C121" i="69"/>
  <c r="C120" i="69"/>
  <c r="C119" i="69"/>
  <c r="C118" i="69"/>
  <c r="C117" i="69"/>
  <c r="C116" i="69"/>
  <c r="C115" i="69"/>
  <c r="C114" i="69"/>
  <c r="C113" i="69"/>
  <c r="C112" i="69"/>
  <c r="C111" i="69"/>
  <c r="C110" i="69"/>
  <c r="C109" i="69"/>
  <c r="C108" i="69"/>
  <c r="C107" i="69"/>
  <c r="C106" i="69"/>
  <c r="C105" i="69"/>
  <c r="C104" i="69"/>
  <c r="C103" i="69"/>
  <c r="C102" i="69"/>
  <c r="C101" i="69"/>
  <c r="C100" i="69"/>
  <c r="C99" i="69"/>
  <c r="C98" i="69"/>
  <c r="C97" i="69"/>
  <c r="C96" i="69"/>
  <c r="C95" i="69"/>
  <c r="C94" i="69"/>
  <c r="C93" i="69"/>
  <c r="C92" i="69"/>
  <c r="C91" i="69"/>
  <c r="C90" i="69"/>
  <c r="C89" i="69"/>
  <c r="C88" i="69"/>
  <c r="C87" i="69"/>
  <c r="C86" i="69"/>
  <c r="C85" i="69"/>
  <c r="C84" i="69"/>
  <c r="C83" i="69"/>
  <c r="C82" i="69"/>
  <c r="C81" i="69"/>
  <c r="C80" i="69"/>
  <c r="C79" i="69"/>
  <c r="C78" i="69"/>
  <c r="C77" i="69"/>
  <c r="C76" i="69"/>
  <c r="C75" i="69"/>
  <c r="C74" i="69"/>
  <c r="C73" i="69"/>
  <c r="C72" i="69"/>
  <c r="C71" i="69"/>
  <c r="C70" i="69"/>
  <c r="C69" i="69"/>
  <c r="C68" i="69"/>
  <c r="C67" i="69"/>
  <c r="C66" i="69"/>
  <c r="C65" i="69"/>
  <c r="C64" i="69"/>
  <c r="C63" i="69"/>
  <c r="C62" i="69"/>
  <c r="C61" i="69"/>
  <c r="C60" i="69"/>
  <c r="C59" i="69"/>
  <c r="C58" i="69"/>
  <c r="C57" i="69"/>
  <c r="C56" i="69"/>
  <c r="C55" i="69"/>
  <c r="C54" i="69"/>
  <c r="C53" i="69"/>
  <c r="C52" i="69"/>
  <c r="C51" i="69"/>
  <c r="C50" i="69"/>
  <c r="C49" i="69"/>
  <c r="C48" i="69"/>
  <c r="C47" i="69"/>
  <c r="C46" i="69"/>
  <c r="C45" i="69"/>
  <c r="C44" i="69"/>
  <c r="C43" i="69"/>
  <c r="C42" i="69"/>
  <c r="C41" i="69"/>
  <c r="C40" i="69"/>
  <c r="C39" i="69"/>
  <c r="C38" i="69"/>
  <c r="C37" i="69"/>
  <c r="C36" i="69"/>
  <c r="C35" i="69"/>
  <c r="C34" i="69"/>
  <c r="C33" i="69"/>
  <c r="C32" i="69"/>
  <c r="C31" i="69"/>
  <c r="C30" i="69"/>
  <c r="C29" i="69"/>
  <c r="C28" i="69"/>
  <c r="C27" i="69"/>
  <c r="C26" i="69"/>
  <c r="C25" i="69"/>
  <c r="C24" i="69"/>
  <c r="C23" i="69"/>
  <c r="C22" i="69"/>
  <c r="C21" i="69"/>
  <c r="C20" i="69"/>
  <c r="C19" i="69"/>
  <c r="C18" i="69"/>
  <c r="C17" i="69"/>
  <c r="C16" i="69"/>
  <c r="C15" i="69"/>
  <c r="C14" i="69"/>
  <c r="C13" i="69"/>
  <c r="C12" i="69"/>
  <c r="C11" i="69"/>
  <c r="C10" i="69"/>
  <c r="C9" i="69"/>
  <c r="C8" i="69"/>
  <c r="C7" i="69"/>
  <c r="C6" i="69"/>
  <c r="C5" i="69"/>
  <c r="D212" i="68" l="1"/>
  <c r="D151" i="67"/>
  <c r="D163" i="66"/>
  <c r="D152" i="65"/>
  <c r="D162" i="64"/>
  <c r="D116" i="63"/>
  <c r="D104" i="62"/>
  <c r="D116" i="61"/>
  <c r="D114" i="60"/>
  <c r="D114" i="59"/>
  <c r="D211" i="68"/>
  <c r="M5" i="23"/>
  <c r="C65" i="24"/>
  <c r="C64" i="24"/>
  <c r="C63" i="24"/>
  <c r="C62" i="24"/>
  <c r="B40" i="25"/>
  <c r="B39" i="25"/>
  <c r="B38" i="25"/>
  <c r="B37" i="25"/>
  <c r="J21" i="18"/>
  <c r="C2" i="18"/>
  <c r="C22" i="33"/>
  <c r="D151" i="65"/>
  <c r="D150" i="65"/>
  <c r="D149" i="65"/>
  <c r="D148" i="65"/>
  <c r="D147" i="65"/>
  <c r="D146" i="65"/>
  <c r="D145" i="65"/>
  <c r="D144" i="65"/>
  <c r="D143" i="65"/>
  <c r="D142" i="65"/>
  <c r="D141" i="65"/>
  <c r="D140" i="65"/>
  <c r="D139" i="65"/>
  <c r="D138" i="65"/>
  <c r="D137" i="65"/>
  <c r="D136" i="65"/>
  <c r="D135" i="65"/>
  <c r="D134" i="65"/>
  <c r="D133" i="65"/>
  <c r="D132" i="65"/>
  <c r="D131" i="65"/>
  <c r="D130" i="65"/>
  <c r="D129" i="65"/>
  <c r="D128" i="65"/>
  <c r="D127" i="65"/>
  <c r="D126" i="65"/>
  <c r="D125" i="65"/>
  <c r="D124" i="65"/>
  <c r="D123" i="65"/>
  <c r="D122" i="65"/>
  <c r="D121" i="65"/>
  <c r="D120" i="65"/>
  <c r="D119" i="65"/>
  <c r="D118" i="65"/>
  <c r="D117" i="65"/>
  <c r="D116" i="65"/>
  <c r="D115" i="65"/>
  <c r="D114" i="65"/>
  <c r="D113" i="65"/>
  <c r="D112" i="65"/>
  <c r="D111" i="65"/>
  <c r="D110" i="65"/>
  <c r="D109" i="65"/>
  <c r="D108" i="65"/>
  <c r="D107" i="65"/>
  <c r="D106" i="65"/>
  <c r="D105" i="65"/>
  <c r="D104" i="65"/>
  <c r="D103" i="65"/>
  <c r="D102" i="65"/>
  <c r="D101" i="65"/>
  <c r="D100" i="65"/>
  <c r="D99" i="65"/>
  <c r="D98" i="65"/>
  <c r="D97" i="65"/>
  <c r="D96" i="65"/>
  <c r="D95" i="65"/>
  <c r="D94" i="65"/>
  <c r="D93" i="65"/>
  <c r="D92" i="65"/>
  <c r="D91" i="65"/>
  <c r="D90" i="65"/>
  <c r="D89" i="65"/>
  <c r="D88" i="65"/>
  <c r="D87" i="65"/>
  <c r="D86" i="65"/>
  <c r="D85" i="65"/>
  <c r="D84" i="65"/>
  <c r="D83" i="65"/>
  <c r="D82" i="65"/>
  <c r="D81" i="65"/>
  <c r="D80" i="65"/>
  <c r="D79" i="65"/>
  <c r="D78" i="65"/>
  <c r="D77" i="65"/>
  <c r="D76" i="65"/>
  <c r="D75" i="65"/>
  <c r="D74" i="65"/>
  <c r="D73" i="65"/>
  <c r="D72" i="65"/>
  <c r="D71" i="65"/>
  <c r="D70" i="65"/>
  <c r="D69" i="65"/>
  <c r="D68" i="65"/>
  <c r="D67" i="65"/>
  <c r="D66" i="65"/>
  <c r="D65" i="65"/>
  <c r="D64" i="65"/>
  <c r="D63" i="65"/>
  <c r="D62" i="65"/>
  <c r="D61" i="65"/>
  <c r="D60" i="65"/>
  <c r="D59" i="65"/>
  <c r="D58" i="65"/>
  <c r="D57" i="65"/>
  <c r="D56" i="65"/>
  <c r="D55" i="65"/>
  <c r="D54" i="65"/>
  <c r="D53" i="65"/>
  <c r="D52" i="65"/>
  <c r="D51" i="65"/>
  <c r="D50" i="65"/>
  <c r="D49" i="65"/>
  <c r="D48" i="65"/>
  <c r="D47" i="65"/>
  <c r="D46" i="65"/>
  <c r="D45" i="65"/>
  <c r="D44" i="65"/>
  <c r="D43" i="65"/>
  <c r="D42" i="65"/>
  <c r="D41" i="65"/>
  <c r="D40" i="65"/>
  <c r="D39" i="65"/>
  <c r="D38" i="65"/>
  <c r="D37" i="65"/>
  <c r="D36" i="65"/>
  <c r="D35" i="65"/>
  <c r="D34" i="65"/>
  <c r="D33" i="65"/>
  <c r="D32" i="65"/>
  <c r="D31" i="65"/>
  <c r="D30" i="65"/>
  <c r="D29" i="65"/>
  <c r="D28" i="65"/>
  <c r="D27" i="65"/>
  <c r="D26" i="65"/>
  <c r="D25" i="65"/>
  <c r="D24" i="65"/>
  <c r="D23" i="65"/>
  <c r="D22" i="65"/>
  <c r="D21" i="65"/>
  <c r="D20" i="65"/>
  <c r="D19" i="65"/>
  <c r="D18" i="65"/>
  <c r="D17" i="65"/>
  <c r="D16" i="65"/>
  <c r="D15" i="65"/>
  <c r="D14" i="65"/>
  <c r="D13" i="65"/>
  <c r="D12" i="65"/>
  <c r="D11" i="65"/>
  <c r="D10" i="65"/>
  <c r="D9" i="65"/>
  <c r="D8" i="65"/>
  <c r="D7" i="65"/>
  <c r="D6" i="65"/>
  <c r="D114" i="57"/>
  <c r="D113" i="57"/>
  <c r="D112" i="57"/>
  <c r="D111" i="57"/>
  <c r="D110" i="57"/>
  <c r="D109" i="57"/>
  <c r="D108" i="57"/>
  <c r="D107" i="57"/>
  <c r="D106" i="57"/>
  <c r="D105" i="57"/>
  <c r="D104" i="57"/>
  <c r="D103" i="57"/>
  <c r="D102" i="57"/>
  <c r="D101" i="57"/>
  <c r="D100" i="57"/>
  <c r="D99" i="57"/>
  <c r="D98" i="57"/>
  <c r="D97" i="57"/>
  <c r="D96" i="57"/>
  <c r="D95" i="57"/>
  <c r="D94" i="57"/>
  <c r="D93" i="57"/>
  <c r="D92" i="57"/>
  <c r="D91" i="57"/>
  <c r="D90" i="57"/>
  <c r="D89" i="57"/>
  <c r="D88" i="57"/>
  <c r="D87" i="57"/>
  <c r="D86" i="57"/>
  <c r="D85" i="57"/>
  <c r="D84" i="57"/>
  <c r="D83" i="57"/>
  <c r="D82" i="57"/>
  <c r="D81" i="57"/>
  <c r="D80" i="57"/>
  <c r="D79" i="57"/>
  <c r="D78" i="57"/>
  <c r="D77" i="57"/>
  <c r="D76" i="57"/>
  <c r="D75" i="57"/>
  <c r="D74" i="57"/>
  <c r="D73" i="57"/>
  <c r="D72" i="57"/>
  <c r="D71" i="57"/>
  <c r="D70" i="57"/>
  <c r="D69" i="57"/>
  <c r="D68" i="57"/>
  <c r="D67" i="57"/>
  <c r="D66" i="57"/>
  <c r="D65" i="57"/>
  <c r="D64" i="57"/>
  <c r="D63" i="57"/>
  <c r="D62" i="57"/>
  <c r="D61" i="57"/>
  <c r="D60" i="57"/>
  <c r="D59" i="57"/>
  <c r="D58" i="57"/>
  <c r="D57" i="57"/>
  <c r="D56" i="57"/>
  <c r="D55" i="57"/>
  <c r="D54" i="57"/>
  <c r="D53" i="57"/>
  <c r="D52" i="57"/>
  <c r="D51" i="57"/>
  <c r="D50" i="57"/>
  <c r="D49" i="57"/>
  <c r="D48" i="57"/>
  <c r="D47" i="57"/>
  <c r="D46" i="57"/>
  <c r="D45" i="57"/>
  <c r="D44" i="57"/>
  <c r="D43" i="57"/>
  <c r="D42" i="57"/>
  <c r="D41" i="57"/>
  <c r="D40" i="57"/>
  <c r="D39" i="57"/>
  <c r="D38" i="57"/>
  <c r="D37" i="57"/>
  <c r="D36" i="57"/>
  <c r="D35" i="57"/>
  <c r="D34" i="57"/>
  <c r="D33" i="57"/>
  <c r="D32" i="57"/>
  <c r="D31" i="57"/>
  <c r="D30" i="57"/>
  <c r="D29" i="57"/>
  <c r="D28" i="57"/>
  <c r="D27" i="57"/>
  <c r="D26" i="57"/>
  <c r="D25" i="57"/>
  <c r="D24" i="57"/>
  <c r="D23" i="57"/>
  <c r="D22" i="57"/>
  <c r="D21" i="57"/>
  <c r="D20" i="57"/>
  <c r="D19" i="57"/>
  <c r="D18" i="57"/>
  <c r="D17" i="57"/>
  <c r="D16" i="57"/>
  <c r="D15" i="57"/>
  <c r="D14" i="57"/>
  <c r="D13" i="57"/>
  <c r="D12" i="57"/>
  <c r="D11" i="57"/>
  <c r="D10" i="57"/>
  <c r="D9" i="57"/>
  <c r="D8" i="57"/>
  <c r="D7" i="57"/>
  <c r="D6" i="57"/>
  <c r="D5" i="57"/>
  <c r="C61" i="24"/>
  <c r="L11" i="23"/>
  <c r="L12" i="23"/>
  <c r="L13" i="23"/>
  <c r="L14" i="23"/>
  <c r="L15" i="23"/>
  <c r="L16" i="23"/>
  <c r="A90" i="23"/>
  <c r="A91" i="23"/>
  <c r="A92" i="23"/>
  <c r="A93" i="23"/>
  <c r="A94" i="23"/>
  <c r="A95" i="23"/>
  <c r="A96" i="23"/>
  <c r="A97" i="23"/>
  <c r="A98" i="23"/>
  <c r="A99" i="23"/>
  <c r="A100" i="23"/>
  <c r="A86" i="23"/>
  <c r="A87" i="23"/>
  <c r="A88" i="23"/>
  <c r="A89" i="23"/>
  <c r="L10" i="23"/>
  <c r="A85" i="23" l="1"/>
  <c r="L6" i="23" l="1"/>
  <c r="L7" i="23"/>
  <c r="L8" i="23"/>
  <c r="L9" i="23"/>
  <c r="L5" i="23"/>
  <c r="A84" i="23" l="1"/>
  <c r="A83" i="23"/>
  <c r="A82" i="23"/>
  <c r="A81" i="23"/>
  <c r="A80" i="23"/>
  <c r="A79" i="23"/>
  <c r="A78" i="23"/>
  <c r="C59" i="24" l="1"/>
  <c r="C60" i="24"/>
  <c r="C114" i="80" l="1"/>
  <c r="C113" i="80"/>
  <c r="C112" i="80"/>
  <c r="C111" i="80"/>
  <c r="C110" i="80"/>
  <c r="C109" i="80"/>
  <c r="C108" i="80"/>
  <c r="C107" i="80"/>
  <c r="C106" i="80"/>
  <c r="C105" i="80"/>
  <c r="C104" i="80"/>
  <c r="C103" i="80"/>
  <c r="C102" i="80"/>
  <c r="C101" i="80"/>
  <c r="C100" i="80"/>
  <c r="C99" i="80"/>
  <c r="C98" i="80"/>
  <c r="C97" i="80"/>
  <c r="C96" i="80"/>
  <c r="C95" i="80"/>
  <c r="C94" i="80"/>
  <c r="C93" i="80"/>
  <c r="C92" i="80"/>
  <c r="C91" i="80"/>
  <c r="C90" i="80"/>
  <c r="C89" i="80"/>
  <c r="C88" i="80"/>
  <c r="C87" i="80"/>
  <c r="C86" i="80"/>
  <c r="C85" i="80"/>
  <c r="C84" i="80"/>
  <c r="C83" i="80"/>
  <c r="C82" i="80"/>
  <c r="C81" i="80"/>
  <c r="C80" i="80"/>
  <c r="C79" i="80"/>
  <c r="C78" i="80"/>
  <c r="C77" i="80"/>
  <c r="C76" i="80"/>
  <c r="C75" i="80"/>
  <c r="C74" i="80"/>
  <c r="C73" i="80"/>
  <c r="C72" i="80"/>
  <c r="C71" i="80"/>
  <c r="C70" i="80"/>
  <c r="C69" i="80"/>
  <c r="C68" i="80"/>
  <c r="C67" i="80"/>
  <c r="C66" i="80"/>
  <c r="C65" i="80"/>
  <c r="C64" i="80"/>
  <c r="C63" i="80"/>
  <c r="C62" i="80"/>
  <c r="C61" i="80"/>
  <c r="C60" i="80"/>
  <c r="C59" i="80"/>
  <c r="C58" i="80"/>
  <c r="C57" i="80"/>
  <c r="C56" i="80"/>
  <c r="C55" i="80"/>
  <c r="C54" i="80"/>
  <c r="C53" i="80"/>
  <c r="C52" i="80"/>
  <c r="C51" i="80"/>
  <c r="C50" i="80"/>
  <c r="C49" i="80"/>
  <c r="C48" i="80"/>
  <c r="C47" i="80"/>
  <c r="C46" i="80"/>
  <c r="C45" i="80"/>
  <c r="C44" i="80"/>
  <c r="C43" i="80"/>
  <c r="C42" i="80"/>
  <c r="C41" i="80"/>
  <c r="C40" i="80"/>
  <c r="C39" i="80"/>
  <c r="C38" i="80"/>
  <c r="C37" i="80"/>
  <c r="C36" i="80"/>
  <c r="C35" i="80"/>
  <c r="C34" i="80"/>
  <c r="C33" i="80"/>
  <c r="C32" i="80"/>
  <c r="C31" i="80"/>
  <c r="C30" i="80"/>
  <c r="C29" i="80"/>
  <c r="C28" i="80"/>
  <c r="C27" i="80"/>
  <c r="C26" i="80"/>
  <c r="C25" i="80"/>
  <c r="C24" i="80"/>
  <c r="C23" i="80"/>
  <c r="C22" i="80"/>
  <c r="C21" i="80"/>
  <c r="C20" i="80"/>
  <c r="C19" i="80"/>
  <c r="C18" i="80"/>
  <c r="C17" i="80"/>
  <c r="C16" i="80"/>
  <c r="C15" i="80"/>
  <c r="C14" i="80"/>
  <c r="C13" i="80"/>
  <c r="C12" i="80"/>
  <c r="C11" i="80"/>
  <c r="C10" i="80"/>
  <c r="C9" i="80"/>
  <c r="C8" i="80"/>
  <c r="C7" i="80"/>
  <c r="C125" i="79"/>
  <c r="C124" i="79"/>
  <c r="C123" i="79"/>
  <c r="C122" i="79"/>
  <c r="C121" i="79"/>
  <c r="C120" i="79"/>
  <c r="C119" i="79"/>
  <c r="C118" i="79"/>
  <c r="C117" i="79"/>
  <c r="C116" i="79"/>
  <c r="C115" i="79"/>
  <c r="C114" i="79"/>
  <c r="C113" i="79"/>
  <c r="C112" i="79"/>
  <c r="C111" i="79"/>
  <c r="C110" i="79"/>
  <c r="C109" i="79"/>
  <c r="C108" i="79"/>
  <c r="C107" i="79"/>
  <c r="C106" i="79"/>
  <c r="C105" i="79"/>
  <c r="C104" i="79"/>
  <c r="C103" i="79"/>
  <c r="C102" i="79"/>
  <c r="C101" i="79"/>
  <c r="C100" i="79"/>
  <c r="C99" i="79"/>
  <c r="C98" i="79"/>
  <c r="C97" i="79"/>
  <c r="C96" i="79"/>
  <c r="C95" i="79"/>
  <c r="C94" i="79"/>
  <c r="C93" i="79"/>
  <c r="C92" i="79"/>
  <c r="C91" i="79"/>
  <c r="C90" i="79"/>
  <c r="C89" i="79"/>
  <c r="C88" i="79"/>
  <c r="C87" i="79"/>
  <c r="C86" i="79"/>
  <c r="C85" i="79"/>
  <c r="C84" i="79"/>
  <c r="C83" i="79"/>
  <c r="C82" i="79"/>
  <c r="C81" i="79"/>
  <c r="C80" i="79"/>
  <c r="C79" i="79"/>
  <c r="C78" i="79"/>
  <c r="C77" i="79"/>
  <c r="C76" i="79"/>
  <c r="C75" i="79"/>
  <c r="C74" i="79"/>
  <c r="C73" i="79"/>
  <c r="C72" i="79"/>
  <c r="C71" i="79"/>
  <c r="C70" i="79"/>
  <c r="C69" i="79"/>
  <c r="C68" i="79"/>
  <c r="C67" i="79"/>
  <c r="C66" i="79"/>
  <c r="C65" i="79"/>
  <c r="C64" i="79"/>
  <c r="C63" i="79"/>
  <c r="C62" i="79"/>
  <c r="C61" i="79"/>
  <c r="C60" i="79"/>
  <c r="C59" i="79"/>
  <c r="C58" i="79"/>
  <c r="C57" i="79"/>
  <c r="C56" i="79"/>
  <c r="C55" i="79"/>
  <c r="C54" i="79"/>
  <c r="C53" i="79"/>
  <c r="C52" i="79"/>
  <c r="C51" i="79"/>
  <c r="C50" i="79"/>
  <c r="C49" i="79"/>
  <c r="C48" i="79"/>
  <c r="C47" i="79"/>
  <c r="C46" i="79"/>
  <c r="C45" i="79"/>
  <c r="C44" i="79"/>
  <c r="C43" i="79"/>
  <c r="C42" i="79"/>
  <c r="C41" i="79"/>
  <c r="C40" i="79"/>
  <c r="C39" i="79"/>
  <c r="C38" i="79"/>
  <c r="C37" i="79"/>
  <c r="C36" i="79"/>
  <c r="C35" i="79"/>
  <c r="C34" i="79"/>
  <c r="C33" i="79"/>
  <c r="C32" i="79"/>
  <c r="C31" i="79"/>
  <c r="C30" i="79"/>
  <c r="C29" i="79"/>
  <c r="C28" i="79"/>
  <c r="C27" i="79"/>
  <c r="C26" i="79"/>
  <c r="C25" i="79"/>
  <c r="C24" i="79"/>
  <c r="C23" i="79"/>
  <c r="C22" i="79"/>
  <c r="C21" i="79"/>
  <c r="C20" i="79"/>
  <c r="C19" i="79"/>
  <c r="C18" i="79"/>
  <c r="C17" i="79"/>
  <c r="C16" i="79"/>
  <c r="C15" i="79"/>
  <c r="C14" i="79"/>
  <c r="C13" i="79"/>
  <c r="C12" i="79"/>
  <c r="C11" i="79"/>
  <c r="C10" i="79"/>
  <c r="C9" i="79"/>
  <c r="C8" i="79"/>
  <c r="C7" i="79"/>
  <c r="C6" i="79"/>
  <c r="D125" i="78"/>
  <c r="D124" i="78"/>
  <c r="D123" i="78"/>
  <c r="D122" i="78"/>
  <c r="D121" i="78"/>
  <c r="D120" i="78"/>
  <c r="D119" i="78"/>
  <c r="D118" i="78"/>
  <c r="D117" i="78"/>
  <c r="D116" i="78"/>
  <c r="D115" i="78"/>
  <c r="D114" i="78"/>
  <c r="D113" i="78"/>
  <c r="D112" i="78"/>
  <c r="D111" i="78"/>
  <c r="D110" i="78"/>
  <c r="D109" i="78"/>
  <c r="D108" i="78"/>
  <c r="D107" i="78"/>
  <c r="D106" i="78"/>
  <c r="D105" i="78"/>
  <c r="D104" i="78"/>
  <c r="D103" i="78"/>
  <c r="D102" i="78"/>
  <c r="D101" i="78"/>
  <c r="D100" i="78"/>
  <c r="D99" i="78"/>
  <c r="D98" i="78"/>
  <c r="D97" i="78"/>
  <c r="D96" i="78"/>
  <c r="D95" i="78"/>
  <c r="D94" i="78"/>
  <c r="D93" i="78"/>
  <c r="D92" i="78"/>
  <c r="D91" i="78"/>
  <c r="D90" i="78"/>
  <c r="D89" i="78"/>
  <c r="D88" i="78"/>
  <c r="D87" i="78"/>
  <c r="D86" i="78"/>
  <c r="D85" i="78"/>
  <c r="D84" i="78"/>
  <c r="D83" i="78"/>
  <c r="D82" i="78"/>
  <c r="D81" i="78"/>
  <c r="D80" i="78"/>
  <c r="D79" i="78"/>
  <c r="D78" i="78"/>
  <c r="D77" i="78"/>
  <c r="D76" i="78"/>
  <c r="D75" i="78"/>
  <c r="D74" i="78"/>
  <c r="D73" i="78"/>
  <c r="D72" i="78"/>
  <c r="D71" i="78"/>
  <c r="D70" i="78"/>
  <c r="D69" i="78"/>
  <c r="D68" i="78"/>
  <c r="D67" i="78"/>
  <c r="D66" i="78"/>
  <c r="D65" i="78"/>
  <c r="D64" i="78"/>
  <c r="D63" i="78"/>
  <c r="D62" i="78"/>
  <c r="D61" i="78"/>
  <c r="D60" i="78"/>
  <c r="D59" i="78"/>
  <c r="D58" i="78"/>
  <c r="D57" i="78"/>
  <c r="D56" i="78"/>
  <c r="D55" i="78"/>
  <c r="D54" i="78"/>
  <c r="D53" i="78"/>
  <c r="D52" i="78"/>
  <c r="D51" i="78"/>
  <c r="D50" i="78"/>
  <c r="D49" i="78"/>
  <c r="D48" i="78"/>
  <c r="D47" i="78"/>
  <c r="D46" i="78"/>
  <c r="D45" i="78"/>
  <c r="D44" i="78"/>
  <c r="D43" i="78"/>
  <c r="D42" i="78"/>
  <c r="D41" i="78"/>
  <c r="D40" i="78"/>
  <c r="D39" i="78"/>
  <c r="D38" i="78"/>
  <c r="D37" i="78"/>
  <c r="D36" i="78"/>
  <c r="D35" i="78"/>
  <c r="D34" i="78"/>
  <c r="D33" i="78"/>
  <c r="D32" i="78"/>
  <c r="D31" i="78"/>
  <c r="D30" i="78"/>
  <c r="D29" i="78"/>
  <c r="D28" i="78"/>
  <c r="D27" i="78"/>
  <c r="D26" i="78"/>
  <c r="D25" i="78"/>
  <c r="D24" i="78"/>
  <c r="D23" i="78"/>
  <c r="D22" i="78"/>
  <c r="D21" i="78"/>
  <c r="D20" i="78"/>
  <c r="D19" i="78"/>
  <c r="D18" i="78"/>
  <c r="D17" i="78"/>
  <c r="D16" i="78"/>
  <c r="D15" i="78"/>
  <c r="D14" i="78"/>
  <c r="D13" i="78"/>
  <c r="D12" i="78"/>
  <c r="D11" i="78"/>
  <c r="D10" i="78"/>
  <c r="D9" i="78"/>
  <c r="D8" i="78"/>
  <c r="D7" i="78"/>
  <c r="D6" i="78"/>
  <c r="W9" i="75"/>
  <c r="W10" i="75"/>
  <c r="W11" i="75" l="1"/>
  <c r="W14" i="75" l="1"/>
  <c r="W15" i="75" s="1"/>
  <c r="V10" i="75"/>
  <c r="U10" i="75"/>
  <c r="T10" i="75"/>
  <c r="S10" i="75"/>
  <c r="R10" i="75"/>
  <c r="Q10" i="75"/>
  <c r="P10" i="75"/>
  <c r="O10" i="75"/>
  <c r="N10" i="75"/>
  <c r="M10" i="75"/>
  <c r="L10" i="75"/>
  <c r="K10" i="75"/>
  <c r="J10" i="75"/>
  <c r="I10" i="75"/>
  <c r="H10" i="75"/>
  <c r="G10" i="75"/>
  <c r="V9" i="75"/>
  <c r="U9" i="75"/>
  <c r="T9" i="75"/>
  <c r="S9" i="75"/>
  <c r="R9" i="75"/>
  <c r="Q9" i="75"/>
  <c r="P9" i="75"/>
  <c r="O9" i="75"/>
  <c r="N9" i="75"/>
  <c r="M9" i="75"/>
  <c r="L9" i="75"/>
  <c r="K9" i="75"/>
  <c r="J9" i="75"/>
  <c r="I9" i="75"/>
  <c r="H9" i="75"/>
  <c r="G9" i="75"/>
  <c r="G11" i="75" l="1"/>
  <c r="G14" i="75" s="1"/>
  <c r="G15" i="75" s="1"/>
  <c r="I11" i="75"/>
  <c r="I14" i="75" s="1"/>
  <c r="I15" i="75" s="1"/>
  <c r="K11" i="75"/>
  <c r="K14" i="75" s="1"/>
  <c r="K15" i="75" s="1"/>
  <c r="M11" i="75"/>
  <c r="M14" i="75" s="1"/>
  <c r="M15" i="75" s="1"/>
  <c r="O11" i="75"/>
  <c r="O14" i="75" s="1"/>
  <c r="O15" i="75" s="1"/>
  <c r="Q11" i="75"/>
  <c r="Q14" i="75" s="1"/>
  <c r="Q15" i="75" s="1"/>
  <c r="S11" i="75"/>
  <c r="S14" i="75" s="1"/>
  <c r="S15" i="75" s="1"/>
  <c r="U11" i="75"/>
  <c r="U14" i="75" s="1"/>
  <c r="U15" i="75" s="1"/>
  <c r="H11" i="75"/>
  <c r="H14" i="75" s="1"/>
  <c r="H15" i="75" s="1"/>
  <c r="J11" i="75"/>
  <c r="J14" i="75" s="1"/>
  <c r="J15" i="75" s="1"/>
  <c r="L11" i="75"/>
  <c r="L14" i="75" s="1"/>
  <c r="L15" i="75" s="1"/>
  <c r="N11" i="75"/>
  <c r="N14" i="75" s="1"/>
  <c r="N15" i="75" s="1"/>
  <c r="P11" i="75"/>
  <c r="P14" i="75" s="1"/>
  <c r="P15" i="75" s="1"/>
  <c r="R11" i="75"/>
  <c r="R14" i="75" s="1"/>
  <c r="R15" i="75" s="1"/>
  <c r="T11" i="75"/>
  <c r="T14" i="75" s="1"/>
  <c r="T15" i="75" s="1"/>
  <c r="V11" i="75"/>
  <c r="V14" i="75" s="1"/>
  <c r="V15" i="75" s="1"/>
  <c r="D217" i="70"/>
  <c r="D216" i="70"/>
  <c r="D215" i="70"/>
  <c r="D214" i="70"/>
  <c r="D213" i="70"/>
  <c r="D212" i="70"/>
  <c r="D211" i="70"/>
  <c r="D210" i="70"/>
  <c r="D209" i="70"/>
  <c r="D208" i="70"/>
  <c r="D207" i="70"/>
  <c r="D206" i="70"/>
  <c r="D205" i="70"/>
  <c r="D204" i="70"/>
  <c r="D203" i="70"/>
  <c r="D202" i="70"/>
  <c r="D201" i="70"/>
  <c r="D200" i="70"/>
  <c r="D199" i="70"/>
  <c r="D198" i="70"/>
  <c r="D197" i="70"/>
  <c r="D196" i="70"/>
  <c r="D195" i="70"/>
  <c r="D194" i="70"/>
  <c r="D193" i="70"/>
  <c r="D192" i="70"/>
  <c r="D191" i="70"/>
  <c r="D190" i="70"/>
  <c r="D189" i="70"/>
  <c r="D188" i="70"/>
  <c r="D187" i="70"/>
  <c r="D186" i="70"/>
  <c r="D185" i="70"/>
  <c r="D184" i="70"/>
  <c r="D183" i="70"/>
  <c r="D182" i="70"/>
  <c r="D181" i="70"/>
  <c r="D180" i="70"/>
  <c r="D179" i="70"/>
  <c r="D178" i="70"/>
  <c r="D177" i="70"/>
  <c r="D176" i="70"/>
  <c r="D175" i="70"/>
  <c r="D174" i="70"/>
  <c r="D173" i="70"/>
  <c r="D172" i="70"/>
  <c r="D171" i="70"/>
  <c r="D170" i="70"/>
  <c r="D169" i="70"/>
  <c r="D168" i="70"/>
  <c r="D167" i="70"/>
  <c r="D166" i="70"/>
  <c r="D165" i="70"/>
  <c r="D164" i="70"/>
  <c r="D163" i="70"/>
  <c r="D162" i="70"/>
  <c r="D161" i="70"/>
  <c r="D160" i="70"/>
  <c r="D159" i="70"/>
  <c r="D158" i="70"/>
  <c r="D157" i="70"/>
  <c r="D156" i="70"/>
  <c r="D155" i="70"/>
  <c r="D154" i="70"/>
  <c r="D153" i="70"/>
  <c r="D152" i="70"/>
  <c r="D151" i="70"/>
  <c r="D150" i="70"/>
  <c r="D149" i="70"/>
  <c r="D148" i="70"/>
  <c r="D147" i="70"/>
  <c r="D146" i="70"/>
  <c r="D145" i="70"/>
  <c r="D144" i="70"/>
  <c r="D143" i="70"/>
  <c r="D142" i="70"/>
  <c r="D141" i="70"/>
  <c r="D140" i="70"/>
  <c r="D139" i="70"/>
  <c r="D138" i="70"/>
  <c r="D137" i="70"/>
  <c r="D136" i="70"/>
  <c r="D135" i="70"/>
  <c r="D134" i="70"/>
  <c r="D133" i="70"/>
  <c r="D132" i="70"/>
  <c r="D131" i="70"/>
  <c r="D130" i="70"/>
  <c r="D129" i="70"/>
  <c r="D128" i="70"/>
  <c r="D127" i="70"/>
  <c r="D126" i="70"/>
  <c r="D125" i="70"/>
  <c r="D124" i="70"/>
  <c r="D123" i="70"/>
  <c r="D122" i="70"/>
  <c r="D121" i="70"/>
  <c r="D120" i="70"/>
  <c r="D119" i="70"/>
  <c r="D118" i="70"/>
  <c r="D117" i="70"/>
  <c r="D116" i="70"/>
  <c r="D115" i="70"/>
  <c r="D114" i="70"/>
  <c r="D113" i="70"/>
  <c r="D112" i="70"/>
  <c r="D111" i="70"/>
  <c r="D110" i="70"/>
  <c r="D109" i="70"/>
  <c r="D108" i="70"/>
  <c r="D107" i="70"/>
  <c r="D106" i="70"/>
  <c r="D105" i="70"/>
  <c r="D104" i="70"/>
  <c r="D103" i="70"/>
  <c r="D102" i="70"/>
  <c r="D101" i="70"/>
  <c r="D100" i="70"/>
  <c r="D99" i="70"/>
  <c r="D98" i="70"/>
  <c r="D97" i="70"/>
  <c r="D96" i="70"/>
  <c r="D95" i="70"/>
  <c r="D94" i="70"/>
  <c r="D93" i="70"/>
  <c r="D92" i="70"/>
  <c r="D91" i="70"/>
  <c r="D90" i="70"/>
  <c r="D89" i="70"/>
  <c r="D88" i="70"/>
  <c r="D87" i="70"/>
  <c r="D86" i="70"/>
  <c r="D85" i="70"/>
  <c r="D84" i="70"/>
  <c r="D83" i="70"/>
  <c r="D82" i="70"/>
  <c r="D81" i="70"/>
  <c r="D80" i="70"/>
  <c r="D79" i="70"/>
  <c r="D78" i="70"/>
  <c r="D77" i="70"/>
  <c r="D76" i="70"/>
  <c r="D75" i="70"/>
  <c r="D74" i="70"/>
  <c r="D73" i="70"/>
  <c r="D72" i="70"/>
  <c r="D71" i="70"/>
  <c r="D70" i="70"/>
  <c r="D69" i="70"/>
  <c r="D68" i="70"/>
  <c r="D67" i="70"/>
  <c r="D66" i="70"/>
  <c r="D65" i="70"/>
  <c r="D64" i="70"/>
  <c r="D63" i="70"/>
  <c r="D62" i="70"/>
  <c r="D61" i="70"/>
  <c r="D60" i="70"/>
  <c r="D59" i="70"/>
  <c r="D58" i="70"/>
  <c r="D57" i="70"/>
  <c r="D56" i="70"/>
  <c r="D55" i="70"/>
  <c r="D54" i="70"/>
  <c r="D53" i="70"/>
  <c r="D52" i="70"/>
  <c r="D51" i="70"/>
  <c r="D50" i="70"/>
  <c r="D49" i="70"/>
  <c r="D48" i="70"/>
  <c r="D47" i="70"/>
  <c r="D46" i="70"/>
  <c r="D45" i="70"/>
  <c r="D44" i="70"/>
  <c r="D43" i="70"/>
  <c r="D42" i="70"/>
  <c r="D41" i="70"/>
  <c r="D40" i="70"/>
  <c r="D39" i="70"/>
  <c r="D38" i="70"/>
  <c r="D37" i="70"/>
  <c r="D36" i="70"/>
  <c r="D35" i="70"/>
  <c r="D34" i="70"/>
  <c r="D33" i="70"/>
  <c r="D32" i="70"/>
  <c r="D31" i="70"/>
  <c r="D30" i="70"/>
  <c r="D29" i="70"/>
  <c r="D28" i="70"/>
  <c r="D27" i="70"/>
  <c r="D26" i="70"/>
  <c r="D25" i="70"/>
  <c r="D24" i="70"/>
  <c r="D23" i="70"/>
  <c r="D22" i="70"/>
  <c r="D21" i="70"/>
  <c r="D20" i="70"/>
  <c r="D19" i="70"/>
  <c r="D18" i="70"/>
  <c r="D17" i="70"/>
  <c r="D16" i="70"/>
  <c r="D15" i="70"/>
  <c r="D14" i="70"/>
  <c r="D13" i="70"/>
  <c r="D12" i="70"/>
  <c r="D11" i="70"/>
  <c r="D10" i="70"/>
  <c r="D9" i="70"/>
  <c r="D8" i="70"/>
  <c r="D7" i="70"/>
  <c r="D6" i="70"/>
  <c r="C21" i="18" l="1"/>
  <c r="J2" i="18"/>
  <c r="C84" i="33"/>
  <c r="J65" i="33"/>
  <c r="C65" i="33"/>
  <c r="C43" i="33"/>
  <c r="J22" i="33"/>
  <c r="J2" i="33"/>
  <c r="C2" i="33"/>
  <c r="B5" i="25" l="1"/>
  <c r="B6" i="25"/>
  <c r="B7" i="25"/>
  <c r="B8" i="25"/>
  <c r="B9" i="25"/>
  <c r="B10" i="25"/>
  <c r="B11" i="25"/>
  <c r="B12" i="25"/>
  <c r="B13" i="25"/>
  <c r="B14" i="25"/>
  <c r="B15" i="25"/>
  <c r="B16" i="25"/>
  <c r="B17" i="25"/>
  <c r="B18" i="25"/>
  <c r="B19" i="25"/>
  <c r="B20" i="25"/>
  <c r="B21" i="25"/>
  <c r="B22" i="25"/>
  <c r="B23" i="25"/>
  <c r="B24" i="25"/>
  <c r="B25" i="25"/>
  <c r="B26" i="25"/>
  <c r="B27" i="25"/>
  <c r="B28" i="25"/>
  <c r="B29" i="25"/>
  <c r="B30" i="25"/>
  <c r="B31" i="25"/>
  <c r="B32" i="25"/>
  <c r="B33" i="25"/>
  <c r="B34" i="25"/>
  <c r="B35" i="25"/>
  <c r="B36" i="25"/>
  <c r="C7" i="24" l="1"/>
  <c r="C8" i="24"/>
  <c r="C9" i="24"/>
  <c r="C10" i="24"/>
  <c r="C11" i="24"/>
  <c r="C12" i="24"/>
  <c r="C13" i="24"/>
  <c r="C14" i="24"/>
  <c r="C15" i="24"/>
  <c r="C16" i="24"/>
  <c r="C17" i="24"/>
  <c r="C18" i="24"/>
  <c r="C19" i="24"/>
  <c r="C20" i="24"/>
  <c r="C21" i="24"/>
  <c r="C22" i="24"/>
  <c r="C23" i="24"/>
  <c r="C24" i="24"/>
  <c r="C25" i="24"/>
  <c r="C26" i="24"/>
  <c r="C27" i="24"/>
  <c r="C28" i="24"/>
  <c r="C29" i="24"/>
  <c r="C30" i="24"/>
  <c r="C31" i="24"/>
  <c r="C32" i="24"/>
  <c r="C33" i="24"/>
  <c r="C34" i="24"/>
  <c r="C35" i="24"/>
  <c r="C36" i="24"/>
  <c r="C37" i="24"/>
  <c r="C38" i="24"/>
  <c r="C39" i="24"/>
  <c r="C40" i="24"/>
  <c r="C41" i="24"/>
  <c r="C42" i="24"/>
  <c r="C43" i="24"/>
  <c r="C44" i="24"/>
  <c r="C45" i="24"/>
  <c r="C46" i="24"/>
  <c r="C47" i="24"/>
  <c r="C48" i="24"/>
  <c r="C49" i="24"/>
  <c r="C50" i="24"/>
  <c r="C51" i="24"/>
  <c r="C52" i="24"/>
  <c r="C53" i="24"/>
  <c r="C54" i="24"/>
  <c r="C55" i="24"/>
  <c r="C56" i="24"/>
  <c r="C57" i="24"/>
  <c r="C58" i="24"/>
  <c r="C6" i="24"/>
  <c r="A6" i="23"/>
  <c r="A7" i="23"/>
  <c r="A8" i="23"/>
  <c r="A9" i="23"/>
  <c r="A10" i="23"/>
  <c r="A11" i="23"/>
  <c r="A12" i="23"/>
  <c r="A13" i="23"/>
  <c r="A14" i="23"/>
  <c r="A15" i="23"/>
  <c r="A16" i="23"/>
  <c r="A17" i="23"/>
  <c r="A18" i="23"/>
  <c r="A19" i="23"/>
  <c r="A20" i="23"/>
  <c r="A21" i="23"/>
  <c r="A22" i="23"/>
  <c r="A23" i="23"/>
  <c r="A24" i="23"/>
  <c r="A25" i="23"/>
  <c r="A26" i="23"/>
  <c r="A27" i="23"/>
  <c r="A28" i="23"/>
  <c r="A29" i="23"/>
  <c r="A30" i="23"/>
  <c r="A31" i="23"/>
  <c r="A32" i="23"/>
  <c r="A33" i="23"/>
  <c r="A34" i="23"/>
  <c r="A35" i="23"/>
  <c r="A36" i="23"/>
  <c r="A37" i="23"/>
  <c r="A38" i="23"/>
  <c r="A39" i="23"/>
  <c r="A40" i="23"/>
  <c r="A41" i="23"/>
  <c r="A42" i="23"/>
  <c r="A43" i="23"/>
  <c r="A44" i="23"/>
  <c r="A45" i="23"/>
  <c r="A46" i="23"/>
  <c r="A47" i="23"/>
  <c r="A48" i="23"/>
  <c r="A49" i="23"/>
  <c r="A50" i="23"/>
  <c r="A51" i="23"/>
  <c r="A52" i="23"/>
  <c r="A53" i="23"/>
  <c r="A54" i="23"/>
  <c r="A55" i="23"/>
  <c r="A56" i="23"/>
  <c r="A57" i="23"/>
  <c r="A58" i="23"/>
  <c r="A59" i="23"/>
  <c r="A60" i="23"/>
  <c r="A61" i="23"/>
  <c r="A62" i="23"/>
  <c r="A63" i="23"/>
  <c r="A64" i="23"/>
  <c r="A65" i="23"/>
  <c r="A66" i="23"/>
  <c r="A67" i="23"/>
  <c r="A68" i="23"/>
  <c r="A69" i="23"/>
  <c r="A70" i="23"/>
  <c r="A71" i="23"/>
  <c r="A72" i="23"/>
  <c r="A73" i="23"/>
  <c r="A74" i="23"/>
  <c r="A75" i="23"/>
  <c r="A76" i="23"/>
  <c r="A77" i="23"/>
  <c r="A5" i="23"/>
  <c r="K16" i="23" l="1"/>
  <c r="J16" i="23"/>
  <c r="I16" i="23"/>
  <c r="H16" i="23"/>
  <c r="G16" i="23"/>
  <c r="F16" i="23"/>
  <c r="K15" i="23"/>
  <c r="J15" i="23"/>
  <c r="I15" i="23"/>
  <c r="H15" i="23"/>
  <c r="G15" i="23"/>
  <c r="F15" i="23"/>
  <c r="K14" i="23"/>
  <c r="J14" i="23"/>
  <c r="I14" i="23"/>
  <c r="H14" i="23"/>
  <c r="G14" i="23"/>
  <c r="F14" i="23"/>
  <c r="K13" i="23"/>
  <c r="J13" i="23"/>
  <c r="I13" i="23"/>
  <c r="H13" i="23"/>
  <c r="G13" i="23"/>
  <c r="F13" i="23"/>
  <c r="K12" i="23"/>
  <c r="J12" i="23"/>
  <c r="I12" i="23"/>
  <c r="H12" i="23"/>
  <c r="G12" i="23"/>
  <c r="F12" i="23"/>
  <c r="K11" i="23"/>
  <c r="J11" i="23"/>
  <c r="I11" i="23"/>
  <c r="H11" i="23"/>
  <c r="G11" i="23"/>
  <c r="F11" i="23"/>
  <c r="K10" i="23"/>
  <c r="J10" i="23"/>
  <c r="I10" i="23"/>
  <c r="H10" i="23"/>
  <c r="G10" i="23"/>
  <c r="F10" i="23"/>
  <c r="K9" i="23"/>
  <c r="J9" i="23"/>
  <c r="I9" i="23"/>
  <c r="H9" i="23"/>
  <c r="G9" i="23"/>
  <c r="F9" i="23"/>
  <c r="K8" i="23"/>
  <c r="J8" i="23"/>
  <c r="I8" i="23"/>
  <c r="H8" i="23"/>
  <c r="G8" i="23"/>
  <c r="F8" i="23"/>
  <c r="K7" i="23"/>
  <c r="J7" i="23"/>
  <c r="I7" i="23"/>
  <c r="H7" i="23"/>
  <c r="G7" i="23"/>
  <c r="F7" i="23"/>
  <c r="K6" i="23"/>
  <c r="J6" i="23"/>
  <c r="I6" i="23"/>
  <c r="H6" i="23"/>
  <c r="G6" i="23"/>
  <c r="F6" i="23"/>
  <c r="K5" i="23"/>
  <c r="J5" i="23"/>
  <c r="I5" i="23"/>
  <c r="H5" i="23"/>
  <c r="G5" i="23"/>
  <c r="F5" i="23"/>
</calcChain>
</file>

<file path=xl/sharedStrings.xml><?xml version="1.0" encoding="utf-8"?>
<sst xmlns="http://schemas.openxmlformats.org/spreadsheetml/2006/main" count="1121" uniqueCount="560">
  <si>
    <t>Imports of goods and services</t>
  </si>
  <si>
    <t>Exports of goods and services</t>
  </si>
  <si>
    <t>Izvor: Eurostat</t>
  </si>
  <si>
    <t>Neto izvoz roba i usluga</t>
  </si>
  <si>
    <t>Uvoz roba i usluga</t>
  </si>
  <si>
    <t>Izvoz roba i usluga</t>
  </si>
  <si>
    <t>Promjena zaliha</t>
  </si>
  <si>
    <t>Bruto investicije u fiksni kapital</t>
  </si>
  <si>
    <t>Potrošnja kućanstava</t>
  </si>
  <si>
    <t>Potrošnja države</t>
  </si>
  <si>
    <t>Finalna potrošnja</t>
  </si>
  <si>
    <t>Euroarea</t>
  </si>
  <si>
    <t>Europodručje</t>
  </si>
  <si>
    <t>Final consumption</t>
  </si>
  <si>
    <t>Gross fixed capital investments</t>
  </si>
  <si>
    <t>Net trade in goods and services</t>
  </si>
  <si>
    <t>Q1</t>
  </si>
  <si>
    <t>Q2</t>
  </si>
  <si>
    <t>Q3</t>
  </si>
  <si>
    <t>Q4</t>
  </si>
  <si>
    <t>Government consumption</t>
  </si>
  <si>
    <t>Households consumption</t>
  </si>
  <si>
    <t>Source: Eurostat</t>
  </si>
  <si>
    <t xml:space="preserve">     2019</t>
  </si>
  <si>
    <t xml:space="preserve">     2022</t>
  </si>
  <si>
    <t xml:space="preserve">     2021</t>
  </si>
  <si>
    <t xml:space="preserve">     2020</t>
  </si>
  <si>
    <t xml:space="preserve">     2017</t>
  </si>
  <si>
    <t xml:space="preserve">     2018</t>
  </si>
  <si>
    <t xml:space="preserve">       2017.   </t>
  </si>
  <si>
    <t xml:space="preserve">     2019.</t>
  </si>
  <si>
    <t xml:space="preserve">      2020.</t>
  </si>
  <si>
    <t xml:space="preserve">     2021.</t>
  </si>
  <si>
    <t xml:space="preserve">     2022.</t>
  </si>
  <si>
    <t xml:space="preserve">      2018.   </t>
  </si>
  <si>
    <t>Hrvatska - HIPC ukupno</t>
  </si>
  <si>
    <t>Hrvatska - HIPC bez energije, hrane, alkohola i duhana</t>
  </si>
  <si>
    <t>Europodručje - HIPC ukupno</t>
  </si>
  <si>
    <t>Europodručje - HIPC bez energije, hrane, alkohola i duhana</t>
  </si>
  <si>
    <t>Croatia - Total HICP</t>
  </si>
  <si>
    <t>Croatia - HICP excluding energy, food, alcohol and tobacco</t>
  </si>
  <si>
    <t>Euro area - Total HICP</t>
  </si>
  <si>
    <t>Euro area - HICP excluding energy, food, alcohol and tobacco</t>
  </si>
  <si>
    <t>2017.</t>
  </si>
  <si>
    <t>2018.</t>
  </si>
  <si>
    <t>2019.</t>
  </si>
  <si>
    <t>2020.</t>
  </si>
  <si>
    <t>2021.</t>
  </si>
  <si>
    <t>2022.</t>
  </si>
  <si>
    <t>2023.</t>
  </si>
  <si>
    <t>God. st. promjene BDP-a (desno)</t>
  </si>
  <si>
    <t>GDP yoy change (rhs)</t>
  </si>
  <si>
    <t xml:space="preserve">Doprinosi godišnjoj stopi promjene BDP-a </t>
  </si>
  <si>
    <t>Contributions to GDP annual change</t>
  </si>
  <si>
    <t>Inventories</t>
  </si>
  <si>
    <t>Tromj. st. promj. BDP-a (desno)</t>
  </si>
  <si>
    <t>GDP qoq change (rhs)</t>
  </si>
  <si>
    <t>ESI (industrija)</t>
  </si>
  <si>
    <t>ESI (usluge)</t>
  </si>
  <si>
    <t>ESI (potrošači)</t>
  </si>
  <si>
    <t>Euro area</t>
  </si>
  <si>
    <t>ESI (industry)</t>
  </si>
  <si>
    <t>ESI (services)</t>
  </si>
  <si>
    <t>ESI (consumers)</t>
  </si>
  <si>
    <t>ESI (Njemačka)</t>
  </si>
  <si>
    <t>ESI (Italija)</t>
  </si>
  <si>
    <t>ESI (Austrija)</t>
  </si>
  <si>
    <t>ESI (Slovenija)</t>
  </si>
  <si>
    <t>ESI (Germany)</t>
  </si>
  <si>
    <t>ESI (Italy)</t>
  </si>
  <si>
    <t>ESI (Austria)</t>
  </si>
  <si>
    <t>ESI (Slovenia)</t>
  </si>
  <si>
    <t>PMI (kompozitni indeks)</t>
  </si>
  <si>
    <t>PMI (uslužni sektor)</t>
  </si>
  <si>
    <t>PMI (prerađivački sektor)</t>
  </si>
  <si>
    <t>PMI (composite index)</t>
  </si>
  <si>
    <t>PMI (services sector)</t>
  </si>
  <si>
    <t>PMI (manufacturing sector)</t>
  </si>
  <si>
    <t xml:space="preserve">Napomena: Vrijednost indeksa iznad 50 označava ekspanziju, a vrijednost ispod 50 označava kontrakciju gospodarske aktivnosti.  </t>
  </si>
  <si>
    <t>Izvor: S&amp;P Global</t>
  </si>
  <si>
    <t>Note: PMI readings above 50 indicate expansion, while readings below 50 indicate contraction of economic activity.</t>
  </si>
  <si>
    <t>Source: S&amp;P Global</t>
  </si>
  <si>
    <t>HIPC</t>
  </si>
  <si>
    <t>HIPC bez energije, hrane, alkohola i duhana</t>
  </si>
  <si>
    <t>Indeks rasprostranjenosti inflacije - desno</t>
  </si>
  <si>
    <t>HICP</t>
  </si>
  <si>
    <t>HICP excluding energy, food, alcohol and tobacco</t>
  </si>
  <si>
    <t>Inflation diffusion index - RHS</t>
  </si>
  <si>
    <t xml:space="preserve">Napomena: Tromjesečna stopa promjene izračunata je iz tromjesečnoga pomičnog prosjeka sezonski prilagođenih harmoniziranih indeksa potrošačkih cijena. Indeks rasprostranjenosti inflacije pokazuje udio broja proizvoda čije su cijene rasle u određenom mjesecu u ukupnom broju proizvoda. Zasniva se na sezonski prilagođenim mjesečnim stopama promjene, a prikazan je šestomjesečni pomični prosjek.  </t>
  </si>
  <si>
    <t>Note: The three-month rate of change is calculated from the three-month moving average of seasonally adjusted harmonized consumer price indices. The inflation diffusion index shows the share of the number of products whose prices increased in a given month in the total number of products. It is based on seasonally adjusted monthly rates of change, and a six-month moving average is shown.</t>
  </si>
  <si>
    <t>Inflacijska očekivanja potrošača</t>
  </si>
  <si>
    <t>Inflacijska očekivanja poduzeća - industrija</t>
  </si>
  <si>
    <t>Inflacijska očekivanja poduzeća -  usluge</t>
  </si>
  <si>
    <t>Consumer inflation expectations</t>
  </si>
  <si>
    <t>Businesses inflation expectations - industry</t>
  </si>
  <si>
    <t>Businesses inflation expectations - services</t>
  </si>
  <si>
    <t>Napomena: Očekivanja potrošača odnose se na razdoblje od dvanaest mjeseci unaprijed, a poduzeća na tri mjeseca unaprijed.</t>
  </si>
  <si>
    <t>Izvor: Ipsos</t>
  </si>
  <si>
    <t>Note: Consumer inflation expectations refer to twelve months ahead, while businesses refer to three months ahead.</t>
  </si>
  <si>
    <t>Source: Ipsos</t>
  </si>
  <si>
    <t>Brent (u EUR - barel)</t>
  </si>
  <si>
    <t>HWWI indeks cijena hrane (u EUR) - desno</t>
  </si>
  <si>
    <t>HWWI indeks cijena industrijskih sirovina (u EUR) - desno</t>
  </si>
  <si>
    <t>Brent crude oil (EUR/barrel)</t>
  </si>
  <si>
    <t>HWWI food price index (EUR) - RHS</t>
  </si>
  <si>
    <t>HWWI industrial commodities prices index (EUR) - RHS</t>
  </si>
  <si>
    <t>Napomena: HWWI indeks cijena hrane obuhvaća cijene žitarica, uljarica i ulja te tropskih pića i šećera. HWWI indeks cijena industrijskih sirovina obuhvaća cijene poljoprivrednih sirovina, obojenih metala te željezne rude i otpada.</t>
  </si>
  <si>
    <t>Izvori: Bloomberg; HWWI; izračun HNB-a</t>
  </si>
  <si>
    <t>Note: HWWI food price index includes the prices of cereals, oilseeds and oils, as well as tropical drinks and sugar. HWWI price index of industrial commodities includes the prices of agricultural commodities, non-ferrous metals, and iron ore and scrap.</t>
  </si>
  <si>
    <t>I</t>
  </si>
  <si>
    <t>II</t>
  </si>
  <si>
    <t>III</t>
  </si>
  <si>
    <t>IV</t>
  </si>
  <si>
    <t>V</t>
  </si>
  <si>
    <t>VI</t>
  </si>
  <si>
    <t>VII</t>
  </si>
  <si>
    <t>VIII</t>
  </si>
  <si>
    <t>IX</t>
  </si>
  <si>
    <t>X</t>
  </si>
  <si>
    <t>XI</t>
  </si>
  <si>
    <t>XII</t>
  </si>
  <si>
    <t>Izvor: HZMO</t>
  </si>
  <si>
    <t>Administrativna st. nezaposlenosti</t>
  </si>
  <si>
    <t>Prilagođena st. nezaposlenosti</t>
  </si>
  <si>
    <t>Anketna st. nezaposlenosti</t>
  </si>
  <si>
    <t>Stopa slob. radnih mjesta, desno</t>
  </si>
  <si>
    <t>Administrative unemployment rate</t>
  </si>
  <si>
    <t>Adjusted unemployment rate</t>
  </si>
  <si>
    <t>Survey unemployment rate</t>
  </si>
  <si>
    <t>Vacancy rate, right</t>
  </si>
  <si>
    <t>2010.</t>
  </si>
  <si>
    <t>2011.</t>
  </si>
  <si>
    <t>2012.</t>
  </si>
  <si>
    <t>2013.</t>
  </si>
  <si>
    <t>2014.</t>
  </si>
  <si>
    <t>2015.</t>
  </si>
  <si>
    <t>2016.</t>
  </si>
  <si>
    <t>Nominal gross salary - right</t>
  </si>
  <si>
    <t>Real gross salary - right</t>
  </si>
  <si>
    <t>2016. = 100</t>
  </si>
  <si>
    <t>Change in nominal gross salary</t>
  </si>
  <si>
    <t>Change in real gross salary</t>
  </si>
  <si>
    <t>Nominalna bruto plaća - desno</t>
  </si>
  <si>
    <t>Realna bruto plaća - desno</t>
  </si>
  <si>
    <t xml:space="preserve">Promjena nominalne bruto plaće </t>
  </si>
  <si>
    <t xml:space="preserve">Promjena realne bruto plaće </t>
  </si>
  <si>
    <t xml:space="preserve">2015.  </t>
  </si>
  <si>
    <t xml:space="preserve">2016.  </t>
  </si>
  <si>
    <t xml:space="preserve">2017.  </t>
  </si>
  <si>
    <t xml:space="preserve">2018.  </t>
  </si>
  <si>
    <t xml:space="preserve">2019.  </t>
  </si>
  <si>
    <t xml:space="preserve">2020.  </t>
  </si>
  <si>
    <t xml:space="preserve">2021.  </t>
  </si>
  <si>
    <t xml:space="preserve">2022.  </t>
  </si>
  <si>
    <t>Izvor: HNB</t>
  </si>
  <si>
    <t>doprinosi</t>
  </si>
  <si>
    <t>contributions</t>
  </si>
  <si>
    <t>Krediti nefinancijskim poduzećima</t>
  </si>
  <si>
    <t>Loans to non-financial corporates</t>
  </si>
  <si>
    <t>Krediti stanovništvu</t>
  </si>
  <si>
    <t>Loans to households</t>
  </si>
  <si>
    <t>Krediti ostalim nebankovnim financijskim institucijama</t>
  </si>
  <si>
    <t>Loans to other financial institutions</t>
  </si>
  <si>
    <t>Godišnja stopa promjene kredita domaćim sektorima (isklj. državu)</t>
  </si>
  <si>
    <t>Annual rate of change of loans to the domestic sectors (excel. general government)</t>
  </si>
  <si>
    <t>Source: CNB</t>
  </si>
  <si>
    <t>Placements to the general government (balance)</t>
  </si>
  <si>
    <t>Year-on-year rate of change – right</t>
  </si>
  <si>
    <t>Krediti općoj državi (stanje) - lijevo</t>
  </si>
  <si>
    <t>Godišnja stopa promjene - desno</t>
  </si>
  <si>
    <t>2008</t>
  </si>
  <si>
    <t>2008.</t>
  </si>
  <si>
    <t>2009</t>
  </si>
  <si>
    <t>2009.</t>
  </si>
  <si>
    <t>2010</t>
  </si>
  <si>
    <t>2011</t>
  </si>
  <si>
    <t>2012</t>
  </si>
  <si>
    <t>2013</t>
  </si>
  <si>
    <t>2014</t>
  </si>
  <si>
    <t>2015</t>
  </si>
  <si>
    <t>2016</t>
  </si>
  <si>
    <t>2017</t>
  </si>
  <si>
    <t>2018</t>
  </si>
  <si>
    <t>2019</t>
  </si>
  <si>
    <t>2020</t>
  </si>
  <si>
    <t>2021</t>
  </si>
  <si>
    <t>2022</t>
  </si>
  <si>
    <t>2023</t>
  </si>
  <si>
    <t>Depoziti nefinancijskih poduzeća</t>
  </si>
  <si>
    <t>Deposits of non-financial corporates</t>
  </si>
  <si>
    <t>Depoziti stanovništva</t>
  </si>
  <si>
    <t>Deposits of households</t>
  </si>
  <si>
    <t>Depoziti ostalih financijskih institucija</t>
  </si>
  <si>
    <t>Deposits of other financial institutions</t>
  </si>
  <si>
    <t>Godišnja stopa promjene depozita domaćim sektorima (isklj. državu)</t>
  </si>
  <si>
    <t>Annual rate of change of deposits of the domestic sectors (excl. general government)</t>
  </si>
  <si>
    <t>Liquidity surplus</t>
  </si>
  <si>
    <t>Višak likvidnosti</t>
  </si>
  <si>
    <t>2007.</t>
  </si>
  <si>
    <t>Izvori: Eurostat; izračun HNB-a</t>
  </si>
  <si>
    <t>Siječanj</t>
  </si>
  <si>
    <t>Veljača</t>
  </si>
  <si>
    <t>Ožujak</t>
  </si>
  <si>
    <t>Travanj</t>
  </si>
  <si>
    <t>Svibanj</t>
  </si>
  <si>
    <t>Lipanj</t>
  </si>
  <si>
    <t>Srpanj</t>
  </si>
  <si>
    <t>Kolovoz</t>
  </si>
  <si>
    <t>Rujan</t>
  </si>
  <si>
    <t>Listopad</t>
  </si>
  <si>
    <t>Studeni</t>
  </si>
  <si>
    <t>Prosinac</t>
  </si>
  <si>
    <t>Unutarnji dug opće države - lijevo</t>
  </si>
  <si>
    <t>Inozemni dug opće države - lijevo</t>
  </si>
  <si>
    <t>Ukupno</t>
  </si>
  <si>
    <t>BDP ESA 2010</t>
  </si>
  <si>
    <t>Dug opće države - desno</t>
  </si>
  <si>
    <t>Podaci za graf</t>
  </si>
  <si>
    <t>Unesen BDP 2018.Q4</t>
  </si>
  <si>
    <t>Unesen preliminarni dug za I.2019.</t>
  </si>
  <si>
    <t>Unesen dug za I.2019.</t>
  </si>
  <si>
    <t>29.5.2019.</t>
  </si>
  <si>
    <t>Unesen dug za II.2019.</t>
  </si>
  <si>
    <t>GEO/TIME</t>
  </si>
  <si>
    <t>2013Q1</t>
  </si>
  <si>
    <t>2013Q2</t>
  </si>
  <si>
    <t>2013Q3</t>
  </si>
  <si>
    <t>2013Q4</t>
  </si>
  <si>
    <t>2014Q1</t>
  </si>
  <si>
    <t>2014Q2</t>
  </si>
  <si>
    <t>2014Q3</t>
  </si>
  <si>
    <t>2014Q4</t>
  </si>
  <si>
    <t>2015Q1</t>
  </si>
  <si>
    <t>2015Q2</t>
  </si>
  <si>
    <t>2015Q3</t>
  </si>
  <si>
    <t>2015Q4</t>
  </si>
  <si>
    <t>2016Q1</t>
  </si>
  <si>
    <t>2016Q2</t>
  </si>
  <si>
    <t>2016Q3</t>
  </si>
  <si>
    <t>2018Q2</t>
  </si>
  <si>
    <t>2018Q3</t>
  </si>
  <si>
    <t>2018Q4</t>
  </si>
  <si>
    <t>2019Q1</t>
  </si>
  <si>
    <t>2019Q2</t>
  </si>
  <si>
    <t>Croatia</t>
  </si>
  <si>
    <t>Izvor: HNB, Eurostat</t>
  </si>
  <si>
    <t>Napomena: Za izračun relativnog pokazatelja korišten je nominalni BDP za posljednja četiri dostupna tromjesečja. PSR označava Pakt o stabilnosti i rastu.</t>
  </si>
  <si>
    <t>General government debt - rhs</t>
  </si>
  <si>
    <t>GGD held by domestic investors - lhs</t>
  </si>
  <si>
    <t>GGD held by foreign investors - lhs</t>
  </si>
  <si>
    <t>Note: The sum of GDP for last 4 available quarters was used for calculating relative debt. SGP denotes Stability and Growth Pact</t>
  </si>
  <si>
    <t>Source: HNB, Eurostat</t>
  </si>
  <si>
    <t>January</t>
  </si>
  <si>
    <t>February</t>
  </si>
  <si>
    <t>March</t>
  </si>
  <si>
    <t>April</t>
  </si>
  <si>
    <t>May</t>
  </si>
  <si>
    <t>June</t>
  </si>
  <si>
    <t>July</t>
  </si>
  <si>
    <t>August</t>
  </si>
  <si>
    <t>September</t>
  </si>
  <si>
    <t>October</t>
  </si>
  <si>
    <t>November</t>
  </si>
  <si>
    <t>December</t>
  </si>
  <si>
    <t>Napomena: Izračunato na osnovi Bennet indeksa prema kojemu se ukupni doprinos dijeli na učinak kamatne stope i učinak pondera.</t>
  </si>
  <si>
    <t>Napomena: Tromjesečni ponderirani pomični prosjeci.</t>
  </si>
  <si>
    <t>Trezorski zapisi (364 dana, u EUR)</t>
  </si>
  <si>
    <t>T-bills (364 days, in EUR)</t>
  </si>
  <si>
    <t>1 y</t>
  </si>
  <si>
    <t>2 y</t>
  </si>
  <si>
    <t>3 y</t>
  </si>
  <si>
    <t>4 y</t>
  </si>
  <si>
    <t>5 y</t>
  </si>
  <si>
    <t>6 y</t>
  </si>
  <si>
    <t>7 y</t>
  </si>
  <si>
    <t xml:space="preserve">8 y </t>
  </si>
  <si>
    <t>9 y</t>
  </si>
  <si>
    <t>10 y</t>
  </si>
  <si>
    <t xml:space="preserve">11 y </t>
  </si>
  <si>
    <t xml:space="preserve">12 y </t>
  </si>
  <si>
    <t xml:space="preserve">13 y </t>
  </si>
  <si>
    <t xml:space="preserve">14 y </t>
  </si>
  <si>
    <t xml:space="preserve">15 y </t>
  </si>
  <si>
    <t xml:space="preserve">16 y </t>
  </si>
  <si>
    <t xml:space="preserve">17 y </t>
  </si>
  <si>
    <t xml:space="preserve">18 y </t>
  </si>
  <si>
    <t>1 g.</t>
  </si>
  <si>
    <t>2 g.</t>
  </si>
  <si>
    <t>3 g.</t>
  </si>
  <si>
    <t>4 g.</t>
  </si>
  <si>
    <t>5 g.</t>
  </si>
  <si>
    <t>6 g.</t>
  </si>
  <si>
    <t>7 g.</t>
  </si>
  <si>
    <t xml:space="preserve">8 g. </t>
  </si>
  <si>
    <t>9 g.</t>
  </si>
  <si>
    <t>10 g.</t>
  </si>
  <si>
    <t xml:space="preserve">11 g. </t>
  </si>
  <si>
    <t xml:space="preserve">12 g. </t>
  </si>
  <si>
    <t xml:space="preserve">13 g. </t>
  </si>
  <si>
    <t xml:space="preserve">14 g. </t>
  </si>
  <si>
    <t xml:space="preserve">15 g. </t>
  </si>
  <si>
    <t xml:space="preserve">16 g. </t>
  </si>
  <si>
    <t xml:space="preserve">17 g. </t>
  </si>
  <si>
    <t xml:space="preserve">18 g. </t>
  </si>
  <si>
    <t>Doprinos kamatne stope na kredite za obrtna sredstva</t>
  </si>
  <si>
    <t>Contribution of interest rate on working capital loans</t>
  </si>
  <si>
    <t>Doprinos kamatne stope na kredite za investicije i sindicirane kredite</t>
  </si>
  <si>
    <t>Contribution of interest rate on investment and syndicated loans</t>
  </si>
  <si>
    <t>Doprinos kamatne stope na faktoring</t>
  </si>
  <si>
    <t>Contribution of interest rate on factoring</t>
  </si>
  <si>
    <t>Doprinos kamatne stope na ostalo financiranje</t>
  </si>
  <si>
    <t>Contribution of interest rate on other financing</t>
  </si>
  <si>
    <t>Ukupni doprinos pondera</t>
  </si>
  <si>
    <t>Total weight contributions</t>
  </si>
  <si>
    <t>Promjena kamatne stope na prvi put ugovorene kredite poduzećima</t>
  </si>
  <si>
    <t>Change in interest rate on pure new corporate loans</t>
  </si>
  <si>
    <t>Note: Calculated by applying the Bennet index, according to which total contribution is divided into interest rate effect and weight effect.</t>
  </si>
  <si>
    <t>Krediti za obrtna sredstva</t>
  </si>
  <si>
    <t>Working capital loans</t>
  </si>
  <si>
    <t>Krediti za investicije i sindicirani krediti</t>
  </si>
  <si>
    <t>Investment and syndicated loans</t>
  </si>
  <si>
    <t>Faktoring</t>
  </si>
  <si>
    <t>Factoring</t>
  </si>
  <si>
    <t>Ostalo financiranje</t>
  </si>
  <si>
    <t>Other financing</t>
  </si>
  <si>
    <t>Note: Quarterly weighted moving averages</t>
  </si>
  <si>
    <t>Mikro</t>
  </si>
  <si>
    <t>Micro</t>
  </si>
  <si>
    <t>Malo</t>
  </si>
  <si>
    <t>Small</t>
  </si>
  <si>
    <t>Srednje</t>
  </si>
  <si>
    <t>Medium-sized</t>
  </si>
  <si>
    <t>Veliko</t>
  </si>
  <si>
    <t>Large</t>
  </si>
  <si>
    <t>Note: Quarterly weighted moving averages.</t>
  </si>
  <si>
    <t>Doprinos kamatne stope na stambene kredite</t>
  </si>
  <si>
    <t>Contribution of interest rate on housing loans</t>
  </si>
  <si>
    <t>Doprinos kamatne stope na gotovinske nenamjenske kredite</t>
  </si>
  <si>
    <t>Contribution of interest rate on general-purpose cash loans</t>
  </si>
  <si>
    <t>Total weight contribution</t>
  </si>
  <si>
    <t>Promjena kamatne stope na prvi put ugovorene kredite stanovništvu</t>
  </si>
  <si>
    <t>Change in interest rate on pure new loans to households</t>
  </si>
  <si>
    <t>Stambeni krediti</t>
  </si>
  <si>
    <t>Housing loans</t>
  </si>
  <si>
    <t>Gotovinski nenamjenski krediti</t>
  </si>
  <si>
    <t>General-purpose cash loans</t>
  </si>
  <si>
    <t>Kratkoročni depoziti stanovništva</t>
  </si>
  <si>
    <t>Short-term household time deposits</t>
  </si>
  <si>
    <t>Dugoročni depoziti stanovništva</t>
  </si>
  <si>
    <t>Long-term household time deposits</t>
  </si>
  <si>
    <t>Ukupni oročeni depoziti stanovništva</t>
  </si>
  <si>
    <t>Total household time deposits</t>
  </si>
  <si>
    <t>Kratkoročni depoziti poduzeća</t>
  </si>
  <si>
    <t>Short-term corporate time deposits</t>
  </si>
  <si>
    <t>Dugoročni depoziti poduzeća</t>
  </si>
  <si>
    <t>Long-term corporate time deposits</t>
  </si>
  <si>
    <t>Ukupni oročeni depoziti poduzeća</t>
  </si>
  <si>
    <t>Total corporate time deposits</t>
  </si>
  <si>
    <t>Izvor: DZS (sezonska prilagodba HNB-a)</t>
  </si>
  <si>
    <t>Industrija</t>
  </si>
  <si>
    <t>Građevina</t>
  </si>
  <si>
    <t>Trgovina na malo</t>
  </si>
  <si>
    <t xml:space="preserve">2016.   </t>
  </si>
  <si>
    <t xml:space="preserve"> </t>
  </si>
  <si>
    <t xml:space="preserve">  </t>
  </si>
  <si>
    <t xml:space="preserve">2017.   </t>
  </si>
  <si>
    <t xml:space="preserve">2018.   </t>
  </si>
  <si>
    <t xml:space="preserve">2019.   </t>
  </si>
  <si>
    <t>Građevinarstvo</t>
  </si>
  <si>
    <t xml:space="preserve">Industrija </t>
  </si>
  <si>
    <t xml:space="preserve">Trgovina </t>
  </si>
  <si>
    <t>Usluge</t>
  </si>
  <si>
    <t>Indeks pouzdanja potrošača</t>
  </si>
  <si>
    <t>Izvor: DZS</t>
  </si>
  <si>
    <t>Ukupno (trend-ciklus)</t>
  </si>
  <si>
    <t>Bez energenata (trend-ciklus)</t>
  </si>
  <si>
    <t>Ukupno - Desezonirano</t>
  </si>
  <si>
    <t>Bez energenata - Desezonirano</t>
  </si>
  <si>
    <t>Ukupan izvoz (tromjesečna stopa promjene) - desno</t>
  </si>
  <si>
    <t>Izvoz bez energenata (tromjesečna stopa promjene) - desno</t>
  </si>
  <si>
    <t>Total exports (trend-cycle)</t>
  </si>
  <si>
    <t>Exports excl. energy (trend-cycle)</t>
  </si>
  <si>
    <t>Total exports (quarterly rate of change) - right</t>
  </si>
  <si>
    <t>Exports excl. energy (quarterly rate of change) - right</t>
  </si>
  <si>
    <t>Source: CBS data seasonally adjusted by the CNB</t>
  </si>
  <si>
    <t>Ukupan uvoz (trend-ciklus)</t>
  </si>
  <si>
    <t>Uvoz bez energenata (trend-ciklus)</t>
  </si>
  <si>
    <t>Ukupan uvoz (tromjesečna stopa promjene) - desno</t>
  </si>
  <si>
    <t>Uvoz bez energenata (tromjesečna stopa promjene) - desno</t>
  </si>
  <si>
    <t>Total imports (trend-cycle)</t>
  </si>
  <si>
    <t>Imports excl. energy (trend-cycle)</t>
  </si>
  <si>
    <t>Total imports (quarterly rate of change) - right</t>
  </si>
  <si>
    <t>Imports excl. energy (quarterly rate of change) - right</t>
  </si>
  <si>
    <t xml:space="preserve">Ukupno </t>
  </si>
  <si>
    <t>Brodovi</t>
  </si>
  <si>
    <t>Energenti</t>
  </si>
  <si>
    <t>Kapitalni proizvodi</t>
  </si>
  <si>
    <t>Cestovna vozila</t>
  </si>
  <si>
    <t>Sirovine, osim prehrane i energenata</t>
  </si>
  <si>
    <t>Prehrana</t>
  </si>
  <si>
    <t>Ostalo</t>
  </si>
  <si>
    <t>Total</t>
  </si>
  <si>
    <t>Ships</t>
  </si>
  <si>
    <t>Energy</t>
  </si>
  <si>
    <t>Capital goods</t>
  </si>
  <si>
    <t>Road vehicles</t>
  </si>
  <si>
    <t>Raw materials excl. food and energy</t>
  </si>
  <si>
    <t>Food</t>
  </si>
  <si>
    <t>Other</t>
  </si>
  <si>
    <t>Source: CBS.</t>
  </si>
  <si>
    <t>Slika 1.1. Promjena realnog BDP-a europodručja</t>
  </si>
  <si>
    <t>Figure 1.1 Euro area real GDP growth</t>
  </si>
  <si>
    <t>Slika 1.2. Pokazatelji pouzdanja (ESI) za europodručje</t>
  </si>
  <si>
    <t>Figure 1.2 Economic sentiment indicators (ESI) for the euro area</t>
  </si>
  <si>
    <t>Slika 1.3. Pokazatelji pouzdanja (ESI) za odabrane zemlje</t>
  </si>
  <si>
    <t>Figure 1.3 Economic sentiment indicators for selected countries</t>
  </si>
  <si>
    <t>Figure 1.4 Purchasing Managers' Index (PMI) for the euro area</t>
  </si>
  <si>
    <t>Slika 1.4. Indeks menadžera nabave (PMI) za europodručje</t>
  </si>
  <si>
    <t>Figure 3.1 Goods exports (f.o.b.)</t>
  </si>
  <si>
    <t>Slika 3.1. Robni izvoz (FOB)</t>
  </si>
  <si>
    <t>Slika 3.2. Robni uvoz (CIF)</t>
  </si>
  <si>
    <t>Figure 3.2 Goods imports (c.i.f.)</t>
  </si>
  <si>
    <t>Slika 3.3. Saldo robne razmjene po skupinama proizvoda</t>
  </si>
  <si>
    <t>Figure 3.3 Trade in goods balance by product groups</t>
  </si>
  <si>
    <t>Slika 4.1. Zaposlenost, originalni podaci</t>
  </si>
  <si>
    <t>Slika 5.1. Pokazatelji tekućega kretanja inflacije</t>
  </si>
  <si>
    <t>Figure 5.1 Indicators of the current trend of inflation</t>
  </si>
  <si>
    <t>Slika 5.2. Kratkoročna inflacijska očekivanja potrošača i poduzeća</t>
  </si>
  <si>
    <t>Figure 5.2 Consumers and businesses short-term inflation expectations</t>
  </si>
  <si>
    <t>Slika 5.3. Cijene sirove nafte (Brent) i HWWI indeks cijena sirovina (bez energenata)</t>
  </si>
  <si>
    <t>Figure 5.3 Crude oil prices (Brent) and HWWI index of commodities prices (excluding energy)</t>
  </si>
  <si>
    <t>Slika 5.4. Inflacija u Hrvatskoj i europodručju</t>
  </si>
  <si>
    <t>Figure 5.4 Inflation in Croatia and euro area</t>
  </si>
  <si>
    <t>Slika 6.1. Prinosi na trezorske zapise Republike Hrvatske</t>
  </si>
  <si>
    <t xml:space="preserve">Figure 6.1 Yields on T-bills of the Republic of Croatia </t>
  </si>
  <si>
    <t>Slika 6.3. Doprinosi godišnjoj promjeni kamatne stope na prvi put ugovorene kredite poduzećima</t>
  </si>
  <si>
    <t>Figure 6.3 Contributions to the annual change in the interest
rate on pure new corporate loans</t>
  </si>
  <si>
    <t>Slika 6.4. Kamatne stope na prvi put ugovorene kredite poduzećima prema namjeni</t>
  </si>
  <si>
    <t>Figure 6.4 Interest rates on pure new corporate loans by
purpose</t>
  </si>
  <si>
    <t>Slika 6.5. Kamatne stope na prvi put ugovorene kredite prema veličini poduzeća</t>
  </si>
  <si>
    <t>Figure 6.5 Interest rates on pure new loans by corporate size</t>
  </si>
  <si>
    <t>Slika 6.6. Doprinosi godišnjoj promjeni kamatne stope na prvi put ugovorene kredite stanovništvu</t>
  </si>
  <si>
    <t>Figure 6.6 Contributions to the annual change in the interest
rate on pure new household loans</t>
  </si>
  <si>
    <t>Slika 6.7. Kamatne stope na prvi put ugovorene kredite stanovništvu prema namjeni</t>
  </si>
  <si>
    <t>Figure 6.7 Interest rates on pure new household loans by
purpose</t>
  </si>
  <si>
    <t>Slika 6.9. Kamatne stope na oročene depozite stanovništva</t>
  </si>
  <si>
    <t>Figure 6.9 Interest rates on household time deposits</t>
  </si>
  <si>
    <t>Slika 6.8. Kamatne stope na oročene depozite poduzeća</t>
  </si>
  <si>
    <t>Figure 6.8 Interest rates on corporate time deposits</t>
  </si>
  <si>
    <t>Slika 6.10. Doprinosi godišnjoj stopi promjene kredita domaćim sektorima (isklj. opću državu)</t>
  </si>
  <si>
    <t>Figure 6.10 Contributions to the annual change of loans to the domestic sector (excl. general government)</t>
  </si>
  <si>
    <t>Slika 6.11. Krediti monetarnih financijskih institucija općoj državi</t>
  </si>
  <si>
    <t>Figure 6.11 Loans of monetary financial institutions to the general government</t>
  </si>
  <si>
    <t>Slika 6.12. Doprinosi godišnjoj stopi promjene depozita domaćih sektora (isklj. opću državu)</t>
  </si>
  <si>
    <t>Figure 6.12 Contributions to the annual change of deposits of the domestic sector (excl. general government)</t>
  </si>
  <si>
    <t>Slika 6.13. Višak likvidnosti banaka</t>
  </si>
  <si>
    <t>Figure 6.13 Bank liquidity surplus</t>
  </si>
  <si>
    <t>Slika 7.1. Kumulativni saldo središnje države po Direktivi 2011-85-EU</t>
  </si>
  <si>
    <t>Figure 7.1 Cumulative Central Government balance (Directive 2011-85-EU)</t>
  </si>
  <si>
    <t>Slika 7.2. Dug opće države</t>
  </si>
  <si>
    <t>Figure 7.2 General government debt</t>
  </si>
  <si>
    <t>Slika 2.1. Visokofrekventni pokazatelji gospodarske aktivnosti, sezonski prilagođeni podaci</t>
  </si>
  <si>
    <t>Slika 2.2. Pokazatelji potrošačkog i poslovnog optimizma, standardizirane desezonirane vrijednosti</t>
  </si>
  <si>
    <t>Industry</t>
  </si>
  <si>
    <t>Construction</t>
  </si>
  <si>
    <t>Retail</t>
  </si>
  <si>
    <t>Figure 2.1 High frequency indicators of economic activity, seasonally adjusted data</t>
  </si>
  <si>
    <t>Figure 2.2 Business and consumer confidence indicators, standardized seasonally adjusted values</t>
  </si>
  <si>
    <t>Services</t>
  </si>
  <si>
    <t>Consumer confidence index</t>
  </si>
  <si>
    <t>Source: Ipsos (seasonally adjusted by the CNB)</t>
  </si>
  <si>
    <t>Izvor: Ipsos (sezonska prilagodba HNB-a)</t>
  </si>
  <si>
    <t>Source: CPII</t>
  </si>
  <si>
    <t>Sources: CBS, CES and CNB calculations (seasonally adjusted by the CNB)</t>
  </si>
  <si>
    <t>Izvori: DZS, HZZ, izračun HNB-a (sezonska prilagodba HNB-a)</t>
  </si>
  <si>
    <t xml:space="preserve">2023.  </t>
  </si>
  <si>
    <t>Figure 4.3 Average nominal and real gross salary, 
seasonally adjusted data</t>
  </si>
  <si>
    <t>Date</t>
  </si>
  <si>
    <t>Datum</t>
  </si>
  <si>
    <r>
      <t>Broj zaposlenih /</t>
    </r>
    <r>
      <rPr>
        <i/>
        <sz val="8"/>
        <color theme="1"/>
        <rFont val="Arial"/>
        <family val="2"/>
        <charset val="238"/>
      </rPr>
      <t xml:space="preserve"> Number of employees</t>
    </r>
  </si>
  <si>
    <t>Figure 4.1 Employment, original data</t>
  </si>
  <si>
    <t>Godine</t>
  </si>
  <si>
    <t>Years</t>
  </si>
  <si>
    <t>Dugoročni prosjek</t>
  </si>
  <si>
    <t>Long term average</t>
  </si>
  <si>
    <t>2007</t>
  </si>
  <si>
    <t>6a MONETARY INDICATORS</t>
  </si>
  <si>
    <t xml:space="preserve">   b MONETARY INDICATORS</t>
  </si>
  <si>
    <t>Sources: MF and CNB calculations.</t>
  </si>
  <si>
    <t>Izvori: MF i izračuni HNB-a</t>
  </si>
  <si>
    <t>7. PUBLIC FINANCE</t>
  </si>
  <si>
    <t>5. INFLATION</t>
  </si>
  <si>
    <t>4. LABOR MARKET</t>
  </si>
  <si>
    <t>3. EXTERNAL SECTOR</t>
  </si>
  <si>
    <t>2. REAL SECTOR</t>
  </si>
  <si>
    <t>1. EUROAREA</t>
  </si>
  <si>
    <t xml:space="preserve">Note: Index value above (below) 100 indicates higher (lower) than the long-term average. </t>
  </si>
  <si>
    <t xml:space="preserve">Note: Index value above (below) 50 indicates higher (lower) than the long-term average. </t>
  </si>
  <si>
    <t>Content</t>
  </si>
  <si>
    <t>This excel document is a supplement to the Bulletin of the Croatian National Bank and contains additional economic, financial and monetary indicators according to thematic areas of Information on economic, financial and monetary trends. On the sheets (1 - 7) there are graphical representations of the mentioned additional indicators, while the data on which the graphical representations are based are on the auxiliary worksheets (1.1. - 7.2.)</t>
  </si>
  <si>
    <t>Note: Index value above (below) 100 indicates higher (lower) than the long-term average.</t>
  </si>
  <si>
    <t>Sources: Bloomberg; HWWI; CNB calculations</t>
  </si>
  <si>
    <t>Sources: Eurostat; CNB calculations</t>
  </si>
  <si>
    <t>Kumulativ salda središnje države</t>
  </si>
  <si>
    <t>Izvor: MF</t>
  </si>
  <si>
    <t>Figure 7.1 Cumulative Central Government Balance (Directive 2011-85-EU)</t>
  </si>
  <si>
    <t>Figure 7.2 General Government Debt</t>
  </si>
  <si>
    <t>Referentna vrijednost prema PSR-u (60%) - desno</t>
  </si>
  <si>
    <t>Source: MF</t>
  </si>
  <si>
    <t>Reference value-SGP (60%) - rhs</t>
  </si>
  <si>
    <t>Source: CBS</t>
  </si>
  <si>
    <t xml:space="preserve">Izvor: DZS </t>
  </si>
  <si>
    <t xml:space="preserve">Source: CBS </t>
  </si>
  <si>
    <t xml:space="preserve">     2023.</t>
  </si>
  <si>
    <t>Napomena: Saldo proračuna odnosi se na mjesečne podatke za središnju državu, državnu upravu i podsektore socijalne sigurnosti koje prema zahtjevima Direktive Vijeća 2011/85/EU objavljuje Ministarstvo financija. Obuhvat jedinica usklađen je sa ESA 2010 metodologijom, ali su za izračun salda korištene različite računovodstvene metodologije. Za rujan 2023. nedostaju podaci jedne jedinice koji se računaju po nacionalnoj računovodstvenoj metodologiji koja se primjenjuje u sustavu proračuna – modificiranom računovodstvenom načelu nastanka događaja.</t>
  </si>
  <si>
    <t>Note: The budget balance refers to monthly data for the central government, state administration and social security sub-sectors published by the Ministry of Finance in accordance with the requirements of Council Directive 2011/85/EU. The scope of units is aligned with the ESA 2010 methodology, but different accounting methodologies were used to calculate the balance. For September 2023 data of one unit is missing, based on national accounting methodology applied in budget system - modified accrual principle.</t>
  </si>
  <si>
    <t>2024</t>
  </si>
  <si>
    <t>2024.</t>
  </si>
  <si>
    <t>seasonally adjusted data</t>
  </si>
  <si>
    <t>Figure 4.2 Unemployment rates and vacancies, 
seasonally adjusted data</t>
  </si>
  <si>
    <t>Figure 4.1 Employment, 
original data</t>
  </si>
  <si>
    <t>sezonski prilagođeni podaci</t>
  </si>
  <si>
    <t>Slika 4.2. Stope nezaposlenosti i slobodnih radnih mjesta,</t>
  </si>
  <si>
    <t>Figure 4.2 Unemployment rates and vacancies,</t>
  </si>
  <si>
    <t>Slika 4.3. Prosječna nominalna i realna plaća,</t>
  </si>
  <si>
    <t>Figure 4.3 Average nominal and real gross salary,</t>
  </si>
  <si>
    <t>Sources: MF and CNB calculations</t>
  </si>
  <si>
    <t xml:space="preserve">Note: The dots show the achieved yields, while other values have been interpolated. </t>
  </si>
  <si>
    <t xml:space="preserve">Napomena: Točkama su označeni ostvareni prinosi, a ostale su vrijednosti interpolirane. </t>
  </si>
  <si>
    <t>Note: Monthly averages. The dots show the achieved yields, while other values have been interpolated.</t>
  </si>
  <si>
    <t xml:space="preserve">2023. </t>
  </si>
  <si>
    <t>Napomena: Prinosi na trezorske zapise do kraja 2022. odnose se na prinose na trezorske zapise u HRK, dok se od početka 2023. odnose na prinose na trezorske zapise u EUR. Vrijednosti za razdoblja kad nije bilo izdanja su interpolirane.</t>
  </si>
  <si>
    <t>Note: Yields on treasury bills refer to yields on treasury bills in HRK until the end of 2022, while from the beginning of 2023 they refer to yields on treasury bills in EUR. Values ​​for periods when there were no auctions are interpolated.</t>
  </si>
  <si>
    <t>Slika 6.2. Krivulja prinosa, obveznice Republike Hrvatske</t>
  </si>
  <si>
    <t>Figure 6.2  Bonds of the Republic of Croatia, Yield curve</t>
  </si>
  <si>
    <t>Note: The budget balance refers to monthly data for the central government, state administration and social security sub-sectors published by the Ministry of Finance in accordance with the requirements of Council Directive 2011/85/EU. The scope of units is aligned with the ESA 2010 methodology, but different accounting methodologies were used to calculate the balance. For September 2023 data of one unit is missing, based on national accounting methodology applied in budget system - modified accrual principle.e.</t>
  </si>
  <si>
    <t>Sources: Refinitiv; HWWI; CNB calculations</t>
  </si>
  <si>
    <t>2025</t>
  </si>
  <si>
    <t>2025.</t>
  </si>
  <si>
    <t>ESI (ukupno) - lijevo</t>
  </si>
  <si>
    <t>ESI (total) - left</t>
  </si>
  <si>
    <t>SALDO ROBNE RAZMJENE</t>
  </si>
  <si>
    <t>Sources: CBS, CNB calculations (seasonally adjusted by the CNB)</t>
  </si>
  <si>
    <t>Izvori: DZS, izračun HNB-a (sezonska prilagodba HNB-a)</t>
  </si>
  <si>
    <t>Obveznice izdane na inozemnim tržištima kapitala - rujan 2025.</t>
  </si>
  <si>
    <t>Obveznice izdane na domaćem tržištu kapitala - rujan 2025.</t>
  </si>
  <si>
    <t>Governement bonds issued on foreign capital markets - September 2025</t>
  </si>
  <si>
    <t>Governement bonds issued on domestic capital market - September 2025</t>
  </si>
  <si>
    <t>mlrd. EUR</t>
  </si>
  <si>
    <t>VII 2025</t>
  </si>
  <si>
    <t>VII 2025.</t>
  </si>
  <si>
    <t xml:space="preserve">Napomene: Prilagođena stopa nezaposlenosti procjena je HNB-a i računa se kao udio broja administrativno nezaposlenih u aktivnom stanovništvu (nezaposlene osoba i osiguranici HZMO-a). Stopa slobodnih radnih mjesta računa se kao udio slobodnih radnih mjesta u ukupnoj potražnji za radom (zbroj HZMO osiguranika i slobodnih radnih mjesta). </t>
  </si>
  <si>
    <t>Notes: The adjusted unemployment rate is an estimate of the CNB and is calculated as a share of the number of administratively unemployed in the active population (unemployed persons and HZMO insured persons). The vacancy rate is calculated as the share of vacancies in the total demand for work (the sum of HZMO insured persons and vacancies).</t>
  </si>
  <si>
    <t>Obveznice izdane na inozemnim tržištima kapitala - listopad 2025.</t>
  </si>
  <si>
    <t>Obveznice izdane na domaćem tržištu kapitala - listopad 2025.</t>
  </si>
  <si>
    <t>Governement bonds issued on foreign capital markets - October 2025</t>
  </si>
  <si>
    <t>Governement bonds issued on domestic capital market - October 2025</t>
  </si>
  <si>
    <t xml:space="preserve">Notes: Series are shown as three-member moving averages of monthly data. Data are up to August 2025
</t>
  </si>
  <si>
    <t>Napomena: Serije su prikazane kao tročlani pomični prosjeci mjesečnih podataka. Podaci zaključno s kolovozom 2025.</t>
  </si>
  <si>
    <t>Note: Series are shown as three-member moving averages of monthly data. Data are
up to August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</si>
</sst>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0.0"/>
    <numFmt numFmtId="165" formatCode="0.0"/>
    <numFmt numFmtId="166" formatCode="[$-409]mmmm\-yy;@"/>
    <numFmt numFmtId="167" formatCode="0.000"/>
    <numFmt numFmtId="168" formatCode="_-* #,##0.0000_-;\-* #,##0.0000_-;_-* &quot;-&quot;??_-;_-@_-"/>
    <numFmt numFmtId="169" formatCode="0.00000"/>
    <numFmt numFmtId="170" formatCode="m\/yy"/>
    <numFmt numFmtId="171" formatCode="m\/yy/"/>
    <numFmt numFmtId="172" formatCode="0.0000"/>
    <numFmt numFmtId="173" formatCode="#,##0.000"/>
    <numFmt numFmtId="174" formatCode="#,##0.00000"/>
    <numFmt numFmtId="175" formatCode="0.000000"/>
    <numFmt numFmtId="176" formatCode="[$-41A]mmm\-yy;@"/>
    <numFmt numFmtId="177" formatCode="0.0000000"/>
    <numFmt numFmtId="178" formatCode="[$-409]mmm\-yy;@"/>
    <numFmt numFmtId="179" formatCode="yyyy\-mm\-dd;@"/>
    <numFmt numFmtId="180" formatCode="mm/dd/yyyy\ hh:mm:ss"/>
  </numFmts>
  <fonts count="68">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name val="Arial"/>
      <family val="2"/>
      <charset val="238"/>
    </font>
    <font>
      <i/>
      <sz val="11"/>
      <color theme="1"/>
      <name val="Calibri"/>
      <family val="2"/>
      <charset val="238"/>
      <scheme val="minor"/>
    </font>
    <font>
      <sz val="9"/>
      <name val="Arial"/>
      <family val="2"/>
      <charset val="238"/>
    </font>
    <font>
      <sz val="12"/>
      <name val="Arial"/>
      <family val="2"/>
      <charset val="238"/>
    </font>
    <font>
      <sz val="8"/>
      <name val="Arial CE"/>
      <family val="2"/>
      <charset val="238"/>
    </font>
    <font>
      <sz val="11"/>
      <color theme="1"/>
      <name val="Calibri"/>
      <family val="2"/>
      <charset val="238"/>
    </font>
    <font>
      <b/>
      <sz val="8"/>
      <name val="Arial"/>
      <family val="2"/>
      <charset val="238"/>
    </font>
    <font>
      <sz val="8"/>
      <name val="Arial"/>
      <family val="2"/>
      <charset val="238"/>
    </font>
    <font>
      <b/>
      <sz val="8"/>
      <color theme="1"/>
      <name val="Arial"/>
      <family val="2"/>
      <charset val="238"/>
    </font>
    <font>
      <sz val="8"/>
      <color theme="1"/>
      <name val="Arial"/>
      <family val="2"/>
      <charset val="238"/>
    </font>
    <font>
      <b/>
      <sz val="8"/>
      <color rgb="FF000000"/>
      <name val="Arial"/>
      <family val="2"/>
      <charset val="238"/>
    </font>
    <font>
      <sz val="12"/>
      <name val="Arial CE"/>
      <charset val="238"/>
    </font>
    <font>
      <sz val="8"/>
      <name val="Times New Roman CE"/>
      <charset val="238"/>
    </font>
    <font>
      <sz val="12"/>
      <name val="Arial"/>
      <family val="2"/>
      <charset val="238"/>
    </font>
    <font>
      <sz val="11"/>
      <name val="Arial"/>
      <family val="2"/>
      <charset val="238"/>
    </font>
    <font>
      <sz val="8"/>
      <color rgb="FFFF0000"/>
      <name val="Arial"/>
      <family val="2"/>
      <charset val="238"/>
    </font>
    <font>
      <sz val="9"/>
      <name val="Times New Roman CE"/>
      <charset val="238"/>
    </font>
    <font>
      <sz val="9"/>
      <name val="Calibri"/>
      <family val="2"/>
      <charset val="238"/>
    </font>
    <font>
      <sz val="11"/>
      <color theme="1"/>
      <name val="Calibri"/>
      <family val="2"/>
      <scheme val="minor"/>
    </font>
    <font>
      <sz val="9"/>
      <name val="Arial CE"/>
      <family val="2"/>
      <charset val="238"/>
    </font>
    <font>
      <sz val="8"/>
      <name val="Times New Roman CE"/>
      <family val="1"/>
      <charset val="238"/>
    </font>
    <font>
      <sz val="11"/>
      <name val="Calibri"/>
      <family val="2"/>
      <charset val="238"/>
    </font>
    <font>
      <sz val="10"/>
      <name val="Arial CE"/>
      <charset val="238"/>
    </font>
    <font>
      <sz val="12"/>
      <color theme="1"/>
      <name val="Arial"/>
      <family val="2"/>
      <charset val="238"/>
    </font>
    <font>
      <b/>
      <sz val="8"/>
      <name val="Times New Roman"/>
      <family val="1"/>
      <charset val="238"/>
    </font>
    <font>
      <u/>
      <sz val="11"/>
      <color theme="10"/>
      <name val="Calibri"/>
      <family val="2"/>
      <scheme val="minor"/>
    </font>
    <font>
      <i/>
      <sz val="8"/>
      <name val="Arial"/>
      <family val="2"/>
      <charset val="238"/>
    </font>
    <font>
      <i/>
      <sz val="8"/>
      <color theme="1"/>
      <name val="Arial"/>
      <family val="2"/>
      <charset val="238"/>
    </font>
    <font>
      <sz val="8"/>
      <name val="Calibri "/>
      <charset val="238"/>
    </font>
    <font>
      <b/>
      <sz val="8"/>
      <name val="Calibri "/>
      <charset val="238"/>
    </font>
    <font>
      <sz val="8"/>
      <name val="Calibri"/>
      <family val="2"/>
      <charset val="238"/>
      <scheme val="minor"/>
    </font>
    <font>
      <b/>
      <sz val="8"/>
      <name val="Calibri"/>
      <family val="2"/>
      <charset val="238"/>
      <scheme val="minor"/>
    </font>
    <font>
      <sz val="8"/>
      <color theme="1"/>
      <name val="Calibri"/>
      <family val="2"/>
      <scheme val="minor"/>
    </font>
    <font>
      <b/>
      <sz val="8"/>
      <name val="Arial"/>
      <family val="2"/>
    </font>
    <font>
      <i/>
      <sz val="8"/>
      <name val="Calibri "/>
      <charset val="238"/>
    </font>
    <font>
      <sz val="8"/>
      <name val="Times New Roman"/>
      <family val="1"/>
      <charset val="238"/>
    </font>
    <font>
      <sz val="8"/>
      <color rgb="FF000000"/>
      <name val="Arial"/>
      <family val="2"/>
      <charset val="238"/>
    </font>
    <font>
      <b/>
      <sz val="8"/>
      <color rgb="FFFF0000"/>
      <name val="Arial"/>
      <family val="2"/>
      <charset val="238"/>
    </font>
    <font>
      <sz val="8"/>
      <color rgb="FF00B050"/>
      <name val="Arial"/>
      <family val="2"/>
      <charset val="238"/>
    </font>
    <font>
      <sz val="8"/>
      <color rgb="FFFF0000"/>
      <name val="Times New Roman"/>
      <family val="1"/>
      <charset val="238"/>
    </font>
    <font>
      <b/>
      <u/>
      <sz val="8"/>
      <color rgb="FFFF0000"/>
      <name val="Arial"/>
      <family val="2"/>
      <charset val="238"/>
    </font>
    <font>
      <i/>
      <sz val="8"/>
      <color rgb="FFFF0000"/>
      <name val="Arial"/>
      <family val="2"/>
      <charset val="238"/>
    </font>
    <font>
      <sz val="8"/>
      <color theme="1"/>
      <name val="Arial "/>
      <charset val="238"/>
    </font>
    <font>
      <b/>
      <sz val="8"/>
      <color rgb="FF000000"/>
      <name val="Arial "/>
      <charset val="238"/>
    </font>
    <font>
      <sz val="8"/>
      <name val="Arial "/>
      <charset val="238"/>
    </font>
    <font>
      <i/>
      <sz val="8"/>
      <name val="Arial "/>
      <charset val="238"/>
    </font>
    <font>
      <i/>
      <sz val="8"/>
      <color rgb="FFFF0000"/>
      <name val="Arial "/>
      <charset val="238"/>
    </font>
    <font>
      <b/>
      <sz val="8"/>
      <name val="Arial "/>
      <charset val="238"/>
    </font>
    <font>
      <sz val="8"/>
      <color theme="0"/>
      <name val="Arial"/>
      <family val="2"/>
      <charset val="238"/>
    </font>
    <font>
      <i/>
      <sz val="10"/>
      <name val="Arial"/>
      <family val="2"/>
      <charset val="238"/>
    </font>
    <font>
      <sz val="8"/>
      <name val="Calibri"/>
      <family val="2"/>
      <scheme val="minor"/>
    </font>
    <font>
      <i/>
      <sz val="8"/>
      <color rgb="FF000000"/>
      <name val="Arial"/>
      <family val="2"/>
      <charset val="238"/>
    </font>
    <font>
      <sz val="8"/>
      <color rgb="FF000000"/>
      <name val="Arial "/>
      <charset val="238"/>
    </font>
    <font>
      <i/>
      <sz val="8"/>
      <color rgb="FF000000"/>
      <name val="Arial "/>
      <charset val="238"/>
    </font>
    <font>
      <i/>
      <sz val="8"/>
      <color theme="1"/>
      <name val="Arial "/>
      <charset val="238"/>
    </font>
    <font>
      <b/>
      <sz val="8"/>
      <color theme="1"/>
      <name val="Arial "/>
      <charset val="238"/>
    </font>
    <font>
      <sz val="11"/>
      <color theme="1"/>
      <name val="Calibri"/>
      <family val="2"/>
      <charset val="238"/>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indexed="44"/>
        <bgColor indexed="64"/>
      </patternFill>
    </fill>
    <fill>
      <patternFill patternType="solid">
        <fgColor rgb="FFFFFFFF"/>
        <bgColor rgb="FF000000"/>
      </patternFill>
    </fill>
    <fill>
      <patternFill patternType="solid">
        <fgColor theme="0"/>
        <bgColor rgb="FF000000"/>
      </patternFill>
    </fill>
    <fill>
      <patternFill patternType="solid">
        <fgColor theme="2" tint="-9.9978637043366805E-2"/>
        <bgColor indexed="64"/>
      </patternFill>
    </fill>
    <fill>
      <patternFill patternType="solid">
        <fgColor theme="6" tint="0.59999389629810485"/>
        <bgColor indexed="64"/>
      </patternFill>
    </fill>
    <fill>
      <patternFill patternType="solid">
        <fgColor indexed="22"/>
      </patternFill>
    </fill>
  </fills>
  <borders count="28">
    <border>
      <left/>
      <right/>
      <top/>
      <bottom/>
      <diagonal/>
    </border>
    <border>
      <left/>
      <right style="thin">
        <color auto="1"/>
      </right>
      <top/>
      <bottom/>
      <diagonal/>
    </border>
    <border>
      <left style="thin">
        <color indexed="8"/>
      </left>
      <right style="thin">
        <color indexed="8"/>
      </right>
      <top style="thin">
        <color indexed="8"/>
      </top>
      <bottom style="thin">
        <color indexed="8"/>
      </bottom>
      <diagonal/>
    </border>
    <border>
      <left/>
      <right/>
      <top style="thin">
        <color rgb="FFFF0000"/>
      </top>
      <bottom style="thin">
        <color rgb="FFFF000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bottom style="thin">
        <color rgb="FFC00000"/>
      </bottom>
      <diagonal/>
    </border>
    <border>
      <left/>
      <right/>
      <top style="thin">
        <color rgb="FFC00000"/>
      </top>
      <bottom/>
      <diagonal/>
    </border>
    <border>
      <left/>
      <right/>
      <top style="thin">
        <color rgb="FFC00000"/>
      </top>
      <bottom style="thin">
        <color rgb="FFC00000"/>
      </bottom>
      <diagonal/>
    </border>
    <border>
      <left/>
      <right style="thin">
        <color rgb="FFC00000"/>
      </right>
      <top style="thin">
        <color rgb="FFC00000"/>
      </top>
      <bottom/>
      <diagonal/>
    </border>
    <border>
      <left/>
      <right style="thin">
        <color rgb="FFC00000"/>
      </right>
      <top/>
      <bottom/>
      <diagonal/>
    </border>
    <border>
      <left/>
      <right style="thin">
        <color rgb="FFC00000"/>
      </right>
      <top/>
      <bottom style="thin">
        <color rgb="FFC00000"/>
      </bottom>
      <diagonal/>
    </border>
    <border>
      <left style="thin">
        <color rgb="FFC00000"/>
      </left>
      <right/>
      <top style="thin">
        <color rgb="FFC00000"/>
      </top>
      <bottom/>
      <diagonal/>
    </border>
    <border>
      <left style="thin">
        <color rgb="FFC00000"/>
      </left>
      <right/>
      <top/>
      <bottom style="thin">
        <color rgb="FFC00000"/>
      </bottom>
      <diagonal/>
    </border>
    <border>
      <left/>
      <right/>
      <top/>
      <bottom style="thin">
        <color theme="1"/>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bottom style="thin">
        <color rgb="FFBE0000"/>
      </bottom>
      <diagonal/>
    </border>
    <border>
      <left/>
      <right/>
      <top style="thin">
        <color indexed="64"/>
      </top>
      <bottom/>
      <diagonal/>
    </border>
    <border>
      <left/>
      <right/>
      <top/>
      <bottom style="thin">
        <color indexed="64"/>
      </bottom>
      <diagonal/>
    </border>
  </borders>
  <cellStyleXfs count="55">
    <xf numFmtId="0" fontId="0" fillId="0" borderId="0"/>
    <xf numFmtId="0" fontId="11" fillId="0" borderId="0"/>
    <xf numFmtId="0" fontId="13" fillId="0" borderId="0"/>
    <xf numFmtId="0" fontId="9" fillId="0" borderId="0"/>
    <xf numFmtId="0" fontId="14" fillId="0" borderId="0"/>
    <xf numFmtId="0" fontId="14" fillId="0" borderId="0"/>
    <xf numFmtId="0" fontId="9" fillId="0" borderId="0"/>
    <xf numFmtId="0" fontId="16" fillId="0" borderId="0"/>
    <xf numFmtId="0" fontId="22" fillId="0" borderId="0"/>
    <xf numFmtId="0" fontId="14" fillId="0" borderId="0"/>
    <xf numFmtId="0" fontId="11" fillId="0" borderId="0"/>
    <xf numFmtId="0" fontId="23" fillId="0" borderId="0"/>
    <xf numFmtId="0" fontId="11" fillId="0" borderId="0"/>
    <xf numFmtId="0" fontId="23" fillId="0" borderId="0"/>
    <xf numFmtId="0" fontId="8" fillId="0" borderId="0"/>
    <xf numFmtId="0" fontId="24" fillId="0" borderId="0"/>
    <xf numFmtId="0" fontId="8" fillId="0" borderId="0"/>
    <xf numFmtId="0" fontId="11" fillId="0" borderId="0"/>
    <xf numFmtId="0" fontId="7" fillId="0" borderId="0"/>
    <xf numFmtId="0" fontId="11" fillId="0" borderId="0"/>
    <xf numFmtId="0" fontId="25" fillId="0" borderId="0"/>
    <xf numFmtId="0" fontId="11" fillId="0" borderId="0"/>
    <xf numFmtId="164" fontId="19" fillId="0" borderId="3" applyNumberFormat="0" applyFill="0" applyProtection="0">
      <alignment horizontal="right" vertical="center" wrapText="1"/>
    </xf>
    <xf numFmtId="0" fontId="6" fillId="0" borderId="0"/>
    <xf numFmtId="164" fontId="20" fillId="0" borderId="0" applyNumberFormat="0"/>
    <xf numFmtId="0" fontId="27" fillId="0" borderId="0"/>
    <xf numFmtId="0" fontId="11" fillId="0" borderId="0"/>
    <xf numFmtId="0" fontId="30" fillId="0" borderId="0"/>
    <xf numFmtId="0" fontId="11" fillId="0" borderId="0"/>
    <xf numFmtId="0" fontId="22" fillId="0" borderId="0"/>
    <xf numFmtId="0" fontId="11" fillId="0" borderId="0"/>
    <xf numFmtId="0" fontId="30" fillId="0" borderId="0"/>
    <xf numFmtId="0" fontId="11" fillId="0" borderId="0" applyNumberFormat="0" applyFill="0" applyBorder="0" applyAlignment="0" applyProtection="0"/>
    <xf numFmtId="0" fontId="5" fillId="0" borderId="0"/>
    <xf numFmtId="0" fontId="32" fillId="0" borderId="0"/>
    <xf numFmtId="0" fontId="29" fillId="0" borderId="0"/>
    <xf numFmtId="0" fontId="11" fillId="0" borderId="0"/>
    <xf numFmtId="0" fontId="13" fillId="0" borderId="0"/>
    <xf numFmtId="0" fontId="33" fillId="0" borderId="0"/>
    <xf numFmtId="0" fontId="34" fillId="0" borderId="0"/>
    <xf numFmtId="176" fontId="14" fillId="0" borderId="0"/>
    <xf numFmtId="0" fontId="11" fillId="0" borderId="0"/>
    <xf numFmtId="0" fontId="14" fillId="0" borderId="0"/>
    <xf numFmtId="0" fontId="36" fillId="0" borderId="0" applyNumberFormat="0" applyFill="0" applyBorder="0" applyAlignment="0" applyProtection="0"/>
    <xf numFmtId="0" fontId="4" fillId="0" borderId="0"/>
    <xf numFmtId="0" fontId="3" fillId="0" borderId="0"/>
    <xf numFmtId="0" fontId="2" fillId="0" borderId="0"/>
    <xf numFmtId="0" fontId="1" fillId="0" borderId="0"/>
    <xf numFmtId="0" fontId="67" fillId="0" borderId="0"/>
    <xf numFmtId="0" fontId="16" fillId="0" borderId="0"/>
    <xf numFmtId="0" fontId="16" fillId="10" borderId="0">
      <alignment wrapText="1"/>
    </xf>
    <xf numFmtId="0" fontId="16" fillId="0" borderId="0">
      <alignment wrapText="1"/>
    </xf>
    <xf numFmtId="0" fontId="16" fillId="0" borderId="0">
      <alignment wrapText="1"/>
    </xf>
    <xf numFmtId="0" fontId="16" fillId="0" borderId="0">
      <alignment wrapText="1"/>
    </xf>
    <xf numFmtId="180" fontId="16" fillId="0" borderId="0">
      <alignment wrapText="1"/>
    </xf>
  </cellStyleXfs>
  <cellXfs count="863">
    <xf numFmtId="0" fontId="0" fillId="0" borderId="0" xfId="0"/>
    <xf numFmtId="0" fontId="11" fillId="3" borderId="0" xfId="1" applyFill="1"/>
    <xf numFmtId="0" fontId="11" fillId="3" borderId="0" xfId="1" applyFill="1" applyAlignment="1">
      <alignment vertical="center" wrapText="1"/>
    </xf>
    <xf numFmtId="0" fontId="13" fillId="3" borderId="0" xfId="1" applyFont="1" applyFill="1" applyAlignment="1">
      <alignment vertical="center" wrapText="1"/>
    </xf>
    <xf numFmtId="0" fontId="18" fillId="3" borderId="0" xfId="1" applyFont="1" applyFill="1"/>
    <xf numFmtId="0" fontId="11" fillId="3" borderId="0" xfId="1" applyFill="1" applyAlignment="1">
      <alignment wrapText="1"/>
    </xf>
    <xf numFmtId="0" fontId="18" fillId="3" borderId="0" xfId="1" applyFont="1" applyFill="1" applyAlignment="1">
      <alignment vertical="top" wrapText="1"/>
    </xf>
    <xf numFmtId="0" fontId="11" fillId="0" borderId="0" xfId="1"/>
    <xf numFmtId="0" fontId="21" fillId="0" borderId="0" xfId="1" applyFont="1"/>
    <xf numFmtId="170" fontId="18" fillId="0" borderId="0" xfId="1" applyNumberFormat="1" applyFont="1"/>
    <xf numFmtId="171" fontId="18" fillId="0" borderId="0" xfId="1" applyNumberFormat="1" applyFont="1"/>
    <xf numFmtId="171" fontId="18" fillId="0" borderId="0" xfId="1" applyNumberFormat="1" applyFont="1" applyAlignment="1">
      <alignment horizontal="center" vertical="center" wrapText="1"/>
    </xf>
    <xf numFmtId="0" fontId="18" fillId="0" borderId="0" xfId="1" applyFont="1"/>
    <xf numFmtId="164" fontId="18" fillId="0" borderId="0" xfId="1" applyNumberFormat="1" applyFont="1" applyAlignment="1">
      <alignment horizontal="center"/>
    </xf>
    <xf numFmtId="172" fontId="18" fillId="0" borderId="0" xfId="1" applyNumberFormat="1" applyFont="1"/>
    <xf numFmtId="164" fontId="18" fillId="0" borderId="0" xfId="1" applyNumberFormat="1" applyFont="1"/>
    <xf numFmtId="171" fontId="18" fillId="0" borderId="0" xfId="1" quotePrefix="1" applyNumberFormat="1" applyFont="1"/>
    <xf numFmtId="173" fontId="18" fillId="0" borderId="0" xfId="1" applyNumberFormat="1" applyFont="1"/>
    <xf numFmtId="165" fontId="18" fillId="0" borderId="0" xfId="1" applyNumberFormat="1" applyFont="1"/>
    <xf numFmtId="167" fontId="18" fillId="0" borderId="0" xfId="1" applyNumberFormat="1" applyFont="1"/>
    <xf numFmtId="0" fontId="17" fillId="0" borderId="0" xfId="1" applyFont="1"/>
    <xf numFmtId="165" fontId="18" fillId="0" borderId="0" xfId="1" applyNumberFormat="1" applyFont="1" applyAlignment="1">
      <alignment horizontal="center"/>
    </xf>
    <xf numFmtId="0" fontId="18" fillId="0" borderId="0" xfId="1" applyFont="1" applyAlignment="1">
      <alignment horizontal="center"/>
    </xf>
    <xf numFmtId="164" fontId="18" fillId="0" borderId="0" xfId="8" applyNumberFormat="1" applyFont="1"/>
    <xf numFmtId="171" fontId="18" fillId="0" borderId="0" xfId="10" applyNumberFormat="1" applyFont="1"/>
    <xf numFmtId="0" fontId="18" fillId="0" borderId="0" xfId="9" applyFont="1" applyAlignment="1">
      <alignment horizontal="center" vertical="center" wrapText="1"/>
    </xf>
    <xf numFmtId="171" fontId="18" fillId="0" borderId="0" xfId="10" quotePrefix="1" applyNumberFormat="1" applyFont="1"/>
    <xf numFmtId="0" fontId="20" fillId="3" borderId="0" xfId="0" applyFont="1" applyFill="1" applyAlignment="1">
      <alignment vertical="top" wrapText="1"/>
    </xf>
    <xf numFmtId="0" fontId="20" fillId="0" borderId="0" xfId="0" applyFont="1"/>
    <xf numFmtId="0" fontId="11" fillId="3" borderId="0" xfId="10" applyFill="1"/>
    <xf numFmtId="0" fontId="17" fillId="3" borderId="0" xfId="10" applyFont="1" applyFill="1" applyAlignment="1">
      <alignment wrapText="1"/>
    </xf>
    <xf numFmtId="0" fontId="17" fillId="3" borderId="0" xfId="10" applyFont="1" applyFill="1" applyAlignment="1">
      <alignment vertical="center" wrapText="1"/>
    </xf>
    <xf numFmtId="0" fontId="11" fillId="3" borderId="0" xfId="10" applyFill="1" applyAlignment="1">
      <alignment vertical="center" wrapText="1"/>
    </xf>
    <xf numFmtId="0" fontId="13" fillId="3" borderId="0" xfId="10" applyFont="1" applyFill="1" applyAlignment="1">
      <alignment vertical="center" wrapText="1"/>
    </xf>
    <xf numFmtId="0" fontId="18" fillId="3" borderId="0" xfId="10" applyFont="1" applyFill="1"/>
    <xf numFmtId="0" fontId="11" fillId="3" borderId="0" xfId="10" applyFill="1" applyAlignment="1">
      <alignment wrapText="1"/>
    </xf>
    <xf numFmtId="0" fontId="18" fillId="3" borderId="0" xfId="10" applyFont="1" applyFill="1" applyAlignment="1">
      <alignment vertical="top" wrapText="1"/>
    </xf>
    <xf numFmtId="3" fontId="17" fillId="0" borderId="0" xfId="1" applyNumberFormat="1" applyFont="1"/>
    <xf numFmtId="3" fontId="18" fillId="0" borderId="0" xfId="1" applyNumberFormat="1" applyFont="1"/>
    <xf numFmtId="0" fontId="19" fillId="0" borderId="0" xfId="1" applyFont="1"/>
    <xf numFmtId="4" fontId="18" fillId="0" borderId="0" xfId="1" applyNumberFormat="1" applyFont="1"/>
    <xf numFmtId="0" fontId="21" fillId="0" borderId="0" xfId="1" applyFont="1" applyAlignment="1">
      <alignment horizontal="center" vertical="center" readingOrder="1"/>
    </xf>
    <xf numFmtId="0" fontId="18" fillId="0" borderId="0" xfId="1" applyFont="1" applyAlignment="1">
      <alignment vertical="top" wrapText="1"/>
    </xf>
    <xf numFmtId="4" fontId="17" fillId="0" borderId="0" xfId="1" applyNumberFormat="1" applyFont="1"/>
    <xf numFmtId="0" fontId="18" fillId="0" borderId="0" xfId="25" applyFont="1"/>
    <xf numFmtId="0" fontId="28" fillId="0" borderId="0" xfId="1" applyFont="1"/>
    <xf numFmtId="0" fontId="15" fillId="3" borderId="4" xfId="27" applyFont="1" applyFill="1" applyBorder="1"/>
    <xf numFmtId="0" fontId="18" fillId="3" borderId="8" xfId="28" applyFont="1" applyFill="1" applyBorder="1"/>
    <xf numFmtId="0" fontId="18" fillId="3" borderId="9" xfId="29" applyFont="1" applyFill="1" applyBorder="1"/>
    <xf numFmtId="0" fontId="18" fillId="3" borderId="11" xfId="28" applyFont="1" applyFill="1" applyBorder="1"/>
    <xf numFmtId="0" fontId="18" fillId="3" borderId="4" xfId="29" applyFont="1" applyFill="1" applyBorder="1"/>
    <xf numFmtId="165" fontId="17" fillId="0" borderId="0" xfId="32" applyNumberFormat="1" applyFont="1" applyBorder="1" applyAlignment="1">
      <alignment vertical="center"/>
    </xf>
    <xf numFmtId="0" fontId="17" fillId="3" borderId="0" xfId="1" applyFont="1" applyFill="1" applyAlignment="1">
      <alignment vertical="center" wrapText="1"/>
    </xf>
    <xf numFmtId="170" fontId="18" fillId="3" borderId="0" xfId="19" applyNumberFormat="1" applyFont="1" applyFill="1" applyAlignment="1">
      <alignment horizontal="left"/>
    </xf>
    <xf numFmtId="0" fontId="18" fillId="3" borderId="0" xfId="37" applyFont="1" applyFill="1"/>
    <xf numFmtId="0" fontId="17" fillId="3" borderId="0" xfId="37" applyFont="1" applyFill="1"/>
    <xf numFmtId="165" fontId="18" fillId="3" borderId="0" xfId="37" applyNumberFormat="1" applyFont="1" applyFill="1"/>
    <xf numFmtId="0" fontId="18" fillId="3" borderId="0" xfId="37" applyFont="1" applyFill="1" applyAlignment="1">
      <alignment wrapText="1"/>
    </xf>
    <xf numFmtId="165" fontId="18" fillId="3" borderId="0" xfId="39" applyNumberFormat="1" applyFont="1" applyFill="1"/>
    <xf numFmtId="165" fontId="18" fillId="3" borderId="0" xfId="40" applyNumberFormat="1" applyFont="1" applyFill="1"/>
    <xf numFmtId="2" fontId="18" fillId="3" borderId="0" xfId="37" applyNumberFormat="1" applyFont="1" applyFill="1"/>
    <xf numFmtId="170" fontId="17" fillId="3" borderId="0" xfId="19" applyNumberFormat="1" applyFont="1" applyFill="1" applyAlignment="1">
      <alignment horizontal="center"/>
    </xf>
    <xf numFmtId="169" fontId="18" fillId="3" borderId="0" xfId="37" applyNumberFormat="1" applyFont="1" applyFill="1"/>
    <xf numFmtId="0" fontId="18" fillId="3" borderId="0" xfId="36" applyFont="1" applyFill="1" applyAlignment="1">
      <alignment horizontal="left" vertical="top"/>
    </xf>
    <xf numFmtId="0" fontId="18" fillId="3" borderId="0" xfId="37" applyFont="1" applyFill="1" applyAlignment="1">
      <alignment horizontal="left"/>
    </xf>
    <xf numFmtId="177" fontId="18" fillId="3" borderId="0" xfId="37" applyNumberFormat="1" applyFont="1" applyFill="1"/>
    <xf numFmtId="170" fontId="17" fillId="3" borderId="0" xfId="41" applyNumberFormat="1" applyFont="1" applyFill="1" applyAlignment="1">
      <alignment horizontal="center" vertical="center"/>
    </xf>
    <xf numFmtId="0" fontId="17" fillId="3" borderId="0" xfId="41" applyFont="1" applyFill="1" applyAlignment="1">
      <alignment horizontal="center" vertical="center" wrapText="1"/>
    </xf>
    <xf numFmtId="165" fontId="18" fillId="3" borderId="0" xfId="42" applyNumberFormat="1" applyFont="1" applyFill="1" applyAlignment="1">
      <alignment horizontal="center"/>
    </xf>
    <xf numFmtId="0" fontId="18" fillId="3" borderId="0" xfId="36" applyFont="1" applyFill="1" applyAlignment="1">
      <alignment vertical="top" wrapText="1"/>
    </xf>
    <xf numFmtId="0" fontId="18" fillId="3" borderId="0" xfId="42" applyFont="1" applyFill="1" applyAlignment="1">
      <alignment vertical="center" wrapText="1"/>
    </xf>
    <xf numFmtId="0" fontId="18" fillId="3" borderId="0" xfId="41" applyFont="1" applyFill="1" applyAlignment="1">
      <alignment horizontal="center" vertical="center"/>
    </xf>
    <xf numFmtId="0" fontId="0" fillId="3" borderId="0" xfId="0" applyFill="1" applyBorder="1"/>
    <xf numFmtId="0" fontId="10" fillId="3" borderId="0" xfId="0" applyFont="1" applyFill="1" applyBorder="1"/>
    <xf numFmtId="0" fontId="36" fillId="3" borderId="0" xfId="43" applyFill="1" applyBorder="1"/>
    <xf numFmtId="0" fontId="17" fillId="3" borderId="0" xfId="41" applyFont="1" applyFill="1" applyAlignment="1">
      <alignment horizontal="center" vertical="center"/>
    </xf>
    <xf numFmtId="0" fontId="17" fillId="3" borderId="0" xfId="10" applyFont="1" applyFill="1"/>
    <xf numFmtId="0" fontId="20" fillId="0" borderId="15" xfId="0" applyFont="1" applyFill="1" applyBorder="1" applyAlignment="1">
      <alignment horizontal="center"/>
    </xf>
    <xf numFmtId="0" fontId="19" fillId="0" borderId="0" xfId="0" applyFont="1" applyFill="1" applyBorder="1"/>
    <xf numFmtId="0" fontId="20" fillId="0" borderId="0" xfId="0" applyFont="1" applyFill="1" applyBorder="1"/>
    <xf numFmtId="0" fontId="19" fillId="0" borderId="13" xfId="0" applyFont="1" applyFill="1" applyBorder="1"/>
    <xf numFmtId="165" fontId="17" fillId="0" borderId="14" xfId="0" applyNumberFormat="1" applyFont="1" applyBorder="1" applyAlignment="1">
      <alignment horizontal="center" vertical="center"/>
    </xf>
    <xf numFmtId="49" fontId="17" fillId="0" borderId="14" xfId="0" applyNumberFormat="1" applyFont="1" applyBorder="1" applyAlignment="1">
      <alignment horizontal="center" vertical="center"/>
    </xf>
    <xf numFmtId="165" fontId="17" fillId="0" borderId="0" xfId="0" applyNumberFormat="1" applyFont="1" applyBorder="1" applyAlignment="1">
      <alignment horizontal="center" vertical="center"/>
    </xf>
    <xf numFmtId="0" fontId="18" fillId="0" borderId="0" xfId="1" applyFont="1" applyBorder="1" applyAlignment="1">
      <alignment horizontal="center"/>
    </xf>
    <xf numFmtId="165" fontId="17" fillId="0" borderId="13" xfId="0" applyNumberFormat="1" applyFont="1" applyBorder="1" applyAlignment="1">
      <alignment horizontal="center" vertical="center"/>
    </xf>
    <xf numFmtId="49" fontId="18" fillId="0" borderId="13" xfId="0" applyNumberFormat="1" applyFont="1" applyBorder="1" applyAlignment="1">
      <alignment horizontal="center" vertical="center"/>
    </xf>
    <xf numFmtId="0" fontId="18" fillId="0" borderId="13" xfId="1" applyFont="1" applyBorder="1" applyAlignment="1">
      <alignment horizontal="center"/>
    </xf>
    <xf numFmtId="0" fontId="18" fillId="0" borderId="0" xfId="1" applyFont="1" applyBorder="1" applyAlignment="1">
      <alignment horizontal="center" vertical="center"/>
    </xf>
    <xf numFmtId="0" fontId="18" fillId="0" borderId="1" xfId="1" applyFont="1" applyBorder="1" applyAlignment="1">
      <alignment horizontal="center" vertical="center"/>
    </xf>
    <xf numFmtId="49" fontId="18" fillId="0" borderId="0" xfId="0" applyNumberFormat="1" applyFont="1" applyBorder="1" applyAlignment="1">
      <alignment horizontal="center" vertical="center"/>
    </xf>
    <xf numFmtId="165" fontId="18" fillId="0" borderId="0" xfId="0" applyNumberFormat="1" applyFont="1" applyAlignment="1">
      <alignment horizontal="center"/>
    </xf>
    <xf numFmtId="1" fontId="18" fillId="0" borderId="0" xfId="1" applyNumberFormat="1" applyFont="1" applyAlignment="1">
      <alignment horizontal="center"/>
    </xf>
    <xf numFmtId="165" fontId="17" fillId="0" borderId="0" xfId="1" applyNumberFormat="1" applyFont="1" applyAlignment="1">
      <alignment horizontal="center"/>
    </xf>
    <xf numFmtId="0" fontId="18" fillId="0" borderId="14" xfId="1" applyFont="1" applyBorder="1" applyAlignment="1">
      <alignment horizontal="left"/>
    </xf>
    <xf numFmtId="0" fontId="18" fillId="0" borderId="16" xfId="1" applyFont="1" applyBorder="1" applyAlignment="1">
      <alignment horizontal="left"/>
    </xf>
    <xf numFmtId="49" fontId="17" fillId="0" borderId="14" xfId="0" applyNumberFormat="1" applyFont="1" applyBorder="1" applyAlignment="1">
      <alignment horizontal="center"/>
    </xf>
    <xf numFmtId="49" fontId="17" fillId="0" borderId="0" xfId="0" applyNumberFormat="1" applyFont="1" applyBorder="1" applyAlignment="1">
      <alignment horizontal="center"/>
    </xf>
    <xf numFmtId="0" fontId="18" fillId="0" borderId="0" xfId="1" applyFont="1" applyAlignment="1">
      <alignment horizontal="left"/>
    </xf>
    <xf numFmtId="165" fontId="17" fillId="0" borderId="0" xfId="0" applyNumberFormat="1" applyFont="1" applyAlignment="1">
      <alignment horizontal="right"/>
    </xf>
    <xf numFmtId="0" fontId="18" fillId="0" borderId="0" xfId="1" applyFont="1" applyAlignment="1">
      <alignment horizontal="right"/>
    </xf>
    <xf numFmtId="1" fontId="18" fillId="0" borderId="0" xfId="1" applyNumberFormat="1" applyFont="1" applyAlignment="1">
      <alignment horizontal="right"/>
    </xf>
    <xf numFmtId="165" fontId="17" fillId="0" borderId="0" xfId="1" applyNumberFormat="1" applyFont="1" applyAlignment="1">
      <alignment horizontal="left"/>
    </xf>
    <xf numFmtId="0" fontId="20" fillId="0" borderId="0" xfId="0" applyFont="1" applyAlignment="1">
      <alignment horizontal="center"/>
    </xf>
    <xf numFmtId="165" fontId="17" fillId="0" borderId="0" xfId="1" applyNumberFormat="1" applyFont="1" applyAlignment="1">
      <alignment horizontal="right"/>
    </xf>
    <xf numFmtId="165" fontId="18" fillId="0" borderId="0" xfId="1" applyNumberFormat="1" applyFont="1" applyAlignment="1">
      <alignment horizontal="right"/>
    </xf>
    <xf numFmtId="1" fontId="20" fillId="0" borderId="0" xfId="0" applyNumberFormat="1" applyFont="1" applyAlignment="1">
      <alignment horizontal="center"/>
    </xf>
    <xf numFmtId="1" fontId="18" fillId="0" borderId="0" xfId="0" applyNumberFormat="1" applyFont="1" applyAlignment="1">
      <alignment horizontal="right"/>
    </xf>
    <xf numFmtId="1" fontId="20" fillId="0" borderId="0" xfId="0" applyNumberFormat="1" applyFont="1" applyAlignment="1">
      <alignment horizontal="right"/>
    </xf>
    <xf numFmtId="0" fontId="41" fillId="0" borderId="0" xfId="1" applyFont="1" applyAlignment="1">
      <alignment horizontal="left"/>
    </xf>
    <xf numFmtId="165" fontId="42" fillId="0" borderId="0" xfId="0" applyNumberFormat="1" applyFont="1" applyAlignment="1">
      <alignment horizontal="right"/>
    </xf>
    <xf numFmtId="0" fontId="41" fillId="0" borderId="0" xfId="1" applyFont="1" applyAlignment="1">
      <alignment horizontal="right"/>
    </xf>
    <xf numFmtId="49" fontId="42" fillId="0" borderId="0" xfId="0" applyNumberFormat="1" applyFont="1" applyAlignment="1">
      <alignment horizontal="left"/>
    </xf>
    <xf numFmtId="0" fontId="43" fillId="0" borderId="0" xfId="0" applyFont="1"/>
    <xf numFmtId="1" fontId="41" fillId="0" borderId="0" xfId="1" applyNumberFormat="1" applyFont="1" applyAlignment="1">
      <alignment horizontal="right"/>
    </xf>
    <xf numFmtId="165" fontId="44" fillId="0" borderId="0" xfId="1" applyNumberFormat="1" applyFont="1" applyAlignment="1">
      <alignment horizontal="left"/>
    </xf>
    <xf numFmtId="0" fontId="43" fillId="0" borderId="0" xfId="0" applyFont="1" applyAlignment="1">
      <alignment horizontal="center"/>
    </xf>
    <xf numFmtId="165" fontId="42" fillId="0" borderId="0" xfId="1" applyNumberFormat="1" applyFont="1" applyAlignment="1">
      <alignment horizontal="right"/>
    </xf>
    <xf numFmtId="165" fontId="41" fillId="0" borderId="0" xfId="1" applyNumberFormat="1" applyFont="1" applyAlignment="1">
      <alignment horizontal="right"/>
    </xf>
    <xf numFmtId="165" fontId="42" fillId="0" borderId="0" xfId="1" applyNumberFormat="1" applyFont="1" applyAlignment="1">
      <alignment horizontal="center"/>
    </xf>
    <xf numFmtId="165" fontId="41" fillId="0" borderId="0" xfId="1" applyNumberFormat="1" applyFont="1" applyAlignment="1">
      <alignment horizontal="center"/>
    </xf>
    <xf numFmtId="1" fontId="43" fillId="0" borderId="0" xfId="0" applyNumberFormat="1" applyFont="1" applyAlignment="1">
      <alignment horizontal="center"/>
    </xf>
    <xf numFmtId="1" fontId="41" fillId="0" borderId="0" xfId="0" applyNumberFormat="1" applyFont="1" applyAlignment="1">
      <alignment horizontal="right"/>
    </xf>
    <xf numFmtId="1" fontId="43" fillId="0" borderId="0" xfId="0" applyNumberFormat="1" applyFont="1" applyAlignment="1">
      <alignment horizontal="right"/>
    </xf>
    <xf numFmtId="1" fontId="41" fillId="0" borderId="0" xfId="1" applyNumberFormat="1" applyFont="1" applyAlignment="1">
      <alignment horizontal="center"/>
    </xf>
    <xf numFmtId="0" fontId="41" fillId="0" borderId="0" xfId="1" applyFont="1" applyAlignment="1">
      <alignment horizontal="center"/>
    </xf>
    <xf numFmtId="0" fontId="20" fillId="0" borderId="14" xfId="0" applyFont="1" applyBorder="1"/>
    <xf numFmtId="0" fontId="19" fillId="0" borderId="0" xfId="0" applyFont="1" applyBorder="1" applyAlignment="1">
      <alignment horizontal="center" vertical="center"/>
    </xf>
    <xf numFmtId="0" fontId="38" fillId="0" borderId="0" xfId="0" applyFont="1" applyBorder="1" applyAlignment="1">
      <alignment horizontal="center" vertical="center"/>
    </xf>
    <xf numFmtId="0" fontId="19" fillId="0" borderId="13" xfId="0" applyFont="1" applyBorder="1" applyAlignment="1">
      <alignment horizontal="center" vertical="center"/>
    </xf>
    <xf numFmtId="0" fontId="20" fillId="0" borderId="13" xfId="0" applyFont="1" applyBorder="1" applyAlignment="1">
      <alignment horizontal="center" vertical="center"/>
    </xf>
    <xf numFmtId="0" fontId="38" fillId="0" borderId="13" xfId="0" applyFont="1" applyBorder="1" applyAlignment="1">
      <alignment horizontal="center" vertical="center"/>
    </xf>
    <xf numFmtId="0" fontId="20" fillId="0" borderId="0" xfId="0" applyFont="1" applyAlignment="1">
      <alignment horizontal="center" vertical="center"/>
    </xf>
    <xf numFmtId="0" fontId="38" fillId="0" borderId="0" xfId="0" applyFont="1" applyAlignment="1">
      <alignment horizontal="center" vertical="center"/>
    </xf>
    <xf numFmtId="166" fontId="20" fillId="0" borderId="0" xfId="0" applyNumberFormat="1" applyFont="1" applyAlignment="1">
      <alignment horizontal="center"/>
    </xf>
    <xf numFmtId="165" fontId="20" fillId="0" borderId="0" xfId="0" applyNumberFormat="1" applyFont="1" applyAlignment="1">
      <alignment horizontal="center"/>
    </xf>
    <xf numFmtId="0" fontId="19" fillId="0" borderId="0" xfId="0" applyFont="1"/>
    <xf numFmtId="165" fontId="20" fillId="0" borderId="13" xfId="0" applyNumberFormat="1" applyFont="1" applyBorder="1" applyAlignment="1">
      <alignment horizontal="center"/>
    </xf>
    <xf numFmtId="0" fontId="19" fillId="0" borderId="15" xfId="0" applyFont="1" applyFill="1" applyBorder="1"/>
    <xf numFmtId="0" fontId="38" fillId="0" borderId="15" xfId="0" applyFont="1" applyFill="1" applyBorder="1"/>
    <xf numFmtId="165" fontId="37" fillId="0" borderId="0" xfId="0" applyNumberFormat="1" applyFont="1" applyBorder="1" applyAlignment="1">
      <alignment horizontal="center" vertical="center"/>
    </xf>
    <xf numFmtId="49" fontId="37" fillId="0" borderId="0" xfId="0" applyNumberFormat="1" applyFont="1" applyBorder="1" applyAlignment="1">
      <alignment horizontal="center" vertical="center"/>
    </xf>
    <xf numFmtId="0" fontId="17" fillId="0" borderId="18" xfId="1" applyFont="1" applyBorder="1" applyAlignment="1">
      <alignment horizontal="center" vertical="center"/>
    </xf>
    <xf numFmtId="0" fontId="37" fillId="0" borderId="13" xfId="1" applyFont="1" applyBorder="1" applyAlignment="1">
      <alignment horizontal="center" vertical="center"/>
    </xf>
    <xf numFmtId="178" fontId="38" fillId="0" borderId="0" xfId="0" applyNumberFormat="1" applyFont="1" applyAlignment="1">
      <alignment horizontal="center"/>
    </xf>
    <xf numFmtId="178" fontId="38" fillId="0" borderId="13" xfId="0" applyNumberFormat="1" applyFont="1" applyBorder="1" applyAlignment="1">
      <alignment horizontal="center"/>
    </xf>
    <xf numFmtId="176" fontId="19" fillId="0" borderId="1" xfId="0" applyNumberFormat="1" applyFont="1" applyBorder="1" applyAlignment="1">
      <alignment horizontal="center"/>
    </xf>
    <xf numFmtId="49" fontId="37" fillId="0" borderId="13" xfId="0" applyNumberFormat="1" applyFont="1" applyBorder="1" applyAlignment="1">
      <alignment horizontal="center"/>
    </xf>
    <xf numFmtId="0" fontId="37" fillId="0" borderId="13" xfId="1" applyFont="1" applyBorder="1" applyAlignment="1">
      <alignment horizontal="center"/>
    </xf>
    <xf numFmtId="0" fontId="17" fillId="0" borderId="18" xfId="1" applyFont="1" applyBorder="1" applyAlignment="1">
      <alignment horizontal="center"/>
    </xf>
    <xf numFmtId="17" fontId="19" fillId="0" borderId="0" xfId="0" applyNumberFormat="1" applyFont="1" applyAlignment="1">
      <alignment horizontal="center"/>
    </xf>
    <xf numFmtId="0" fontId="18" fillId="3" borderId="4" xfId="27" applyFont="1" applyFill="1" applyBorder="1"/>
    <xf numFmtId="0" fontId="18" fillId="0" borderId="14" xfId="30" applyFont="1" applyBorder="1" applyAlignment="1">
      <alignment vertical="center"/>
    </xf>
    <xf numFmtId="0" fontId="18" fillId="0" borderId="16" xfId="30" applyFont="1" applyBorder="1" applyAlignment="1">
      <alignment vertical="center"/>
    </xf>
    <xf numFmtId="0" fontId="37" fillId="0" borderId="13" xfId="30" applyFont="1" applyBorder="1" applyAlignment="1">
      <alignment horizontal="center" vertical="center"/>
    </xf>
    <xf numFmtId="0" fontId="17" fillId="0" borderId="18" xfId="30" applyFont="1" applyBorder="1" applyAlignment="1">
      <alignment horizontal="center" vertical="center"/>
    </xf>
    <xf numFmtId="49" fontId="18" fillId="0" borderId="21" xfId="30" applyNumberFormat="1" applyFont="1" applyBorder="1" applyAlignment="1">
      <alignment vertical="center"/>
    </xf>
    <xf numFmtId="0" fontId="18" fillId="0" borderId="21" xfId="30" applyFont="1" applyBorder="1" applyAlignment="1">
      <alignment vertical="center"/>
    </xf>
    <xf numFmtId="178" fontId="37" fillId="0" borderId="21" xfId="31" applyNumberFormat="1" applyFont="1" applyBorder="1" applyAlignment="1">
      <alignment horizontal="center"/>
    </xf>
    <xf numFmtId="176" fontId="17" fillId="0" borderId="21" xfId="31" applyNumberFormat="1" applyFont="1" applyBorder="1" applyAlignment="1">
      <alignment horizontal="center"/>
    </xf>
    <xf numFmtId="178" fontId="37" fillId="0" borderId="13" xfId="30" applyNumberFormat="1" applyFont="1" applyBorder="1" applyAlignment="1">
      <alignment horizontal="center" vertical="center"/>
    </xf>
    <xf numFmtId="0" fontId="38" fillId="0" borderId="0" xfId="0" applyFont="1" applyFill="1" applyBorder="1"/>
    <xf numFmtId="1" fontId="37" fillId="0" borderId="0" xfId="1" applyNumberFormat="1" applyFont="1" applyAlignment="1">
      <alignment horizontal="left"/>
    </xf>
    <xf numFmtId="0" fontId="38" fillId="0" borderId="0" xfId="0" applyFont="1"/>
    <xf numFmtId="0" fontId="18" fillId="3" borderId="0" xfId="39" applyFont="1" applyFill="1"/>
    <xf numFmtId="0" fontId="20" fillId="0" borderId="0" xfId="14" applyFont="1"/>
    <xf numFmtId="0" fontId="20" fillId="0" borderId="0" xfId="14" applyFont="1" applyAlignment="1">
      <alignment horizontal="left" vertical="top"/>
    </xf>
    <xf numFmtId="3" fontId="20" fillId="0" borderId="0" xfId="14" applyNumberFormat="1" applyFont="1" applyAlignment="1">
      <alignment horizontal="center"/>
    </xf>
    <xf numFmtId="0" fontId="19" fillId="0" borderId="0" xfId="14" applyFont="1"/>
    <xf numFmtId="0" fontId="38" fillId="0" borderId="0" xfId="14" applyFont="1"/>
    <xf numFmtId="178" fontId="38" fillId="0" borderId="0" xfId="14" applyNumberFormat="1" applyFont="1" applyAlignment="1">
      <alignment horizontal="center"/>
    </xf>
    <xf numFmtId="176" fontId="17" fillId="0" borderId="0" xfId="14" applyNumberFormat="1" applyFont="1" applyAlignment="1">
      <alignment horizontal="center"/>
    </xf>
    <xf numFmtId="0" fontId="38" fillId="0" borderId="13" xfId="14" applyFont="1" applyBorder="1" applyAlignment="1">
      <alignment horizontal="center" vertical="center"/>
    </xf>
    <xf numFmtId="0" fontId="20" fillId="0" borderId="13" xfId="14" applyFont="1" applyBorder="1"/>
    <xf numFmtId="0" fontId="20" fillId="0" borderId="13" xfId="14" applyFont="1" applyBorder="1" applyAlignment="1">
      <alignment vertical="center"/>
    </xf>
    <xf numFmtId="0" fontId="20" fillId="0" borderId="14" xfId="14" applyFont="1" applyBorder="1"/>
    <xf numFmtId="0" fontId="18" fillId="0" borderId="0" xfId="4" applyFont="1"/>
    <xf numFmtId="0" fontId="18" fillId="0" borderId="0" xfId="4" applyFont="1" applyAlignment="1">
      <alignment vertical="center" wrapText="1"/>
    </xf>
    <xf numFmtId="165" fontId="46" fillId="0" borderId="0" xfId="15" applyNumberFormat="1" applyFont="1"/>
    <xf numFmtId="165" fontId="18" fillId="0" borderId="0" xfId="4" applyNumberFormat="1" applyFont="1"/>
    <xf numFmtId="0" fontId="21" fillId="0" borderId="0" xfId="15" applyFont="1" applyAlignment="1">
      <alignment horizontal="left" vertical="center" readingOrder="1"/>
    </xf>
    <xf numFmtId="0" fontId="47" fillId="0" borderId="0" xfId="15" applyFont="1" applyAlignment="1">
      <alignment horizontal="left" vertical="center" readingOrder="1"/>
    </xf>
    <xf numFmtId="165" fontId="17" fillId="0" borderId="0" xfId="4" applyNumberFormat="1" applyFont="1"/>
    <xf numFmtId="167" fontId="18" fillId="0" borderId="0" xfId="4" applyNumberFormat="1" applyFont="1"/>
    <xf numFmtId="49" fontId="18" fillId="0" borderId="0" xfId="4" applyNumberFormat="1" applyFont="1"/>
    <xf numFmtId="0" fontId="37" fillId="0" borderId="0" xfId="4" applyFont="1"/>
    <xf numFmtId="165" fontId="48" fillId="0" borderId="0" xfId="4" applyNumberFormat="1" applyFont="1"/>
    <xf numFmtId="0" fontId="48" fillId="0" borderId="0" xfId="4" applyFont="1"/>
    <xf numFmtId="49" fontId="18" fillId="0" borderId="0" xfId="4" quotePrefix="1" applyNumberFormat="1" applyFont="1"/>
    <xf numFmtId="165" fontId="31" fillId="0" borderId="0" xfId="15" applyNumberFormat="1" applyFont="1"/>
    <xf numFmtId="168" fontId="18" fillId="0" borderId="0" xfId="4" applyNumberFormat="1" applyFont="1"/>
    <xf numFmtId="0" fontId="18" fillId="0" borderId="0" xfId="4" applyFont="1" applyAlignment="1">
      <alignment horizontal="right" vertical="top"/>
    </xf>
    <xf numFmtId="17" fontId="46" fillId="0" borderId="0" xfId="15" applyNumberFormat="1" applyFont="1"/>
    <xf numFmtId="0" fontId="35" fillId="0" borderId="0" xfId="15" applyFont="1" applyAlignment="1">
      <alignment horizontal="center" vertical="center"/>
    </xf>
    <xf numFmtId="0" fontId="37" fillId="0" borderId="0" xfId="4" applyFont="1" applyAlignment="1">
      <alignment horizontal="center"/>
    </xf>
    <xf numFmtId="178" fontId="37" fillId="0" borderId="0" xfId="4" applyNumberFormat="1" applyFont="1" applyAlignment="1">
      <alignment horizontal="center" vertical="center"/>
    </xf>
    <xf numFmtId="0" fontId="18" fillId="0" borderId="14" xfId="4" applyFont="1" applyBorder="1"/>
    <xf numFmtId="0" fontId="17" fillId="0" borderId="14" xfId="4" applyFont="1" applyBorder="1" applyAlignment="1">
      <alignment vertical="center" wrapText="1"/>
    </xf>
    <xf numFmtId="0" fontId="18" fillId="0" borderId="0" xfId="4" applyFont="1" applyBorder="1"/>
    <xf numFmtId="0" fontId="37" fillId="0" borderId="13" xfId="4" applyFont="1" applyBorder="1" applyAlignment="1">
      <alignment horizontal="center"/>
    </xf>
    <xf numFmtId="0" fontId="46" fillId="0" borderId="16" xfId="15" applyFont="1" applyBorder="1"/>
    <xf numFmtId="165" fontId="17" fillId="3" borderId="0" xfId="37" applyNumberFormat="1" applyFont="1" applyFill="1"/>
    <xf numFmtId="170" fontId="37" fillId="3" borderId="0" xfId="19" applyNumberFormat="1" applyFont="1" applyFill="1" applyAlignment="1">
      <alignment horizontal="left"/>
    </xf>
    <xf numFmtId="178" fontId="37" fillId="3" borderId="0" xfId="38" applyNumberFormat="1" applyFont="1" applyFill="1" applyAlignment="1">
      <alignment horizontal="center" vertical="center"/>
    </xf>
    <xf numFmtId="178" fontId="37" fillId="3" borderId="0" xfId="37" applyNumberFormat="1" applyFont="1" applyFill="1" applyAlignment="1">
      <alignment horizontal="center" vertical="center"/>
    </xf>
    <xf numFmtId="0" fontId="17" fillId="3" borderId="0" xfId="37" applyFont="1" applyFill="1" applyAlignment="1">
      <alignment horizontal="center" vertical="center"/>
    </xf>
    <xf numFmtId="176" fontId="17" fillId="3" borderId="0" xfId="38" applyNumberFormat="1" applyFont="1" applyFill="1" applyAlignment="1">
      <alignment horizontal="center" vertical="center"/>
    </xf>
    <xf numFmtId="0" fontId="37" fillId="3" borderId="13" xfId="37" applyFont="1" applyFill="1" applyBorder="1" applyAlignment="1">
      <alignment horizontal="center" vertical="center"/>
    </xf>
    <xf numFmtId="0" fontId="17" fillId="3" borderId="13" xfId="37" applyFont="1" applyFill="1" applyBorder="1" applyAlignment="1">
      <alignment horizontal="center" vertical="center"/>
    </xf>
    <xf numFmtId="0" fontId="17" fillId="3" borderId="14" xfId="37" applyFont="1" applyFill="1" applyBorder="1"/>
    <xf numFmtId="0" fontId="37" fillId="3" borderId="0" xfId="37" applyFont="1" applyFill="1" applyAlignment="1">
      <alignment horizontal="center" vertical="center" wrapText="1"/>
    </xf>
    <xf numFmtId="176" fontId="17" fillId="3" borderId="0" xfId="37" applyNumberFormat="1" applyFont="1" applyFill="1" applyAlignment="1">
      <alignment horizontal="center" vertical="center"/>
    </xf>
    <xf numFmtId="0" fontId="18" fillId="3" borderId="14" xfId="37" applyFont="1" applyFill="1" applyBorder="1" applyAlignment="1">
      <alignment wrapText="1"/>
    </xf>
    <xf numFmtId="0" fontId="17" fillId="3" borderId="16" xfId="37" applyFont="1" applyFill="1" applyBorder="1"/>
    <xf numFmtId="0" fontId="37" fillId="3" borderId="13" xfId="19" applyFont="1" applyFill="1" applyBorder="1" applyAlignment="1">
      <alignment horizontal="center" wrapText="1"/>
    </xf>
    <xf numFmtId="0" fontId="17" fillId="3" borderId="14" xfId="19" applyFont="1" applyFill="1" applyBorder="1" applyAlignment="1">
      <alignment horizontal="center" wrapText="1"/>
    </xf>
    <xf numFmtId="165" fontId="17" fillId="3" borderId="14" xfId="37" applyNumberFormat="1" applyFont="1" applyFill="1" applyBorder="1" applyAlignment="1">
      <alignment horizontal="center" wrapText="1"/>
    </xf>
    <xf numFmtId="165" fontId="37" fillId="3" borderId="13" xfId="37" applyNumberFormat="1" applyFont="1" applyFill="1" applyBorder="1" applyAlignment="1">
      <alignment horizontal="center" wrapText="1"/>
    </xf>
    <xf numFmtId="0" fontId="18" fillId="3" borderId="0" xfId="41" quotePrefix="1" applyFont="1" applyFill="1" applyAlignment="1">
      <alignment horizontal="center" vertical="center"/>
    </xf>
    <xf numFmtId="167" fontId="18" fillId="3" borderId="0" xfId="42" applyNumberFormat="1" applyFont="1" applyFill="1" applyAlignment="1">
      <alignment horizontal="center"/>
    </xf>
    <xf numFmtId="2" fontId="18" fillId="3" borderId="0" xfId="42" applyNumberFormat="1" applyFont="1" applyFill="1" applyAlignment="1">
      <alignment horizontal="center"/>
    </xf>
    <xf numFmtId="175" fontId="18" fillId="3" borderId="0" xfId="39" applyNumberFormat="1" applyFont="1" applyFill="1"/>
    <xf numFmtId="0" fontId="37" fillId="3" borderId="0" xfId="41" applyFont="1" applyFill="1" applyAlignment="1">
      <alignment horizontal="left" vertical="top"/>
    </xf>
    <xf numFmtId="0" fontId="37" fillId="3" borderId="0" xfId="41" applyFont="1" applyFill="1" applyAlignment="1">
      <alignment horizontal="center" vertical="center"/>
    </xf>
    <xf numFmtId="178" fontId="37" fillId="3" borderId="0" xfId="41" applyNumberFormat="1" applyFont="1" applyFill="1" applyAlignment="1">
      <alignment horizontal="center" vertical="center"/>
    </xf>
    <xf numFmtId="0" fontId="37" fillId="3" borderId="13" xfId="41" applyFont="1" applyFill="1" applyBorder="1" applyAlignment="1">
      <alignment horizontal="center" vertical="center"/>
    </xf>
    <xf numFmtId="0" fontId="18" fillId="3" borderId="13" xfId="41" applyFont="1" applyFill="1" applyBorder="1" applyAlignment="1">
      <alignment horizontal="center" vertical="center"/>
    </xf>
    <xf numFmtId="0" fontId="17" fillId="3" borderId="13" xfId="41" applyFont="1" applyFill="1" applyBorder="1" applyAlignment="1">
      <alignment horizontal="center" vertical="center" wrapText="1"/>
    </xf>
    <xf numFmtId="0" fontId="18" fillId="3" borderId="14" xfId="41" applyFont="1" applyFill="1" applyBorder="1" applyAlignment="1">
      <alignment horizontal="center" vertical="center"/>
    </xf>
    <xf numFmtId="0" fontId="18" fillId="3" borderId="16" xfId="41" applyFont="1" applyFill="1" applyBorder="1" applyAlignment="1">
      <alignment horizontal="center" vertical="center"/>
    </xf>
    <xf numFmtId="0" fontId="18" fillId="3" borderId="17" xfId="41" applyFont="1" applyFill="1" applyBorder="1" applyAlignment="1">
      <alignment horizontal="center" vertical="center"/>
    </xf>
    <xf numFmtId="0" fontId="17" fillId="3" borderId="18" xfId="41" applyFont="1" applyFill="1" applyBorder="1" applyAlignment="1">
      <alignment horizontal="center" vertical="center"/>
    </xf>
    <xf numFmtId="0" fontId="20" fillId="0" borderId="0" xfId="16" applyFont="1" applyFill="1"/>
    <xf numFmtId="0" fontId="19" fillId="0" borderId="0" xfId="16" applyFont="1" applyFill="1" applyAlignment="1">
      <alignment wrapText="1"/>
    </xf>
    <xf numFmtId="0" fontId="18" fillId="0" borderId="0" xfId="15" applyFont="1" applyFill="1"/>
    <xf numFmtId="1" fontId="18" fillId="0" borderId="0" xfId="16" applyNumberFormat="1" applyFont="1" applyFill="1"/>
    <xf numFmtId="165" fontId="20" fillId="0" borderId="0" xfId="16" applyNumberFormat="1" applyFont="1" applyFill="1"/>
    <xf numFmtId="0" fontId="19" fillId="0" borderId="0" xfId="16" applyFont="1" applyFill="1"/>
    <xf numFmtId="0" fontId="17" fillId="0" borderId="0" xfId="15" applyFont="1" applyFill="1"/>
    <xf numFmtId="169" fontId="20" fillId="0" borderId="0" xfId="16" applyNumberFormat="1" applyFont="1" applyFill="1"/>
    <xf numFmtId="165" fontId="18" fillId="0" borderId="0" xfId="16" applyNumberFormat="1" applyFont="1" applyFill="1"/>
    <xf numFmtId="0" fontId="19" fillId="0" borderId="0" xfId="0" applyFont="1" applyBorder="1"/>
    <xf numFmtId="0" fontId="37" fillId="0" borderId="0" xfId="2" applyFont="1" applyBorder="1" applyAlignment="1">
      <alignment vertical="top" wrapText="1"/>
    </xf>
    <xf numFmtId="0" fontId="20" fillId="0" borderId="0" xfId="0" applyFont="1" applyBorder="1"/>
    <xf numFmtId="0" fontId="20" fillId="0" borderId="0" xfId="0" applyFont="1" applyBorder="1" applyAlignment="1">
      <alignment horizontal="center"/>
    </xf>
    <xf numFmtId="0" fontId="20" fillId="0" borderId="0" xfId="0" applyFont="1" applyBorder="1" applyAlignment="1">
      <alignment horizontal="center" wrapText="1"/>
    </xf>
    <xf numFmtId="165" fontId="20" fillId="0" borderId="0" xfId="0" applyNumberFormat="1" applyFont="1" applyBorder="1" applyAlignment="1">
      <alignment horizontal="center"/>
    </xf>
    <xf numFmtId="176" fontId="19" fillId="0" borderId="0" xfId="0" applyNumberFormat="1" applyFont="1" applyBorder="1" applyAlignment="1">
      <alignment horizontal="center"/>
    </xf>
    <xf numFmtId="178" fontId="38" fillId="0" borderId="0" xfId="0" applyNumberFormat="1" applyFont="1" applyBorder="1" applyAlignment="1">
      <alignment horizontal="center"/>
    </xf>
    <xf numFmtId="0" fontId="20" fillId="0" borderId="16" xfId="0" applyFont="1" applyBorder="1" applyAlignment="1">
      <alignment horizontal="center"/>
    </xf>
    <xf numFmtId="0" fontId="20" fillId="0" borderId="17" xfId="0" applyFont="1" applyBorder="1" applyAlignment="1">
      <alignment horizontal="center"/>
    </xf>
    <xf numFmtId="0" fontId="19" fillId="0" borderId="18" xfId="0" applyFont="1" applyBorder="1" applyAlignment="1">
      <alignment horizontal="center" vertical="center"/>
    </xf>
    <xf numFmtId="176" fontId="19" fillId="0" borderId="13" xfId="0" applyNumberFormat="1" applyFont="1" applyBorder="1" applyAlignment="1">
      <alignment horizontal="center"/>
    </xf>
    <xf numFmtId="0" fontId="38" fillId="0" borderId="0" xfId="0" applyFont="1" applyBorder="1"/>
    <xf numFmtId="0" fontId="18" fillId="0" borderId="0" xfId="2" applyFont="1" applyBorder="1" applyAlignment="1">
      <alignment vertical="top" wrapText="1"/>
    </xf>
    <xf numFmtId="0" fontId="19" fillId="0" borderId="0" xfId="0" applyFont="1" applyBorder="1" applyAlignment="1">
      <alignment horizontal="center"/>
    </xf>
    <xf numFmtId="0" fontId="19" fillId="0" borderId="0" xfId="0" applyFont="1" applyBorder="1" applyAlignment="1">
      <alignment horizontal="center" wrapText="1"/>
    </xf>
    <xf numFmtId="0" fontId="38" fillId="0" borderId="0" xfId="0" applyFont="1" applyBorder="1" applyAlignment="1">
      <alignment horizontal="center"/>
    </xf>
    <xf numFmtId="178" fontId="37" fillId="0" borderId="0" xfId="4" applyNumberFormat="1" applyFont="1" applyAlignment="1">
      <alignment horizontal="center"/>
    </xf>
    <xf numFmtId="49" fontId="18" fillId="3" borderId="0" xfId="1" applyNumberFormat="1" applyFont="1" applyFill="1"/>
    <xf numFmtId="49" fontId="20" fillId="3" borderId="0" xfId="0" applyNumberFormat="1" applyFont="1" applyFill="1" applyAlignment="1">
      <alignment vertical="top" wrapText="1"/>
    </xf>
    <xf numFmtId="49" fontId="38" fillId="3" borderId="0" xfId="0" applyNumberFormat="1" applyFont="1" applyFill="1" applyAlignment="1">
      <alignment vertical="top" wrapText="1"/>
    </xf>
    <xf numFmtId="0" fontId="18" fillId="0" borderId="0" xfId="19" applyFont="1"/>
    <xf numFmtId="0" fontId="18" fillId="0" borderId="15" xfId="19" applyFont="1" applyBorder="1"/>
    <xf numFmtId="164" fontId="46" fillId="0" borderId="15" xfId="19" applyNumberFormat="1" applyFont="1" applyBorder="1"/>
    <xf numFmtId="164" fontId="46" fillId="0" borderId="13" xfId="19" applyNumberFormat="1" applyFont="1" applyBorder="1"/>
    <xf numFmtId="164" fontId="46" fillId="4" borderId="13" xfId="19" applyNumberFormat="1" applyFont="1" applyFill="1" applyBorder="1"/>
    <xf numFmtId="164" fontId="46" fillId="0" borderId="0" xfId="19" applyNumberFormat="1" applyFont="1" applyAlignment="1">
      <alignment horizontal="center"/>
    </xf>
    <xf numFmtId="3" fontId="18" fillId="0" borderId="0" xfId="19" applyNumberFormat="1" applyFont="1"/>
    <xf numFmtId="165" fontId="17" fillId="0" borderId="0" xfId="19" applyNumberFormat="1" applyFont="1"/>
    <xf numFmtId="0" fontId="17" fillId="0" borderId="0" xfId="19" applyFont="1"/>
    <xf numFmtId="164" fontId="46" fillId="0" borderId="0" xfId="19" applyNumberFormat="1" applyFont="1"/>
    <xf numFmtId="0" fontId="18" fillId="0" borderId="0" xfId="19" applyFont="1" applyAlignment="1">
      <alignment horizontal="left"/>
    </xf>
    <xf numFmtId="165" fontId="18" fillId="0" borderId="0" xfId="19" applyNumberFormat="1" applyFont="1"/>
    <xf numFmtId="165" fontId="26" fillId="0" borderId="0" xfId="19" applyNumberFormat="1" applyFont="1"/>
    <xf numFmtId="164" fontId="18" fillId="0" borderId="0" xfId="19" applyNumberFormat="1" applyFont="1"/>
    <xf numFmtId="164" fontId="17" fillId="0" borderId="0" xfId="19" applyNumberFormat="1" applyFont="1"/>
    <xf numFmtId="14" fontId="18" fillId="0" borderId="0" xfId="19" applyNumberFormat="1" applyFont="1" applyAlignment="1">
      <alignment horizontal="left"/>
    </xf>
    <xf numFmtId="164" fontId="35" fillId="0" borderId="0" xfId="19" applyNumberFormat="1" applyFont="1"/>
    <xf numFmtId="0" fontId="18" fillId="0" borderId="0" xfId="19" applyFont="1" applyAlignment="1">
      <alignment horizontal="left" indent="1"/>
    </xf>
    <xf numFmtId="14" fontId="18" fillId="0" borderId="0" xfId="19" applyNumberFormat="1" applyFont="1"/>
    <xf numFmtId="167" fontId="18" fillId="0" borderId="0" xfId="19" applyNumberFormat="1" applyFont="1"/>
    <xf numFmtId="167" fontId="18" fillId="0" borderId="0" xfId="19" applyNumberFormat="1" applyFont="1" applyAlignment="1">
      <alignment horizontal="left" indent="1"/>
    </xf>
    <xf numFmtId="0" fontId="51" fillId="2" borderId="0" xfId="19" applyFont="1" applyFill="1" applyAlignment="1">
      <alignment horizontal="left" indent="1"/>
    </xf>
    <xf numFmtId="164" fontId="46" fillId="2" borderId="0" xfId="19" applyNumberFormat="1" applyFont="1" applyFill="1"/>
    <xf numFmtId="0" fontId="18" fillId="2" borderId="0" xfId="19" applyFont="1" applyFill="1"/>
    <xf numFmtId="167" fontId="18" fillId="2" borderId="0" xfId="19" applyNumberFormat="1" applyFont="1" applyFill="1"/>
    <xf numFmtId="14" fontId="18" fillId="2" borderId="0" xfId="19" applyNumberFormat="1" applyFont="1" applyFill="1"/>
    <xf numFmtId="2" fontId="18" fillId="0" borderId="0" xfId="19" applyNumberFormat="1" applyFont="1" applyAlignment="1">
      <alignment horizontal="left"/>
    </xf>
    <xf numFmtId="0" fontId="51" fillId="0" borderId="0" xfId="19" applyFont="1" applyAlignment="1">
      <alignment horizontal="left" indent="1"/>
    </xf>
    <xf numFmtId="0" fontId="18" fillId="5" borderId="2" xfId="1" applyFont="1" applyFill="1" applyBorder="1"/>
    <xf numFmtId="0" fontId="18" fillId="5" borderId="22" xfId="1" applyFont="1" applyFill="1" applyBorder="1"/>
    <xf numFmtId="0" fontId="18" fillId="5" borderId="23" xfId="1" applyFont="1" applyFill="1" applyBorder="1"/>
    <xf numFmtId="164" fontId="18" fillId="0" borderId="2" xfId="1" applyNumberFormat="1" applyFont="1" applyBorder="1"/>
    <xf numFmtId="164" fontId="18" fillId="4" borderId="2" xfId="20" applyNumberFormat="1" applyFont="1" applyFill="1" applyBorder="1"/>
    <xf numFmtId="164" fontId="18" fillId="4" borderId="22" xfId="20" applyNumberFormat="1" applyFont="1" applyFill="1" applyBorder="1"/>
    <xf numFmtId="164" fontId="18" fillId="4" borderId="23" xfId="20" applyNumberFormat="1" applyFont="1" applyFill="1" applyBorder="1"/>
    <xf numFmtId="164" fontId="18" fillId="4" borderId="24" xfId="20" applyNumberFormat="1" applyFont="1" applyFill="1" applyBorder="1"/>
    <xf numFmtId="0" fontId="18" fillId="4" borderId="2" xfId="20" applyFont="1" applyFill="1" applyBorder="1"/>
    <xf numFmtId="0" fontId="37" fillId="3" borderId="0" xfId="1" applyFont="1" applyFill="1"/>
    <xf numFmtId="0" fontId="37" fillId="0" borderId="0" xfId="1" applyFont="1"/>
    <xf numFmtId="0" fontId="17" fillId="0" borderId="0" xfId="1" applyFont="1" applyAlignment="1">
      <alignment horizontal="center" vertical="center"/>
    </xf>
    <xf numFmtId="176" fontId="17" fillId="0" borderId="0" xfId="1" applyNumberFormat="1" applyFont="1" applyAlignment="1">
      <alignment horizontal="center" vertical="center"/>
    </xf>
    <xf numFmtId="0" fontId="37" fillId="0" borderId="0" xfId="1" applyFont="1" applyAlignment="1">
      <alignment horizontal="center" vertical="center"/>
    </xf>
    <xf numFmtId="178" fontId="37" fillId="0" borderId="0" xfId="1" applyNumberFormat="1" applyFont="1" applyAlignment="1">
      <alignment horizontal="center"/>
    </xf>
    <xf numFmtId="0" fontId="17" fillId="0" borderId="14" xfId="1" applyFont="1" applyBorder="1"/>
    <xf numFmtId="0" fontId="18" fillId="0" borderId="14" xfId="1" applyFont="1" applyBorder="1"/>
    <xf numFmtId="0" fontId="18" fillId="0" borderId="13" xfId="1" applyFont="1" applyBorder="1"/>
    <xf numFmtId="0" fontId="18" fillId="0" borderId="16" xfId="1" applyFont="1" applyBorder="1"/>
    <xf numFmtId="0" fontId="19" fillId="0" borderId="14" xfId="0" applyFont="1" applyBorder="1" applyAlignment="1">
      <alignment horizontal="center" vertical="center" wrapText="1"/>
    </xf>
    <xf numFmtId="0" fontId="37" fillId="0" borderId="13" xfId="1" applyFont="1" applyBorder="1"/>
    <xf numFmtId="178" fontId="37" fillId="0" borderId="0" xfId="1" applyNumberFormat="1" applyFont="1" applyAlignment="1">
      <alignment horizontal="center" vertical="center"/>
    </xf>
    <xf numFmtId="0" fontId="17" fillId="0" borderId="16" xfId="1" applyFont="1" applyBorder="1"/>
    <xf numFmtId="0" fontId="18" fillId="0" borderId="0" xfId="7" applyFont="1"/>
    <xf numFmtId="165" fontId="52" fillId="0" borderId="0" xfId="7" applyNumberFormat="1" applyFont="1"/>
    <xf numFmtId="0" fontId="18" fillId="0" borderId="13" xfId="7" applyFont="1" applyBorder="1"/>
    <xf numFmtId="0" fontId="17" fillId="3" borderId="0" xfId="10" applyFont="1" applyFill="1" applyAlignment="1">
      <alignment horizontal="left" vertical="center"/>
    </xf>
    <xf numFmtId="170" fontId="37" fillId="0" borderId="0" xfId="1" applyNumberFormat="1" applyFont="1" applyAlignment="1">
      <alignment horizontal="center"/>
    </xf>
    <xf numFmtId="171" fontId="17" fillId="0" borderId="0" xfId="1" applyNumberFormat="1" applyFont="1" applyAlignment="1">
      <alignment horizontal="center"/>
    </xf>
    <xf numFmtId="176" fontId="17" fillId="0" borderId="0" xfId="1" applyNumberFormat="1" applyFont="1" applyAlignment="1">
      <alignment horizontal="center"/>
    </xf>
    <xf numFmtId="170" fontId="18" fillId="0" borderId="14" xfId="1" applyNumberFormat="1" applyFont="1" applyBorder="1"/>
    <xf numFmtId="171" fontId="17" fillId="0" borderId="14" xfId="1" applyNumberFormat="1" applyFont="1" applyBorder="1" applyAlignment="1">
      <alignment horizontal="center" vertical="center" wrapText="1"/>
    </xf>
    <xf numFmtId="171" fontId="18" fillId="0" borderId="16" xfId="1" applyNumberFormat="1" applyFont="1" applyBorder="1"/>
    <xf numFmtId="0" fontId="53" fillId="0" borderId="0" xfId="7" applyFont="1"/>
    <xf numFmtId="0" fontId="54" fillId="0" borderId="0" xfId="1" applyFont="1"/>
    <xf numFmtId="0" fontId="55" fillId="0" borderId="0" xfId="7" applyFont="1"/>
    <xf numFmtId="165" fontId="57" fillId="0" borderId="0" xfId="7" applyNumberFormat="1" applyFont="1"/>
    <xf numFmtId="0" fontId="38" fillId="0" borderId="0" xfId="16" applyFont="1" applyFill="1" applyAlignment="1">
      <alignment wrapText="1"/>
    </xf>
    <xf numFmtId="0" fontId="38" fillId="0" borderId="0" xfId="16" applyFont="1" applyFill="1" applyAlignment="1">
      <alignment horizontal="center" vertical="center" wrapText="1"/>
    </xf>
    <xf numFmtId="0" fontId="38" fillId="0" borderId="0" xfId="16" applyFont="1" applyFill="1" applyAlignment="1">
      <alignment horizontal="center" wrapText="1"/>
    </xf>
    <xf numFmtId="178" fontId="37" fillId="0" borderId="0" xfId="6" applyNumberFormat="1" applyFont="1" applyFill="1" applyAlignment="1">
      <alignment horizontal="center"/>
    </xf>
    <xf numFmtId="179" fontId="19" fillId="0" borderId="0" xfId="16" applyNumberFormat="1" applyFont="1" applyFill="1" applyAlignment="1">
      <alignment horizontal="center" wrapText="1"/>
    </xf>
    <xf numFmtId="176" fontId="17" fillId="0" borderId="0" xfId="6" applyNumberFormat="1" applyFont="1" applyFill="1" applyAlignment="1">
      <alignment horizontal="center"/>
    </xf>
    <xf numFmtId="0" fontId="38" fillId="0" borderId="0" xfId="16" applyFont="1" applyFill="1"/>
    <xf numFmtId="0" fontId="38" fillId="0" borderId="13" xfId="16" applyFont="1" applyFill="1" applyBorder="1" applyAlignment="1">
      <alignment horizontal="center" wrapText="1"/>
    </xf>
    <xf numFmtId="0" fontId="38" fillId="0" borderId="13" xfId="16" applyFont="1" applyFill="1" applyBorder="1" applyAlignment="1">
      <alignment wrapText="1"/>
    </xf>
    <xf numFmtId="0" fontId="19" fillId="0" borderId="13" xfId="16" applyFont="1" applyFill="1" applyBorder="1" applyAlignment="1">
      <alignment wrapText="1"/>
    </xf>
    <xf numFmtId="0" fontId="20" fillId="0" borderId="13" xfId="16" applyFont="1" applyFill="1" applyBorder="1"/>
    <xf numFmtId="0" fontId="38" fillId="0" borderId="13" xfId="16" applyFont="1" applyFill="1" applyBorder="1" applyAlignment="1">
      <alignment horizontal="center" vertical="center" wrapText="1"/>
    </xf>
    <xf numFmtId="0" fontId="48" fillId="0" borderId="14" xfId="16" applyFont="1" applyFill="1" applyBorder="1" applyAlignment="1">
      <alignment vertical="top" wrapText="1"/>
    </xf>
    <xf numFmtId="0" fontId="19" fillId="0" borderId="14" xfId="16" applyFont="1" applyFill="1" applyBorder="1" applyAlignment="1">
      <alignment wrapText="1"/>
    </xf>
    <xf numFmtId="0" fontId="19" fillId="0" borderId="14" xfId="16" applyFont="1" applyFill="1" applyBorder="1" applyAlignment="1">
      <alignment horizontal="center" vertical="center" wrapText="1"/>
    </xf>
    <xf numFmtId="0" fontId="48" fillId="0" borderId="16" xfId="16" applyFont="1" applyFill="1" applyBorder="1" applyAlignment="1">
      <alignment horizontal="left" vertical="top" wrapText="1"/>
    </xf>
    <xf numFmtId="179" fontId="19" fillId="0" borderId="18" xfId="16" applyNumberFormat="1" applyFont="1" applyFill="1" applyBorder="1" applyAlignment="1">
      <alignment horizontal="center" wrapText="1"/>
    </xf>
    <xf numFmtId="0" fontId="37" fillId="3" borderId="4" xfId="27" applyFont="1" applyFill="1" applyBorder="1"/>
    <xf numFmtId="0" fontId="37" fillId="3" borderId="0" xfId="1" applyFont="1" applyFill="1" applyAlignment="1">
      <alignment horizontal="left" vertical="top"/>
    </xf>
    <xf numFmtId="0" fontId="37" fillId="3" borderId="0" xfId="1" applyFont="1" applyFill="1" applyAlignment="1">
      <alignment vertical="top"/>
    </xf>
    <xf numFmtId="0" fontId="37" fillId="3" borderId="0" xfId="17" applyFont="1" applyFill="1"/>
    <xf numFmtId="0" fontId="37" fillId="0" borderId="0" xfId="2" applyFont="1" applyAlignment="1">
      <alignment vertical="center"/>
    </xf>
    <xf numFmtId="0" fontId="17" fillId="3" borderId="0" xfId="10" applyFont="1" applyFill="1" applyAlignment="1">
      <alignment vertical="center"/>
    </xf>
    <xf numFmtId="0" fontId="37" fillId="3" borderId="0" xfId="10" applyFont="1" applyFill="1"/>
    <xf numFmtId="0" fontId="17" fillId="3" borderId="0" xfId="10" applyFont="1" applyFill="1" applyAlignment="1">
      <alignment horizontal="left"/>
    </xf>
    <xf numFmtId="0" fontId="18" fillId="3" borderId="0" xfId="27" applyFont="1" applyFill="1"/>
    <xf numFmtId="0" fontId="18" fillId="0" borderId="0" xfId="27" applyFont="1"/>
    <xf numFmtId="0" fontId="18" fillId="3" borderId="5" xfId="27" applyFont="1" applyFill="1" applyBorder="1"/>
    <xf numFmtId="0" fontId="17" fillId="3" borderId="4" xfId="27" applyFont="1" applyFill="1" applyBorder="1"/>
    <xf numFmtId="0" fontId="18" fillId="3" borderId="6" xfId="27" applyFont="1" applyFill="1" applyBorder="1"/>
    <xf numFmtId="0" fontId="18" fillId="3" borderId="7" xfId="27" applyFont="1" applyFill="1" applyBorder="1"/>
    <xf numFmtId="0" fontId="18" fillId="3" borderId="0" xfId="27" applyFont="1" applyFill="1" applyAlignment="1">
      <alignment vertical="top"/>
    </xf>
    <xf numFmtId="0" fontId="18" fillId="3" borderId="6" xfId="27" applyFont="1" applyFill="1" applyBorder="1" applyAlignment="1">
      <alignment vertical="top"/>
    </xf>
    <xf numFmtId="0" fontId="18" fillId="3" borderId="7" xfId="27" applyFont="1" applyFill="1" applyBorder="1" applyAlignment="1">
      <alignment vertical="top"/>
    </xf>
    <xf numFmtId="0" fontId="18" fillId="0" borderId="0" xfId="27" applyFont="1" applyAlignment="1">
      <alignment vertical="top"/>
    </xf>
    <xf numFmtId="0" fontId="18" fillId="3" borderId="9" xfId="27" applyFont="1" applyFill="1" applyBorder="1"/>
    <xf numFmtId="0" fontId="18" fillId="3" borderId="10" xfId="27" applyFont="1" applyFill="1" applyBorder="1"/>
    <xf numFmtId="0" fontId="18" fillId="3" borderId="11" xfId="27" applyFont="1" applyFill="1" applyBorder="1"/>
    <xf numFmtId="0" fontId="37" fillId="3" borderId="0" xfId="1" applyFont="1" applyFill="1" applyAlignment="1">
      <alignment vertical="top" wrapText="1"/>
    </xf>
    <xf numFmtId="0" fontId="37" fillId="3" borderId="13" xfId="19" applyFont="1" applyFill="1" applyBorder="1" applyAlignment="1">
      <alignment horizontal="center" vertical="center" wrapText="1"/>
    </xf>
    <xf numFmtId="0" fontId="17" fillId="3" borderId="14" xfId="19" applyFont="1" applyFill="1" applyBorder="1" applyAlignment="1">
      <alignment horizontal="center" vertical="center" wrapText="1"/>
    </xf>
    <xf numFmtId="165" fontId="17" fillId="3" borderId="14" xfId="37" applyNumberFormat="1" applyFont="1" applyFill="1" applyBorder="1" applyAlignment="1">
      <alignment horizontal="center" vertical="center" wrapText="1"/>
    </xf>
    <xf numFmtId="0" fontId="37" fillId="3" borderId="13" xfId="37" applyFont="1" applyFill="1" applyBorder="1" applyAlignment="1">
      <alignment horizontal="center" wrapText="1"/>
    </xf>
    <xf numFmtId="0" fontId="17" fillId="3" borderId="18" xfId="37" applyFont="1" applyFill="1" applyBorder="1" applyAlignment="1">
      <alignment horizontal="center"/>
    </xf>
    <xf numFmtId="165" fontId="18" fillId="3" borderId="0" xfId="37" applyNumberFormat="1" applyFont="1" applyFill="1" applyAlignment="1">
      <alignment horizontal="center"/>
    </xf>
    <xf numFmtId="0" fontId="20" fillId="0" borderId="16" xfId="14" applyFont="1" applyBorder="1"/>
    <xf numFmtId="0" fontId="19" fillId="0" borderId="18" xfId="14" applyFont="1" applyBorder="1" applyAlignment="1">
      <alignment horizontal="center" vertical="center"/>
    </xf>
    <xf numFmtId="0" fontId="46" fillId="0" borderId="0" xfId="15" applyFont="1" applyBorder="1"/>
    <xf numFmtId="0" fontId="37" fillId="0" borderId="13" xfId="4" applyFont="1" applyBorder="1" applyAlignment="1">
      <alignment vertical="center" wrapText="1"/>
    </xf>
    <xf numFmtId="171" fontId="37" fillId="0" borderId="13" xfId="1" applyNumberFormat="1" applyFont="1" applyBorder="1" applyAlignment="1">
      <alignment horizontal="center" vertical="center" wrapText="1"/>
    </xf>
    <xf numFmtId="165" fontId="37" fillId="3" borderId="13" xfId="37" applyNumberFormat="1" applyFont="1" applyFill="1" applyBorder="1" applyAlignment="1">
      <alignment horizontal="center" vertical="center" wrapText="1"/>
    </xf>
    <xf numFmtId="0" fontId="38" fillId="0" borderId="13" xfId="0" applyFont="1" applyBorder="1" applyAlignment="1">
      <alignment horizontal="center" vertical="center" wrapText="1"/>
    </xf>
    <xf numFmtId="0" fontId="19" fillId="0" borderId="0" xfId="0" applyFont="1" applyBorder="1" applyAlignment="1">
      <alignment horizontal="center" vertical="center" wrapText="1"/>
    </xf>
    <xf numFmtId="176" fontId="17" fillId="3" borderId="13" xfId="1" applyNumberFormat="1" applyFont="1" applyFill="1" applyBorder="1" applyAlignment="1">
      <alignment horizontal="center"/>
    </xf>
    <xf numFmtId="0" fontId="37" fillId="0" borderId="13" xfId="1" applyFont="1" applyBorder="1" applyAlignment="1">
      <alignment horizontal="center" vertical="center" wrapText="1"/>
    </xf>
    <xf numFmtId="3" fontId="18" fillId="0" borderId="0" xfId="1" applyNumberFormat="1" applyFont="1" applyAlignment="1">
      <alignment horizontal="center" vertical="center"/>
    </xf>
    <xf numFmtId="4" fontId="18" fillId="0" borderId="0" xfId="1" applyNumberFormat="1" applyFont="1" applyAlignment="1">
      <alignment horizontal="center" vertical="center"/>
    </xf>
    <xf numFmtId="0" fontId="17" fillId="0" borderId="14" xfId="7" applyFont="1" applyBorder="1" applyAlignment="1">
      <alignment horizontal="center" vertical="center" wrapText="1"/>
    </xf>
    <xf numFmtId="165" fontId="37" fillId="0" borderId="0" xfId="7" applyNumberFormat="1" applyFont="1" applyAlignment="1">
      <alignment horizontal="center" vertical="center"/>
    </xf>
    <xf numFmtId="170" fontId="37" fillId="0" borderId="13" xfId="1" applyNumberFormat="1" applyFont="1" applyBorder="1" applyAlignment="1">
      <alignment horizontal="center" vertical="center"/>
    </xf>
    <xf numFmtId="171" fontId="17" fillId="0" borderId="18" xfId="1" applyNumberFormat="1" applyFont="1" applyBorder="1" applyAlignment="1">
      <alignment horizontal="center" vertical="center"/>
    </xf>
    <xf numFmtId="0" fontId="58" fillId="0" borderId="14" xfId="7" applyFont="1" applyBorder="1" applyAlignment="1">
      <alignment horizontal="center" vertical="center" wrapText="1"/>
    </xf>
    <xf numFmtId="0" fontId="56" fillId="0" borderId="13" xfId="7" applyFont="1" applyBorder="1" applyAlignment="1">
      <alignment horizontal="center" wrapText="1"/>
    </xf>
    <xf numFmtId="165" fontId="56" fillId="0" borderId="0" xfId="7" applyNumberFormat="1" applyFont="1" applyAlignment="1">
      <alignment horizontal="center" vertical="center"/>
    </xf>
    <xf numFmtId="0" fontId="20" fillId="0" borderId="14" xfId="0" applyFont="1" applyBorder="1" applyAlignment="1">
      <alignment horizontal="center" vertical="center"/>
    </xf>
    <xf numFmtId="0" fontId="19" fillId="0" borderId="14" xfId="0" applyFont="1" applyBorder="1" applyAlignment="1">
      <alignment horizontal="center" vertical="center"/>
    </xf>
    <xf numFmtId="0" fontId="38" fillId="0" borderId="0" xfId="0" applyFont="1" applyBorder="1" applyAlignment="1">
      <alignment horizontal="center" vertical="center" wrapText="1"/>
    </xf>
    <xf numFmtId="176" fontId="38" fillId="0" borderId="0" xfId="0" applyNumberFormat="1" applyFont="1" applyBorder="1" applyAlignment="1">
      <alignment horizontal="center"/>
    </xf>
    <xf numFmtId="0" fontId="17" fillId="0" borderId="14" xfId="1" applyFont="1" applyBorder="1" applyAlignment="1">
      <alignment horizontal="center" vertical="center"/>
    </xf>
    <xf numFmtId="0" fontId="37" fillId="0" borderId="0" xfId="1" applyFont="1" applyBorder="1" applyAlignment="1">
      <alignment horizontal="center" vertical="center"/>
    </xf>
    <xf numFmtId="0" fontId="17" fillId="0" borderId="14" xfId="1" applyFont="1" applyBorder="1" applyAlignment="1">
      <alignment horizontal="center"/>
    </xf>
    <xf numFmtId="176" fontId="17" fillId="0" borderId="13" xfId="30" applyNumberFormat="1" applyFont="1" applyBorder="1" applyAlignment="1">
      <alignment horizontal="center" vertical="center"/>
    </xf>
    <xf numFmtId="0" fontId="17" fillId="0" borderId="18" xfId="15" applyFont="1" applyBorder="1" applyAlignment="1">
      <alignment horizontal="center"/>
    </xf>
    <xf numFmtId="176" fontId="17" fillId="0" borderId="0" xfId="15" applyNumberFormat="1" applyFont="1" applyAlignment="1">
      <alignment horizontal="center"/>
    </xf>
    <xf numFmtId="165" fontId="18" fillId="0" borderId="0" xfId="15" applyNumberFormat="1" applyFont="1" applyAlignment="1">
      <alignment horizontal="center"/>
    </xf>
    <xf numFmtId="176" fontId="17" fillId="0" borderId="0" xfId="15" applyNumberFormat="1" applyFont="1" applyAlignment="1">
      <alignment horizontal="center" vertical="center"/>
    </xf>
    <xf numFmtId="1" fontId="59" fillId="0" borderId="0" xfId="0" applyNumberFormat="1" applyFont="1" applyFill="1" applyBorder="1" applyAlignment="1">
      <alignment horizontal="center"/>
    </xf>
    <xf numFmtId="49" fontId="59" fillId="0" borderId="0" xfId="0" applyNumberFormat="1" applyFont="1" applyFill="1" applyBorder="1" applyAlignment="1">
      <alignment horizontal="center"/>
    </xf>
    <xf numFmtId="0" fontId="59" fillId="0" borderId="0" xfId="0" applyFont="1" applyFill="1" applyBorder="1" applyAlignment="1">
      <alignment horizontal="center"/>
    </xf>
    <xf numFmtId="0" fontId="20" fillId="0" borderId="0" xfId="0" applyFont="1" applyFill="1" applyBorder="1" applyAlignment="1">
      <alignment horizontal="center"/>
    </xf>
    <xf numFmtId="165" fontId="20" fillId="0" borderId="0" xfId="0" applyNumberFormat="1" applyFont="1" applyFill="1" applyBorder="1"/>
    <xf numFmtId="165" fontId="17" fillId="0" borderId="0" xfId="1" applyNumberFormat="1" applyFont="1" applyFill="1" applyBorder="1" applyAlignment="1">
      <alignment horizontal="left"/>
    </xf>
    <xf numFmtId="49" fontId="38" fillId="3" borderId="0" xfId="0" applyNumberFormat="1" applyFont="1" applyFill="1" applyAlignment="1">
      <alignment wrapText="1"/>
    </xf>
    <xf numFmtId="0" fontId="37" fillId="0" borderId="13" xfId="1" applyFont="1" applyBorder="1" applyAlignment="1">
      <alignment vertical="center" wrapText="1"/>
    </xf>
    <xf numFmtId="0" fontId="18" fillId="0" borderId="0" xfId="45" applyFont="1"/>
    <xf numFmtId="0" fontId="17" fillId="0" borderId="0" xfId="45" applyFont="1" applyAlignment="1">
      <alignment horizontal="center"/>
    </xf>
    <xf numFmtId="0" fontId="17" fillId="0" borderId="0" xfId="45" applyFont="1"/>
    <xf numFmtId="2" fontId="18" fillId="0" borderId="0" xfId="45" applyNumberFormat="1" applyFont="1" applyAlignment="1">
      <alignment horizontal="center" vertical="center"/>
    </xf>
    <xf numFmtId="176" fontId="17" fillId="0" borderId="0" xfId="10" applyNumberFormat="1" applyFont="1" applyAlignment="1">
      <alignment horizontal="center"/>
    </xf>
    <xf numFmtId="178" fontId="37" fillId="0" borderId="0" xfId="45" applyNumberFormat="1" applyFont="1" applyAlignment="1">
      <alignment horizontal="center"/>
    </xf>
    <xf numFmtId="0" fontId="37" fillId="0" borderId="0" xfId="45" applyFont="1"/>
    <xf numFmtId="2" fontId="17" fillId="0" borderId="0" xfId="45" applyNumberFormat="1" applyFont="1"/>
    <xf numFmtId="0" fontId="37" fillId="0" borderId="0" xfId="45" applyFont="1" applyAlignment="1">
      <alignment horizontal="center" vertical="center"/>
    </xf>
    <xf numFmtId="0" fontId="37" fillId="0" borderId="0" xfId="45" applyFont="1" applyAlignment="1">
      <alignment horizontal="center"/>
    </xf>
    <xf numFmtId="0" fontId="37" fillId="0" borderId="13" xfId="45" applyFont="1" applyBorder="1" applyAlignment="1">
      <alignment horizontal="center" vertical="center" wrapText="1"/>
    </xf>
    <xf numFmtId="0" fontId="17" fillId="0" borderId="18" xfId="45" applyFont="1" applyBorder="1" applyAlignment="1">
      <alignment horizontal="center"/>
    </xf>
    <xf numFmtId="0" fontId="37" fillId="0" borderId="13" xfId="45" applyFont="1" applyBorder="1" applyAlignment="1">
      <alignment horizontal="center"/>
    </xf>
    <xf numFmtId="2" fontId="18" fillId="0" borderId="0" xfId="45" applyNumberFormat="1" applyFont="1"/>
    <xf numFmtId="0" fontId="17" fillId="0" borderId="14" xfId="45" applyFont="1" applyBorder="1" applyAlignment="1">
      <alignment horizontal="center" vertical="center" wrapText="1"/>
    </xf>
    <xf numFmtId="0" fontId="17" fillId="0" borderId="16" xfId="45" applyFont="1" applyBorder="1" applyAlignment="1">
      <alignment horizontal="center"/>
    </xf>
    <xf numFmtId="0" fontId="17" fillId="0" borderId="14" xfId="45" applyFont="1" applyBorder="1"/>
    <xf numFmtId="2" fontId="17" fillId="0" borderId="0" xfId="45" applyNumberFormat="1" applyFont="1" applyAlignment="1">
      <alignment horizontal="center"/>
    </xf>
    <xf numFmtId="0" fontId="18" fillId="0" borderId="0" xfId="7" quotePrefix="1" applyFont="1"/>
    <xf numFmtId="0" fontId="37" fillId="0" borderId="0" xfId="7" applyFont="1" applyAlignment="1">
      <alignment horizontal="center" vertical="center" wrapText="1"/>
    </xf>
    <xf numFmtId="0" fontId="53" fillId="0" borderId="0" xfId="7" quotePrefix="1" applyFont="1" applyAlignment="1">
      <alignment horizontal="right"/>
    </xf>
    <xf numFmtId="0" fontId="53" fillId="3" borderId="0" xfId="7" applyFont="1" applyFill="1"/>
    <xf numFmtId="0" fontId="18" fillId="0" borderId="0" xfId="23" applyFont="1"/>
    <xf numFmtId="49" fontId="39" fillId="0" borderId="0" xfId="30" applyNumberFormat="1" applyFont="1" applyAlignment="1">
      <alignment vertical="center"/>
    </xf>
    <xf numFmtId="0" fontId="39" fillId="0" borderId="0" xfId="30" applyFont="1" applyAlignment="1">
      <alignment vertical="center"/>
    </xf>
    <xf numFmtId="0" fontId="18" fillId="0" borderId="0" xfId="30" applyFont="1" applyAlignment="1">
      <alignment horizontal="right" vertical="center"/>
    </xf>
    <xf numFmtId="0" fontId="18" fillId="0" borderId="0" xfId="31" applyFont="1" applyAlignment="1">
      <alignment horizontal="center" vertical="center"/>
    </xf>
    <xf numFmtId="0" fontId="18" fillId="0" borderId="0" xfId="31" applyFont="1" applyAlignment="1">
      <alignment vertical="center"/>
    </xf>
    <xf numFmtId="165" fontId="18" fillId="0" borderId="0" xfId="31" applyNumberFormat="1" applyFont="1" applyAlignment="1">
      <alignment horizontal="center" vertical="center"/>
    </xf>
    <xf numFmtId="174" fontId="18" fillId="0" borderId="0" xfId="30" applyNumberFormat="1" applyFont="1" applyAlignment="1">
      <alignment vertical="center"/>
    </xf>
    <xf numFmtId="0" fontId="18" fillId="0" borderId="0" xfId="30" applyFont="1" applyAlignment="1">
      <alignment horizontal="center" vertical="center"/>
    </xf>
    <xf numFmtId="0" fontId="18" fillId="0" borderId="0" xfId="30" applyFont="1" applyAlignment="1">
      <alignment vertical="center"/>
    </xf>
    <xf numFmtId="0" fontId="17" fillId="0" borderId="19" xfId="30" applyFont="1" applyBorder="1" applyAlignment="1">
      <alignment horizontal="center" vertical="center" wrapText="1"/>
    </xf>
    <xf numFmtId="0" fontId="17" fillId="0" borderId="14" xfId="30" applyFont="1" applyBorder="1" applyAlignment="1">
      <alignment horizontal="center" vertical="center" wrapText="1"/>
    </xf>
    <xf numFmtId="0" fontId="17" fillId="0" borderId="20" xfId="30" applyFont="1" applyBorder="1" applyAlignment="1">
      <alignment horizontal="center" vertical="center" wrapText="1"/>
    </xf>
    <xf numFmtId="0" fontId="17" fillId="0" borderId="13" xfId="30" applyFont="1" applyBorder="1" applyAlignment="1">
      <alignment horizontal="center" vertical="center" wrapText="1"/>
    </xf>
    <xf numFmtId="0" fontId="39" fillId="0" borderId="0" xfId="30" applyFont="1" applyAlignment="1">
      <alignment horizontal="center" vertical="center"/>
    </xf>
    <xf numFmtId="0" fontId="40" fillId="0" borderId="0" xfId="30" applyFont="1" applyAlignment="1">
      <alignment horizontal="left" vertical="center" wrapText="1"/>
    </xf>
    <xf numFmtId="49" fontId="18" fillId="0" borderId="0" xfId="30" applyNumberFormat="1" applyFont="1" applyAlignment="1">
      <alignment horizontal="center" vertical="center"/>
    </xf>
    <xf numFmtId="171" fontId="18" fillId="0" borderId="0" xfId="30" applyNumberFormat="1" applyFont="1" applyAlignment="1">
      <alignment horizontal="center" vertical="center"/>
    </xf>
    <xf numFmtId="178" fontId="37" fillId="0" borderId="0" xfId="30" applyNumberFormat="1" applyFont="1" applyAlignment="1">
      <alignment horizontal="center" vertical="center"/>
    </xf>
    <xf numFmtId="176" fontId="17" fillId="0" borderId="0" xfId="30" applyNumberFormat="1" applyFont="1" applyAlignment="1">
      <alignment horizontal="center" vertical="center"/>
    </xf>
    <xf numFmtId="165" fontId="18" fillId="0" borderId="0" xfId="31" applyNumberFormat="1" applyFont="1" applyAlignment="1">
      <alignment vertical="center"/>
    </xf>
    <xf numFmtId="49" fontId="17" fillId="0" borderId="0" xfId="30" applyNumberFormat="1" applyFont="1" applyAlignment="1">
      <alignment horizontal="center" vertical="center"/>
    </xf>
    <xf numFmtId="171" fontId="17" fillId="0" borderId="0" xfId="30" applyNumberFormat="1" applyFont="1" applyAlignment="1">
      <alignment horizontal="center" vertical="center"/>
    </xf>
    <xf numFmtId="0" fontId="17" fillId="0" borderId="0" xfId="30" applyFont="1" applyAlignment="1">
      <alignment vertical="center"/>
    </xf>
    <xf numFmtId="165" fontId="39" fillId="0" borderId="0" xfId="31" applyNumberFormat="1" applyFont="1" applyAlignment="1">
      <alignment vertical="center"/>
    </xf>
    <xf numFmtId="0" fontId="45" fillId="0" borderId="0" xfId="30" applyFont="1" applyAlignment="1">
      <alignment vertical="center"/>
    </xf>
    <xf numFmtId="165" fontId="18" fillId="0" borderId="0" xfId="30" applyNumberFormat="1" applyFont="1" applyAlignment="1">
      <alignment vertical="center"/>
    </xf>
    <xf numFmtId="0" fontId="17" fillId="0" borderId="0" xfId="1" applyFont="1" applyAlignment="1">
      <alignment vertical="top"/>
    </xf>
    <xf numFmtId="49" fontId="18" fillId="0" borderId="0" xfId="30" quotePrefix="1" applyNumberFormat="1" applyFont="1" applyAlignment="1">
      <alignment horizontal="center" vertical="center"/>
    </xf>
    <xf numFmtId="171" fontId="18" fillId="0" borderId="0" xfId="30" quotePrefix="1" applyNumberFormat="1" applyFont="1" applyAlignment="1">
      <alignment horizontal="center" vertical="center"/>
    </xf>
    <xf numFmtId="165" fontId="18" fillId="0" borderId="0" xfId="31" applyNumberFormat="1" applyFont="1"/>
    <xf numFmtId="165" fontId="18" fillId="0" borderId="0" xfId="30" applyNumberFormat="1" applyFont="1" applyAlignment="1">
      <alignment horizontal="center" vertical="center"/>
    </xf>
    <xf numFmtId="165" fontId="18" fillId="0" borderId="0" xfId="30" applyNumberFormat="1" applyFont="1" applyAlignment="1">
      <alignment horizontal="right" vertical="center"/>
    </xf>
    <xf numFmtId="49" fontId="18" fillId="0" borderId="0" xfId="30" applyNumberFormat="1" applyFont="1" applyAlignment="1">
      <alignment vertical="center"/>
    </xf>
    <xf numFmtId="0" fontId="19" fillId="0" borderId="14" xfId="31" applyFont="1" applyBorder="1" applyAlignment="1">
      <alignment horizontal="center" vertical="center" wrapText="1"/>
    </xf>
    <xf numFmtId="0" fontId="37" fillId="0" borderId="13" xfId="30" applyFont="1" applyBorder="1" applyAlignment="1">
      <alignment horizontal="center" vertical="center" wrapText="1"/>
    </xf>
    <xf numFmtId="0" fontId="38" fillId="0" borderId="13" xfId="31" applyFont="1" applyBorder="1" applyAlignment="1">
      <alignment horizontal="center" vertical="center" wrapText="1"/>
    </xf>
    <xf numFmtId="0" fontId="17" fillId="0" borderId="0" xfId="30" applyFont="1" applyAlignment="1">
      <alignment horizontal="left" vertical="center" wrapText="1"/>
    </xf>
    <xf numFmtId="178" fontId="37" fillId="0" borderId="0" xfId="31" applyNumberFormat="1" applyFont="1" applyAlignment="1">
      <alignment horizontal="center"/>
    </xf>
    <xf numFmtId="176" fontId="17" fillId="0" borderId="0" xfId="31" applyNumberFormat="1" applyFont="1" applyAlignment="1">
      <alignment horizontal="center"/>
    </xf>
    <xf numFmtId="0" fontId="37" fillId="0" borderId="0" xfId="30" applyFont="1" applyAlignment="1">
      <alignment vertical="center"/>
    </xf>
    <xf numFmtId="165" fontId="18" fillId="0" borderId="0" xfId="31" applyNumberFormat="1" applyFont="1" applyAlignment="1">
      <alignment horizontal="right" vertical="center"/>
    </xf>
    <xf numFmtId="49" fontId="18" fillId="0" borderId="0" xfId="30" applyNumberFormat="1" applyFont="1" applyAlignment="1">
      <alignment horizontal="left" vertical="center"/>
    </xf>
    <xf numFmtId="171" fontId="18" fillId="0" borderId="0" xfId="30" applyNumberFormat="1" applyFont="1" applyAlignment="1">
      <alignment horizontal="left" vertical="center"/>
    </xf>
    <xf numFmtId="49" fontId="17" fillId="0" borderId="0" xfId="30" applyNumberFormat="1" applyFont="1" applyAlignment="1">
      <alignment horizontal="left" vertical="center"/>
    </xf>
    <xf numFmtId="171" fontId="17" fillId="0" borderId="0" xfId="30" applyNumberFormat="1" applyFont="1" applyAlignment="1">
      <alignment horizontal="left" vertical="center"/>
    </xf>
    <xf numFmtId="165" fontId="18" fillId="0" borderId="21" xfId="31" applyNumberFormat="1" applyFont="1" applyBorder="1" applyAlignment="1">
      <alignment horizontal="right" vertical="center"/>
    </xf>
    <xf numFmtId="165" fontId="18" fillId="0" borderId="21" xfId="31" applyNumberFormat="1" applyFont="1" applyBorder="1"/>
    <xf numFmtId="49" fontId="18" fillId="0" borderId="0" xfId="30" quotePrefix="1" applyNumberFormat="1" applyFont="1" applyAlignment="1">
      <alignment horizontal="left" vertical="center"/>
    </xf>
    <xf numFmtId="171" fontId="18" fillId="0" borderId="0" xfId="30" quotePrefix="1" applyNumberFormat="1" applyFont="1" applyAlignment="1">
      <alignment horizontal="left" vertical="center"/>
    </xf>
    <xf numFmtId="0" fontId="17" fillId="3" borderId="0" xfId="1" applyFont="1" applyFill="1" applyAlignment="1">
      <alignment vertical="top" wrapText="1"/>
    </xf>
    <xf numFmtId="0" fontId="17" fillId="0" borderId="0" xfId="1" applyFont="1" applyAlignment="1">
      <alignment vertical="top" wrapText="1"/>
    </xf>
    <xf numFmtId="3" fontId="46" fillId="4" borderId="0" xfId="19" applyNumberFormat="1" applyFont="1" applyFill="1"/>
    <xf numFmtId="3" fontId="46" fillId="4" borderId="0" xfId="19" applyNumberFormat="1" applyFont="1" applyFill="1" applyAlignment="1">
      <alignment horizontal="right"/>
    </xf>
    <xf numFmtId="3" fontId="46" fillId="0" borderId="0" xfId="19" applyNumberFormat="1" applyFont="1"/>
    <xf numFmtId="3" fontId="49" fillId="0" borderId="0" xfId="19" applyNumberFormat="1" applyFont="1"/>
    <xf numFmtId="164" fontId="50" fillId="0" borderId="0" xfId="19" applyNumberFormat="1" applyFont="1"/>
    <xf numFmtId="164" fontId="37" fillId="0" borderId="0" xfId="19" applyNumberFormat="1" applyFont="1"/>
    <xf numFmtId="0" fontId="18" fillId="5" borderId="0" xfId="1" applyFont="1" applyFill="1"/>
    <xf numFmtId="164" fontId="18" fillId="4" borderId="0" xfId="20" applyNumberFormat="1" applyFont="1" applyFill="1"/>
    <xf numFmtId="176" fontId="38" fillId="0" borderId="0" xfId="0" applyNumberFormat="1" applyFont="1" applyAlignment="1">
      <alignment horizontal="center"/>
    </xf>
    <xf numFmtId="176" fontId="19" fillId="0" borderId="0" xfId="0" applyNumberFormat="1" applyFont="1" applyAlignment="1">
      <alignment horizontal="center"/>
    </xf>
    <xf numFmtId="0" fontId="20" fillId="0" borderId="15" xfId="47" applyFont="1" applyBorder="1"/>
    <xf numFmtId="0" fontId="20" fillId="0" borderId="0" xfId="47" applyFont="1"/>
    <xf numFmtId="14" fontId="20" fillId="0" borderId="0" xfId="47" applyNumberFormat="1" applyFont="1"/>
    <xf numFmtId="167" fontId="20" fillId="0" borderId="0" xfId="47" applyNumberFormat="1" applyFont="1"/>
    <xf numFmtId="0" fontId="19" fillId="0" borderId="0" xfId="47" applyFont="1"/>
    <xf numFmtId="0" fontId="38" fillId="0" borderId="0" xfId="47" applyFont="1" applyAlignment="1">
      <alignment wrapText="1"/>
    </xf>
    <xf numFmtId="0" fontId="20" fillId="0" borderId="0" xfId="47" applyFont="1" applyAlignment="1">
      <alignment vertical="center" wrapText="1"/>
    </xf>
    <xf numFmtId="0" fontId="18" fillId="0" borderId="15" xfId="19" applyFont="1" applyBorder="1" applyAlignment="1">
      <alignment horizontal="center"/>
    </xf>
    <xf numFmtId="0" fontId="38" fillId="0" borderId="0" xfId="47" applyFont="1" applyAlignment="1">
      <alignment vertical="center" wrapText="1"/>
    </xf>
    <xf numFmtId="0" fontId="60" fillId="3" borderId="0" xfId="1" applyFont="1" applyFill="1"/>
    <xf numFmtId="164" fontId="17" fillId="0" borderId="13" xfId="19" applyNumberFormat="1" applyFont="1" applyBorder="1"/>
    <xf numFmtId="164" fontId="37" fillId="0" borderId="13" xfId="19" applyNumberFormat="1" applyFont="1" applyBorder="1"/>
    <xf numFmtId="0" fontId="38" fillId="0" borderId="0" xfId="47" applyFont="1"/>
    <xf numFmtId="0" fontId="20" fillId="0" borderId="0" xfId="0" applyFont="1" applyFill="1" applyBorder="1" applyAlignment="1">
      <alignment horizontal="center"/>
    </xf>
    <xf numFmtId="0" fontId="26" fillId="3" borderId="0" xfId="37" applyFont="1" applyFill="1"/>
    <xf numFmtId="0" fontId="37" fillId="3" borderId="0" xfId="37" applyFont="1" applyFill="1" applyAlignment="1">
      <alignment horizontal="center" vertical="center"/>
    </xf>
    <xf numFmtId="0" fontId="37" fillId="3" borderId="0" xfId="19" applyFont="1" applyFill="1" applyAlignment="1">
      <alignment horizontal="center" vertical="center" wrapText="1"/>
    </xf>
    <xf numFmtId="165" fontId="37" fillId="3" borderId="0" xfId="37" applyNumberFormat="1" applyFont="1" applyFill="1" applyAlignment="1">
      <alignment horizontal="center" vertical="center" wrapText="1"/>
    </xf>
    <xf numFmtId="165" fontId="37" fillId="3" borderId="0" xfId="37" applyNumberFormat="1" applyFont="1" applyFill="1" applyAlignment="1">
      <alignment horizontal="center" wrapText="1"/>
    </xf>
    <xf numFmtId="165" fontId="37" fillId="3" borderId="0" xfId="37" applyNumberFormat="1" applyFont="1" applyFill="1" applyAlignment="1">
      <alignment vertical="center" wrapText="1"/>
    </xf>
    <xf numFmtId="0" fontId="37" fillId="3" borderId="0" xfId="41" applyFont="1" applyFill="1" applyAlignment="1">
      <alignment horizontal="center" vertical="center" wrapText="1"/>
    </xf>
    <xf numFmtId="165" fontId="19" fillId="0" borderId="0" xfId="0" applyNumberFormat="1" applyFont="1" applyAlignment="1">
      <alignment horizontal="center"/>
    </xf>
    <xf numFmtId="164" fontId="19" fillId="0" borderId="13" xfId="0" applyNumberFormat="1" applyFont="1" applyBorder="1" applyAlignment="1">
      <alignment horizontal="center"/>
    </xf>
    <xf numFmtId="178" fontId="37" fillId="0" borderId="25" xfId="1" applyNumberFormat="1" applyFont="1" applyBorder="1" applyAlignment="1">
      <alignment horizontal="center"/>
    </xf>
    <xf numFmtId="176" fontId="17" fillId="0" borderId="25" xfId="1" applyNumberFormat="1" applyFont="1" applyBorder="1" applyAlignment="1">
      <alignment horizontal="center" vertical="center"/>
    </xf>
    <xf numFmtId="4" fontId="18" fillId="0" borderId="25" xfId="1" applyNumberFormat="1" applyFont="1" applyBorder="1"/>
    <xf numFmtId="176" fontId="17" fillId="0" borderId="25" xfId="1" applyNumberFormat="1" applyFont="1" applyBorder="1" applyAlignment="1">
      <alignment horizontal="center"/>
    </xf>
    <xf numFmtId="4" fontId="18" fillId="0" borderId="25" xfId="1" applyNumberFormat="1" applyFont="1" applyBorder="1" applyAlignment="1">
      <alignment horizontal="center" vertical="center"/>
    </xf>
    <xf numFmtId="2" fontId="18" fillId="0" borderId="0" xfId="23" applyNumberFormat="1" applyFont="1" applyAlignment="1">
      <alignment horizontal="center" vertical="center"/>
    </xf>
    <xf numFmtId="178" fontId="37" fillId="0" borderId="25" xfId="45" applyNumberFormat="1" applyFont="1" applyBorder="1" applyAlignment="1">
      <alignment horizontal="center"/>
    </xf>
    <xf numFmtId="176" fontId="17" fillId="0" borderId="25" xfId="10" applyNumberFormat="1" applyFont="1" applyBorder="1" applyAlignment="1">
      <alignment horizontal="center"/>
    </xf>
    <xf numFmtId="2" fontId="18" fillId="0" borderId="25" xfId="45" applyNumberFormat="1" applyFont="1" applyBorder="1" applyAlignment="1">
      <alignment horizontal="center" vertical="center"/>
    </xf>
    <xf numFmtId="178" fontId="38" fillId="0" borderId="0" xfId="14" applyNumberFormat="1" applyFont="1" applyBorder="1" applyAlignment="1">
      <alignment horizontal="center"/>
    </xf>
    <xf numFmtId="176" fontId="17" fillId="0" borderId="0" xfId="14" applyNumberFormat="1" applyFont="1" applyBorder="1" applyAlignment="1">
      <alignment horizontal="center"/>
    </xf>
    <xf numFmtId="0" fontId="20" fillId="0" borderId="0" xfId="14" applyFont="1" applyBorder="1"/>
    <xf numFmtId="178" fontId="37" fillId="0" borderId="0" xfId="30" applyNumberFormat="1" applyFont="1" applyBorder="1" applyAlignment="1">
      <alignment horizontal="center" vertical="center"/>
    </xf>
    <xf numFmtId="176" fontId="17" fillId="0" borderId="0" xfId="31" applyNumberFormat="1" applyFont="1" applyBorder="1" applyAlignment="1">
      <alignment horizontal="center"/>
    </xf>
    <xf numFmtId="165" fontId="17" fillId="0" borderId="0" xfId="4" applyNumberFormat="1" applyFont="1" applyAlignment="1">
      <alignment wrapText="1"/>
    </xf>
    <xf numFmtId="0" fontId="37" fillId="0" borderId="0" xfId="4" applyFont="1" applyAlignment="1">
      <alignment wrapText="1"/>
    </xf>
    <xf numFmtId="0" fontId="19" fillId="0" borderId="0" xfId="16" applyFont="1" applyFill="1" applyAlignment="1">
      <alignment horizontal="left"/>
    </xf>
    <xf numFmtId="49" fontId="38" fillId="0" borderId="0" xfId="16" applyNumberFormat="1" applyFont="1" applyFill="1" applyAlignment="1">
      <alignment vertical="top"/>
    </xf>
    <xf numFmtId="0" fontId="37" fillId="0" borderId="0" xfId="4" applyFont="1" applyAlignment="1"/>
    <xf numFmtId="0" fontId="17" fillId="0" borderId="0" xfId="4" applyFont="1"/>
    <xf numFmtId="165" fontId="17" fillId="0" borderId="0" xfId="4" applyNumberFormat="1" applyFont="1" applyAlignment="1"/>
    <xf numFmtId="0" fontId="20" fillId="0" borderId="14" xfId="14" applyFont="1" applyBorder="1" applyAlignment="1">
      <alignment horizontal="center"/>
    </xf>
    <xf numFmtId="0" fontId="20" fillId="0" borderId="14" xfId="14" applyFont="1" applyBorder="1" applyAlignment="1">
      <alignment horizontal="center" vertical="center"/>
    </xf>
    <xf numFmtId="3" fontId="20" fillId="0" borderId="0" xfId="14" applyNumberFormat="1" applyFont="1" applyAlignment="1">
      <alignment horizontal="center" wrapText="1"/>
    </xf>
    <xf numFmtId="3" fontId="20" fillId="0" borderId="0" xfId="14" applyNumberFormat="1" applyFont="1" applyBorder="1" applyAlignment="1">
      <alignment horizontal="center"/>
    </xf>
    <xf numFmtId="1" fontId="18" fillId="0" borderId="0" xfId="16" applyNumberFormat="1" applyFont="1" applyFill="1" applyAlignment="1">
      <alignment horizontal="center"/>
    </xf>
    <xf numFmtId="0" fontId="20" fillId="0" borderId="0" xfId="16" applyFont="1" applyFill="1" applyAlignment="1">
      <alignment horizontal="center"/>
    </xf>
    <xf numFmtId="0" fontId="20" fillId="0" borderId="0" xfId="16" quotePrefix="1" applyFont="1" applyFill="1" applyAlignment="1">
      <alignment horizontal="center"/>
    </xf>
    <xf numFmtId="3" fontId="18" fillId="0" borderId="0" xfId="16" applyNumberFormat="1" applyFont="1" applyFill="1" applyAlignment="1">
      <alignment horizontal="center"/>
    </xf>
    <xf numFmtId="3" fontId="20" fillId="0" borderId="0" xfId="16" applyNumberFormat="1" applyFont="1" applyFill="1" applyAlignment="1">
      <alignment horizontal="center"/>
    </xf>
    <xf numFmtId="178" fontId="37" fillId="0" borderId="0" xfId="6" applyNumberFormat="1" applyFont="1" applyFill="1" applyBorder="1" applyAlignment="1">
      <alignment horizontal="center"/>
    </xf>
    <xf numFmtId="176" fontId="17" fillId="0" borderId="0" xfId="6" applyNumberFormat="1" applyFont="1" applyFill="1" applyBorder="1" applyAlignment="1">
      <alignment horizontal="center"/>
    </xf>
    <xf numFmtId="165" fontId="20" fillId="0" borderId="0" xfId="16" applyNumberFormat="1" applyFont="1" applyFill="1" applyBorder="1"/>
    <xf numFmtId="0" fontId="20" fillId="0" borderId="0" xfId="16" applyFont="1" applyFill="1" applyBorder="1"/>
    <xf numFmtId="0" fontId="20" fillId="0" borderId="0" xfId="14" applyFont="1" applyAlignment="1">
      <alignment horizontal="center"/>
    </xf>
    <xf numFmtId="0" fontId="18" fillId="6" borderId="0" xfId="10" applyFont="1" applyFill="1"/>
    <xf numFmtId="3" fontId="18" fillId="6" borderId="0" xfId="10" applyNumberFormat="1" applyFont="1" applyFill="1"/>
    <xf numFmtId="4" fontId="18" fillId="6" borderId="0" xfId="10" applyNumberFormat="1" applyFont="1" applyFill="1"/>
    <xf numFmtId="0" fontId="18" fillId="6" borderId="14" xfId="10" applyFont="1" applyFill="1" applyBorder="1"/>
    <xf numFmtId="0" fontId="18" fillId="6" borderId="16" xfId="10" applyFont="1" applyFill="1" applyBorder="1"/>
    <xf numFmtId="0" fontId="17" fillId="6" borderId="14" xfId="10" applyFont="1" applyFill="1" applyBorder="1"/>
    <xf numFmtId="0" fontId="37" fillId="6" borderId="13" xfId="10" applyFont="1" applyFill="1" applyBorder="1" applyAlignment="1">
      <alignment horizontal="center"/>
    </xf>
    <xf numFmtId="0" fontId="17" fillId="6" borderId="18" xfId="10" applyFont="1" applyFill="1" applyBorder="1" applyAlignment="1">
      <alignment horizontal="center"/>
    </xf>
    <xf numFmtId="0" fontId="37" fillId="6" borderId="13" xfId="10" applyFont="1" applyFill="1" applyBorder="1"/>
    <xf numFmtId="0" fontId="17" fillId="6" borderId="13" xfId="10" applyFont="1" applyFill="1" applyBorder="1"/>
    <xf numFmtId="0" fontId="37" fillId="6" borderId="0" xfId="10" applyFont="1" applyFill="1" applyAlignment="1">
      <alignment horizontal="center"/>
    </xf>
    <xf numFmtId="0" fontId="17" fillId="6" borderId="0" xfId="10" applyFont="1" applyFill="1" applyAlignment="1">
      <alignment horizontal="center"/>
    </xf>
    <xf numFmtId="0" fontId="37" fillId="6" borderId="0" xfId="10" applyFont="1" applyFill="1"/>
    <xf numFmtId="0" fontId="17" fillId="6" borderId="0" xfId="10" applyFont="1" applyFill="1"/>
    <xf numFmtId="178" fontId="37" fillId="6" borderId="0" xfId="10" applyNumberFormat="1" applyFont="1" applyFill="1" applyAlignment="1">
      <alignment horizontal="center"/>
    </xf>
    <xf numFmtId="176" fontId="17" fillId="6" borderId="0" xfId="10" applyNumberFormat="1" applyFont="1" applyFill="1" applyAlignment="1">
      <alignment horizontal="center"/>
    </xf>
    <xf numFmtId="3" fontId="17" fillId="6" borderId="0" xfId="10" applyNumberFormat="1" applyFont="1" applyFill="1"/>
    <xf numFmtId="2" fontId="18" fillId="6" borderId="0" xfId="10" applyNumberFormat="1" applyFont="1" applyFill="1"/>
    <xf numFmtId="2" fontId="18" fillId="6" borderId="0" xfId="10" applyNumberFormat="1" applyFont="1" applyFill="1" applyAlignment="1">
      <alignment horizontal="center"/>
    </xf>
    <xf numFmtId="0" fontId="18" fillId="6" borderId="0" xfId="11" applyFont="1" applyFill="1"/>
    <xf numFmtId="0" fontId="18" fillId="6" borderId="0" xfId="10" applyFont="1" applyFill="1" applyAlignment="1">
      <alignment wrapText="1"/>
    </xf>
    <xf numFmtId="0" fontId="37" fillId="6" borderId="0" xfId="10" applyFont="1" applyFill="1" applyAlignment="1">
      <alignment vertical="center"/>
    </xf>
    <xf numFmtId="0" fontId="37" fillId="6" borderId="0" xfId="10" applyFont="1" applyFill="1" applyAlignment="1">
      <alignment vertical="center" wrapText="1"/>
    </xf>
    <xf numFmtId="0" fontId="18" fillId="6" borderId="0" xfId="10" applyFont="1" applyFill="1" applyAlignment="1">
      <alignment horizontal="center"/>
    </xf>
    <xf numFmtId="178" fontId="37" fillId="6" borderId="25" xfId="10" applyNumberFormat="1" applyFont="1" applyFill="1" applyBorder="1" applyAlignment="1">
      <alignment horizontal="center"/>
    </xf>
    <xf numFmtId="178" fontId="37" fillId="6" borderId="0" xfId="1" applyNumberFormat="1" applyFont="1" applyFill="1" applyAlignment="1">
      <alignment horizontal="center" vertical="center"/>
    </xf>
    <xf numFmtId="0" fontId="18" fillId="6" borderId="0" xfId="21" applyFont="1" applyFill="1"/>
    <xf numFmtId="4" fontId="18" fillId="6" borderId="0" xfId="21" applyNumberFormat="1" applyFont="1" applyFill="1"/>
    <xf numFmtId="4" fontId="47" fillId="6" borderId="0" xfId="21" applyNumberFormat="1" applyFont="1" applyFill="1"/>
    <xf numFmtId="4" fontId="26" fillId="6" borderId="0" xfId="21" applyNumberFormat="1" applyFont="1" applyFill="1"/>
    <xf numFmtId="2" fontId="47" fillId="6" borderId="0" xfId="21" applyNumberFormat="1" applyFont="1" applyFill="1"/>
    <xf numFmtId="2" fontId="26" fillId="6" borderId="0" xfId="21" applyNumberFormat="1" applyFont="1" applyFill="1"/>
    <xf numFmtId="2" fontId="18" fillId="6" borderId="0" xfId="21" applyNumberFormat="1" applyFont="1" applyFill="1"/>
    <xf numFmtId="0" fontId="17" fillId="6" borderId="0" xfId="21" applyFont="1" applyFill="1"/>
    <xf numFmtId="0" fontId="62" fillId="6" borderId="0" xfId="21" applyFont="1" applyFill="1" applyAlignment="1">
      <alignment vertical="top" wrapText="1"/>
    </xf>
    <xf numFmtId="0" fontId="37" fillId="6" borderId="0" xfId="21" applyFont="1" applyFill="1"/>
    <xf numFmtId="0" fontId="47" fillId="6" borderId="0" xfId="21" applyFont="1" applyFill="1" applyAlignment="1">
      <alignment vertical="top" wrapText="1"/>
    </xf>
    <xf numFmtId="0" fontId="21" fillId="6" borderId="0" xfId="21" applyFont="1" applyFill="1" applyAlignment="1">
      <alignment horizontal="left" vertical="center" wrapText="1"/>
    </xf>
    <xf numFmtId="0" fontId="37" fillId="6" borderId="0" xfId="21" applyFont="1" applyFill="1" applyAlignment="1">
      <alignment horizontal="left" vertical="center" wrapText="1"/>
    </xf>
    <xf numFmtId="165" fontId="47" fillId="6" borderId="0" xfId="21" applyNumberFormat="1" applyFont="1" applyFill="1"/>
    <xf numFmtId="0" fontId="18" fillId="6" borderId="0" xfId="1" applyFont="1" applyFill="1"/>
    <xf numFmtId="0" fontId="17" fillId="6" borderId="0" xfId="1" applyFont="1" applyFill="1"/>
    <xf numFmtId="0" fontId="18" fillId="6" borderId="14" xfId="1" applyFont="1" applyFill="1" applyBorder="1"/>
    <xf numFmtId="0" fontId="18" fillId="6" borderId="16" xfId="1" applyFont="1" applyFill="1" applyBorder="1"/>
    <xf numFmtId="0" fontId="21" fillId="6" borderId="14" xfId="1" applyFont="1" applyFill="1" applyBorder="1" applyAlignment="1">
      <alignment horizontal="center" vertical="center" wrapText="1"/>
    </xf>
    <xf numFmtId="0" fontId="37" fillId="6" borderId="13" xfId="1" applyFont="1" applyFill="1" applyBorder="1" applyAlignment="1">
      <alignment horizontal="center" vertical="center"/>
    </xf>
    <xf numFmtId="0" fontId="17" fillId="6" borderId="18" xfId="1" applyFont="1" applyFill="1" applyBorder="1" applyAlignment="1">
      <alignment horizontal="center" vertical="center"/>
    </xf>
    <xf numFmtId="0" fontId="37" fillId="6" borderId="13" xfId="1" applyFont="1" applyFill="1" applyBorder="1" applyAlignment="1">
      <alignment horizontal="center" vertical="center" wrapText="1"/>
    </xf>
    <xf numFmtId="176" fontId="37" fillId="6" borderId="0" xfId="1" applyNumberFormat="1" applyFont="1" applyFill="1" applyAlignment="1">
      <alignment horizontal="center"/>
    </xf>
    <xf numFmtId="176" fontId="17" fillId="6" borderId="0" xfId="1" applyNumberFormat="1" applyFont="1" applyFill="1" applyAlignment="1">
      <alignment horizontal="center"/>
    </xf>
    <xf numFmtId="3" fontId="18" fillId="6" borderId="0" xfId="1" applyNumberFormat="1" applyFont="1" applyFill="1"/>
    <xf numFmtId="3" fontId="17" fillId="6" borderId="0" xfId="1" applyNumberFormat="1" applyFont="1" applyFill="1"/>
    <xf numFmtId="0" fontId="21" fillId="6" borderId="0" xfId="1" applyFont="1" applyFill="1"/>
    <xf numFmtId="0" fontId="37" fillId="6" borderId="0" xfId="1" applyFont="1" applyFill="1"/>
    <xf numFmtId="176" fontId="17" fillId="6" borderId="25" xfId="1" applyNumberFormat="1" applyFont="1" applyFill="1" applyBorder="1" applyAlignment="1">
      <alignment horizontal="center"/>
    </xf>
    <xf numFmtId="3" fontId="18" fillId="6" borderId="25" xfId="1" applyNumberFormat="1" applyFont="1" applyFill="1" applyBorder="1"/>
    <xf numFmtId="3" fontId="17" fillId="6" borderId="25" xfId="1" applyNumberFormat="1" applyFont="1" applyFill="1" applyBorder="1"/>
    <xf numFmtId="0" fontId="17" fillId="6" borderId="14" xfId="1" applyFont="1" applyFill="1" applyBorder="1"/>
    <xf numFmtId="0" fontId="21" fillId="6" borderId="14" xfId="1" applyFont="1" applyFill="1" applyBorder="1"/>
    <xf numFmtId="0" fontId="37" fillId="6" borderId="20" xfId="1" applyFont="1" applyFill="1" applyBorder="1"/>
    <xf numFmtId="0" fontId="37" fillId="6" borderId="13" xfId="1" applyFont="1" applyFill="1" applyBorder="1"/>
    <xf numFmtId="0" fontId="37" fillId="6" borderId="13" xfId="1" applyFont="1" applyFill="1" applyBorder="1" applyAlignment="1">
      <alignment horizontal="center"/>
    </xf>
    <xf numFmtId="0" fontId="37" fillId="6" borderId="0" xfId="1" applyFont="1" applyFill="1" applyAlignment="1">
      <alignment horizontal="center" vertical="center"/>
    </xf>
    <xf numFmtId="0" fontId="17" fillId="6" borderId="0" xfId="1" applyFont="1" applyFill="1" applyAlignment="1">
      <alignment horizontal="center" vertical="center"/>
    </xf>
    <xf numFmtId="0" fontId="37" fillId="6" borderId="0" xfId="1" applyFont="1" applyFill="1" applyAlignment="1">
      <alignment horizontal="center"/>
    </xf>
    <xf numFmtId="176" fontId="17" fillId="6" borderId="0" xfId="1" applyNumberFormat="1" applyFont="1" applyFill="1" applyAlignment="1">
      <alignment horizontal="center" vertical="center"/>
    </xf>
    <xf numFmtId="4" fontId="18" fillId="6" borderId="0" xfId="1" applyNumberFormat="1" applyFont="1" applyFill="1" applyAlignment="1">
      <alignment horizontal="center" vertical="center"/>
    </xf>
    <xf numFmtId="176" fontId="17" fillId="6" borderId="0" xfId="1" applyNumberFormat="1" applyFont="1" applyFill="1"/>
    <xf numFmtId="4" fontId="18" fillId="6" borderId="0" xfId="1" applyNumberFormat="1" applyFont="1" applyFill="1"/>
    <xf numFmtId="0" fontId="18" fillId="6" borderId="0" xfId="1" applyFont="1" applyFill="1" applyAlignment="1">
      <alignment vertical="top" wrapText="1"/>
    </xf>
    <xf numFmtId="178" fontId="37" fillId="6" borderId="25" xfId="1" applyNumberFormat="1" applyFont="1" applyFill="1" applyBorder="1" applyAlignment="1">
      <alignment horizontal="center" vertical="center"/>
    </xf>
    <xf numFmtId="176" fontId="17" fillId="6" borderId="25" xfId="1" applyNumberFormat="1" applyFont="1" applyFill="1" applyBorder="1" applyAlignment="1">
      <alignment horizontal="center" vertical="center"/>
    </xf>
    <xf numFmtId="4" fontId="18" fillId="6" borderId="25" xfId="1" applyNumberFormat="1" applyFont="1" applyFill="1" applyBorder="1" applyAlignment="1">
      <alignment horizontal="center" vertical="center"/>
    </xf>
    <xf numFmtId="0" fontId="21" fillId="0" borderId="14" xfId="1" applyFont="1" applyBorder="1"/>
    <xf numFmtId="0" fontId="21" fillId="0" borderId="14" xfId="1" applyFont="1" applyBorder="1" applyAlignment="1">
      <alignment vertical="center" wrapText="1"/>
    </xf>
    <xf numFmtId="0" fontId="21" fillId="0" borderId="14" xfId="1" applyFont="1" applyBorder="1" applyAlignment="1">
      <alignment horizontal="center" vertical="center" wrapText="1"/>
    </xf>
    <xf numFmtId="0" fontId="47" fillId="0" borderId="0" xfId="1" applyFont="1"/>
    <xf numFmtId="3" fontId="47" fillId="0" borderId="0" xfId="7" applyNumberFormat="1" applyFont="1"/>
    <xf numFmtId="0" fontId="47" fillId="0" borderId="0" xfId="7" applyFont="1"/>
    <xf numFmtId="0" fontId="21" fillId="0" borderId="14" xfId="7" applyFont="1" applyBorder="1" applyAlignment="1">
      <alignment horizontal="center" vertical="center" wrapText="1"/>
    </xf>
    <xf numFmtId="0" fontId="21" fillId="0" borderId="0" xfId="7" applyFont="1"/>
    <xf numFmtId="0" fontId="62" fillId="0" borderId="0" xfId="7" applyFont="1" applyAlignment="1">
      <alignment horizontal="center" vertical="center" wrapText="1"/>
    </xf>
    <xf numFmtId="0" fontId="62" fillId="0" borderId="13" xfId="7" applyFont="1" applyBorder="1" applyAlignment="1">
      <alignment horizontal="center"/>
    </xf>
    <xf numFmtId="0" fontId="21" fillId="0" borderId="13" xfId="7" applyFont="1" applyBorder="1" applyAlignment="1">
      <alignment horizontal="center" vertical="center"/>
    </xf>
    <xf numFmtId="0" fontId="47" fillId="0" borderId="13" xfId="7" applyFont="1" applyBorder="1"/>
    <xf numFmtId="178" fontId="62" fillId="0" borderId="0" xfId="7" applyNumberFormat="1" applyFont="1" applyAlignment="1">
      <alignment horizontal="center"/>
    </xf>
    <xf numFmtId="176" fontId="21" fillId="0" borderId="0" xfId="7" applyNumberFormat="1" applyFont="1" applyAlignment="1">
      <alignment horizontal="center" vertical="center"/>
    </xf>
    <xf numFmtId="165" fontId="47" fillId="0" borderId="0" xfId="7" applyNumberFormat="1" applyFont="1"/>
    <xf numFmtId="165" fontId="47" fillId="0" borderId="0" xfId="7" applyNumberFormat="1" applyFont="1" applyAlignment="1">
      <alignment horizontal="center" vertical="center"/>
    </xf>
    <xf numFmtId="0" fontId="62" fillId="0" borderId="0" xfId="7" applyFont="1"/>
    <xf numFmtId="165" fontId="47" fillId="0" borderId="0" xfId="7" applyNumberFormat="1" applyFont="1" applyAlignment="1">
      <alignment horizontal="center"/>
    </xf>
    <xf numFmtId="174" fontId="18" fillId="0" borderId="0" xfId="1" applyNumberFormat="1" applyFont="1"/>
    <xf numFmtId="164" fontId="18" fillId="0" borderId="25" xfId="1" applyNumberFormat="1" applyFont="1" applyBorder="1" applyAlignment="1">
      <alignment horizontal="center"/>
    </xf>
    <xf numFmtId="165" fontId="18" fillId="0" borderId="25" xfId="1" applyNumberFormat="1" applyFont="1" applyBorder="1" applyAlignment="1">
      <alignment horizontal="center"/>
    </xf>
    <xf numFmtId="3" fontId="63" fillId="0" borderId="0" xfId="7" applyNumberFormat="1" applyFont="1"/>
    <xf numFmtId="0" fontId="63" fillId="0" borderId="0" xfId="7" applyFont="1"/>
    <xf numFmtId="0" fontId="63" fillId="0" borderId="14" xfId="7" applyFont="1" applyBorder="1"/>
    <xf numFmtId="0" fontId="54" fillId="0" borderId="14" xfId="7" applyFont="1" applyBorder="1"/>
    <xf numFmtId="0" fontId="54" fillId="0" borderId="14" xfId="7" applyFont="1" applyBorder="1" applyAlignment="1">
      <alignment horizontal="center" vertical="center" wrapText="1"/>
    </xf>
    <xf numFmtId="0" fontId="54" fillId="0" borderId="0" xfId="7" applyFont="1"/>
    <xf numFmtId="0" fontId="64" fillId="0" borderId="13" xfId="7" applyFont="1" applyBorder="1" applyAlignment="1">
      <alignment horizontal="center" vertical="center"/>
    </xf>
    <xf numFmtId="0" fontId="54" fillId="0" borderId="18" xfId="7" applyFont="1" applyBorder="1" applyAlignment="1">
      <alignment horizontal="center" vertical="center"/>
    </xf>
    <xf numFmtId="0" fontId="64" fillId="0" borderId="13" xfId="7" applyFont="1" applyBorder="1" applyAlignment="1">
      <alignment horizontal="center" wrapText="1"/>
    </xf>
    <xf numFmtId="14" fontId="64" fillId="0" borderId="0" xfId="7" applyNumberFormat="1" applyFont="1" applyAlignment="1">
      <alignment horizontal="center"/>
    </xf>
    <xf numFmtId="14" fontId="54" fillId="0" borderId="0" xfId="7" applyNumberFormat="1" applyFont="1" applyAlignment="1">
      <alignment horizontal="center"/>
    </xf>
    <xf numFmtId="178" fontId="64" fillId="0" borderId="0" xfId="7" applyNumberFormat="1" applyFont="1" applyAlignment="1">
      <alignment horizontal="center"/>
    </xf>
    <xf numFmtId="176" fontId="54" fillId="0" borderId="0" xfId="7" applyNumberFormat="1" applyFont="1" applyAlignment="1">
      <alignment horizontal="center"/>
    </xf>
    <xf numFmtId="165" fontId="63" fillId="0" borderId="0" xfId="7" applyNumberFormat="1" applyFont="1" applyAlignment="1">
      <alignment horizontal="center" vertical="center"/>
    </xf>
    <xf numFmtId="0" fontId="64" fillId="0" borderId="0" xfId="7" applyFont="1"/>
    <xf numFmtId="176" fontId="54" fillId="6" borderId="0" xfId="7" applyNumberFormat="1" applyFont="1" applyFill="1" applyAlignment="1">
      <alignment horizontal="center"/>
    </xf>
    <xf numFmtId="165" fontId="63" fillId="6" borderId="0" xfId="7" applyNumberFormat="1" applyFont="1" applyFill="1" applyAlignment="1">
      <alignment horizontal="center" vertical="center"/>
    </xf>
    <xf numFmtId="165" fontId="56" fillId="6" borderId="0" xfId="7" applyNumberFormat="1" applyFont="1" applyFill="1" applyAlignment="1">
      <alignment horizontal="center" vertical="center"/>
    </xf>
    <xf numFmtId="165" fontId="57" fillId="6" borderId="0" xfId="7" applyNumberFormat="1" applyFont="1" applyFill="1"/>
    <xf numFmtId="0" fontId="63" fillId="6" borderId="0" xfId="7" applyFont="1" applyFill="1"/>
    <xf numFmtId="165" fontId="56" fillId="0" borderId="25" xfId="7" applyNumberFormat="1" applyFont="1" applyBorder="1" applyAlignment="1">
      <alignment horizontal="center" vertical="center"/>
    </xf>
    <xf numFmtId="171" fontId="18" fillId="6" borderId="14" xfId="10" applyNumberFormat="1" applyFont="1" applyFill="1" applyBorder="1"/>
    <xf numFmtId="171" fontId="18" fillId="6" borderId="16" xfId="10" applyNumberFormat="1" applyFont="1" applyFill="1" applyBorder="1"/>
    <xf numFmtId="171" fontId="17" fillId="6" borderId="14" xfId="10" applyNumberFormat="1" applyFont="1" applyFill="1" applyBorder="1" applyAlignment="1">
      <alignment horizontal="center" vertical="center" wrapText="1"/>
    </xf>
    <xf numFmtId="0" fontId="18" fillId="6" borderId="0" xfId="9" applyFont="1" applyFill="1" applyAlignment="1">
      <alignment horizontal="center" vertical="center" wrapText="1"/>
    </xf>
    <xf numFmtId="171" fontId="37" fillId="6" borderId="13" xfId="10" applyNumberFormat="1" applyFont="1" applyFill="1" applyBorder="1"/>
    <xf numFmtId="171" fontId="17" fillId="6" borderId="18" xfId="10" applyNumberFormat="1" applyFont="1" applyFill="1" applyBorder="1"/>
    <xf numFmtId="171" fontId="37" fillId="6" borderId="13" xfId="10" applyNumberFormat="1" applyFont="1" applyFill="1" applyBorder="1" applyAlignment="1">
      <alignment horizontal="center" vertical="center" wrapText="1"/>
    </xf>
    <xf numFmtId="171" fontId="37" fillId="6" borderId="0" xfId="10" applyNumberFormat="1" applyFont="1" applyFill="1"/>
    <xf numFmtId="171" fontId="17" fillId="6" borderId="0" xfId="10" applyNumberFormat="1" applyFont="1" applyFill="1"/>
    <xf numFmtId="171" fontId="18" fillId="6" borderId="0" xfId="10" applyNumberFormat="1" applyFont="1" applyFill="1" applyAlignment="1">
      <alignment horizontal="center" vertical="center" wrapText="1"/>
    </xf>
    <xf numFmtId="178" fontId="64" fillId="6" borderId="0" xfId="7" applyNumberFormat="1" applyFont="1" applyFill="1" applyAlignment="1">
      <alignment horizontal="center"/>
    </xf>
    <xf numFmtId="164" fontId="18" fillId="6" borderId="0" xfId="11" applyNumberFormat="1" applyFont="1" applyFill="1" applyAlignment="1">
      <alignment horizontal="center" vertical="center"/>
    </xf>
    <xf numFmtId="164" fontId="18" fillId="6" borderId="0" xfId="8" applyNumberFormat="1" applyFont="1" applyFill="1"/>
    <xf numFmtId="164" fontId="18" fillId="6" borderId="0" xfId="12" applyNumberFormat="1" applyFont="1" applyFill="1" applyAlignment="1">
      <alignment horizontal="center" vertical="center"/>
    </xf>
    <xf numFmtId="164" fontId="18" fillId="6" borderId="0" xfId="13" applyNumberFormat="1" applyFont="1" applyFill="1" applyAlignment="1">
      <alignment horizontal="center" vertical="center"/>
    </xf>
    <xf numFmtId="165" fontId="18" fillId="6" borderId="0" xfId="11" applyNumberFormat="1" applyFont="1" applyFill="1"/>
    <xf numFmtId="167" fontId="18" fillId="6" borderId="0" xfId="11" applyNumberFormat="1" applyFont="1" applyFill="1"/>
    <xf numFmtId="172" fontId="18" fillId="6" borderId="0" xfId="11" applyNumberFormat="1" applyFont="1" applyFill="1"/>
    <xf numFmtId="175" fontId="18" fillId="6" borderId="0" xfId="11" applyNumberFormat="1" applyFont="1" applyFill="1"/>
    <xf numFmtId="0" fontId="17" fillId="6" borderId="0" xfId="11" applyFont="1" applyFill="1"/>
    <xf numFmtId="164" fontId="18" fillId="6" borderId="0" xfId="8" applyNumberFormat="1" applyFont="1" applyFill="1" applyAlignment="1">
      <alignment horizontal="center"/>
    </xf>
    <xf numFmtId="170" fontId="18" fillId="6" borderId="0" xfId="9" applyNumberFormat="1" applyFont="1" applyFill="1" applyAlignment="1">
      <alignment horizontal="left"/>
    </xf>
    <xf numFmtId="0" fontId="18" fillId="0" borderId="0" xfId="1" quotePrefix="1" applyNumberFormat="1" applyFont="1"/>
    <xf numFmtId="1" fontId="20" fillId="0" borderId="0" xfId="14" applyNumberFormat="1" applyFont="1"/>
    <xf numFmtId="178" fontId="37" fillId="6" borderId="0" xfId="10" applyNumberFormat="1" applyFont="1" applyFill="1" applyBorder="1" applyAlignment="1">
      <alignment horizontal="center"/>
    </xf>
    <xf numFmtId="178" fontId="64" fillId="6" borderId="0" xfId="7" applyNumberFormat="1" applyFont="1" applyFill="1" applyBorder="1" applyAlignment="1">
      <alignment horizontal="center"/>
    </xf>
    <xf numFmtId="176" fontId="54" fillId="6" borderId="0" xfId="7" applyNumberFormat="1" applyFont="1" applyFill="1" applyBorder="1" applyAlignment="1">
      <alignment horizontal="center"/>
    </xf>
    <xf numFmtId="164" fontId="18" fillId="6" borderId="0" xfId="11" applyNumberFormat="1" applyFont="1" applyFill="1" applyBorder="1" applyAlignment="1">
      <alignment horizontal="center" vertical="center"/>
    </xf>
    <xf numFmtId="0" fontId="36" fillId="0" borderId="0" xfId="43" applyFill="1"/>
    <xf numFmtId="176" fontId="17" fillId="6" borderId="0" xfId="1" applyNumberFormat="1" applyFont="1" applyFill="1" applyBorder="1" applyAlignment="1">
      <alignment horizontal="center"/>
    </xf>
    <xf numFmtId="3" fontId="18" fillId="6" borderId="0" xfId="1" applyNumberFormat="1" applyFont="1" applyFill="1" applyBorder="1"/>
    <xf numFmtId="3" fontId="17" fillId="6" borderId="0" xfId="1" applyNumberFormat="1" applyFont="1" applyFill="1" applyBorder="1"/>
    <xf numFmtId="178" fontId="37" fillId="6" borderId="0" xfId="1" applyNumberFormat="1" applyFont="1" applyFill="1" applyBorder="1" applyAlignment="1">
      <alignment horizontal="center" vertical="center"/>
    </xf>
    <xf numFmtId="176" fontId="17" fillId="6" borderId="0" xfId="1" applyNumberFormat="1" applyFont="1" applyFill="1" applyBorder="1" applyAlignment="1">
      <alignment horizontal="center" vertical="center"/>
    </xf>
    <xf numFmtId="4" fontId="18" fillId="6" borderId="0" xfId="1" applyNumberFormat="1" applyFont="1" applyFill="1" applyBorder="1" applyAlignment="1">
      <alignment horizontal="center" vertical="center"/>
    </xf>
    <xf numFmtId="178" fontId="37" fillId="0" borderId="0" xfId="1" applyNumberFormat="1" applyFont="1" applyBorder="1" applyAlignment="1">
      <alignment horizontal="center"/>
    </xf>
    <xf numFmtId="176" fontId="17" fillId="0" borderId="0" xfId="1" applyNumberFormat="1" applyFont="1" applyBorder="1" applyAlignment="1">
      <alignment horizontal="center" vertical="center"/>
    </xf>
    <xf numFmtId="4" fontId="18" fillId="0" borderId="0" xfId="1" applyNumberFormat="1" applyFont="1" applyBorder="1"/>
    <xf numFmtId="176" fontId="17" fillId="0" borderId="0" xfId="1" applyNumberFormat="1" applyFont="1" applyBorder="1" applyAlignment="1">
      <alignment horizontal="center"/>
    </xf>
    <xf numFmtId="3" fontId="18" fillId="0" borderId="0" xfId="1" applyNumberFormat="1" applyFont="1" applyBorder="1"/>
    <xf numFmtId="3" fontId="18" fillId="0" borderId="0" xfId="1" applyNumberFormat="1" applyFont="1" applyBorder="1" applyAlignment="1">
      <alignment horizontal="center" vertical="center"/>
    </xf>
    <xf numFmtId="178" fontId="37" fillId="0" borderId="0" xfId="1" applyNumberFormat="1" applyFont="1" applyBorder="1" applyAlignment="1">
      <alignment horizontal="center" vertical="center"/>
    </xf>
    <xf numFmtId="4" fontId="18" fillId="0" borderId="0" xfId="1" applyNumberFormat="1" applyFont="1" applyBorder="1" applyAlignment="1">
      <alignment horizontal="center" vertical="center"/>
    </xf>
    <xf numFmtId="178" fontId="37" fillId="0" borderId="0" xfId="45" applyNumberFormat="1" applyFont="1" applyBorder="1" applyAlignment="1">
      <alignment horizontal="center"/>
    </xf>
    <xf numFmtId="176" fontId="17" fillId="0" borderId="0" xfId="10" applyNumberFormat="1" applyFont="1" applyBorder="1" applyAlignment="1">
      <alignment horizontal="center"/>
    </xf>
    <xf numFmtId="2" fontId="18" fillId="0" borderId="0" xfId="45" applyNumberFormat="1" applyFont="1" applyBorder="1" applyAlignment="1">
      <alignment horizontal="center" vertical="center"/>
    </xf>
    <xf numFmtId="165" fontId="47" fillId="0" borderId="0" xfId="7" applyNumberFormat="1" applyFont="1" applyBorder="1"/>
    <xf numFmtId="165" fontId="47" fillId="0" borderId="0" xfId="7" applyNumberFormat="1" applyFont="1" applyBorder="1" applyAlignment="1">
      <alignment horizontal="center"/>
    </xf>
    <xf numFmtId="178" fontId="62" fillId="0" borderId="25" xfId="7" applyNumberFormat="1" applyFont="1" applyBorder="1" applyAlignment="1">
      <alignment horizontal="center"/>
    </xf>
    <xf numFmtId="176" fontId="21" fillId="0" borderId="25" xfId="7" applyNumberFormat="1" applyFont="1" applyBorder="1" applyAlignment="1">
      <alignment horizontal="center" vertical="center"/>
    </xf>
    <xf numFmtId="165" fontId="37" fillId="0" borderId="25" xfId="7" applyNumberFormat="1" applyFont="1" applyBorder="1" applyAlignment="1">
      <alignment horizontal="center" vertical="center"/>
    </xf>
    <xf numFmtId="164" fontId="18" fillId="0" borderId="0" xfId="1" applyNumberFormat="1" applyFont="1" applyBorder="1" applyAlignment="1">
      <alignment horizontal="center"/>
    </xf>
    <xf numFmtId="165" fontId="18" fillId="0" borderId="0" xfId="1" applyNumberFormat="1" applyFont="1" applyBorder="1" applyAlignment="1">
      <alignment horizontal="center"/>
    </xf>
    <xf numFmtId="165" fontId="63" fillId="0" borderId="0" xfId="7" applyNumberFormat="1" applyFont="1" applyBorder="1" applyAlignment="1">
      <alignment horizontal="center" vertical="center"/>
    </xf>
    <xf numFmtId="165" fontId="56" fillId="0" borderId="0" xfId="7" applyNumberFormat="1" applyFont="1" applyBorder="1" applyAlignment="1">
      <alignment horizontal="center" vertical="center"/>
    </xf>
    <xf numFmtId="164" fontId="18" fillId="6" borderId="0" xfId="8" applyNumberFormat="1" applyFont="1" applyFill="1" applyBorder="1" applyAlignment="1">
      <alignment horizontal="center"/>
    </xf>
    <xf numFmtId="0" fontId="37" fillId="3" borderId="0" xfId="36" applyFont="1" applyFill="1" applyAlignment="1">
      <alignment horizontal="left" vertical="top"/>
    </xf>
    <xf numFmtId="0" fontId="20" fillId="0" borderId="15" xfId="0" applyFont="1" applyBorder="1" applyAlignment="1">
      <alignment horizontal="center"/>
    </xf>
    <xf numFmtId="178" fontId="62" fillId="0" borderId="0" xfId="7" applyNumberFormat="1" applyFont="1" applyBorder="1" applyAlignment="1">
      <alignment horizontal="center"/>
    </xf>
    <xf numFmtId="176" fontId="21" fillId="0" borderId="0" xfId="7" applyNumberFormat="1" applyFont="1" applyBorder="1" applyAlignment="1">
      <alignment horizontal="center" vertical="center"/>
    </xf>
    <xf numFmtId="165" fontId="47" fillId="0" borderId="0" xfId="7" applyNumberFormat="1" applyFont="1" applyBorder="1" applyAlignment="1">
      <alignment horizontal="center" vertical="center"/>
    </xf>
    <xf numFmtId="165" fontId="37" fillId="0" borderId="0" xfId="7" applyNumberFormat="1" applyFont="1" applyBorder="1" applyAlignment="1">
      <alignment horizontal="center" vertical="center"/>
    </xf>
    <xf numFmtId="0" fontId="18" fillId="0" borderId="14" xfId="19" applyFont="1" applyBorder="1" applyAlignment="1">
      <alignment horizontal="center"/>
    </xf>
    <xf numFmtId="0" fontId="18" fillId="0" borderId="26" xfId="19" applyFont="1" applyBorder="1" applyAlignment="1">
      <alignment horizontal="center"/>
    </xf>
    <xf numFmtId="0" fontId="17" fillId="3" borderId="14" xfId="21" applyFont="1" applyFill="1" applyBorder="1"/>
    <xf numFmtId="0" fontId="18" fillId="3" borderId="14" xfId="21" applyFont="1" applyFill="1" applyBorder="1"/>
    <xf numFmtId="0" fontId="21" fillId="7" borderId="14" xfId="21" applyFont="1" applyFill="1" applyBorder="1" applyAlignment="1">
      <alignment horizontal="center" vertical="center" wrapText="1"/>
    </xf>
    <xf numFmtId="0" fontId="17" fillId="3" borderId="13" xfId="21" applyFont="1" applyFill="1" applyBorder="1" applyAlignment="1">
      <alignment horizontal="center"/>
    </xf>
    <xf numFmtId="0" fontId="37" fillId="3" borderId="13" xfId="21" applyFont="1" applyFill="1" applyBorder="1" applyAlignment="1">
      <alignment horizontal="center"/>
    </xf>
    <xf numFmtId="0" fontId="37" fillId="7" borderId="13" xfId="21" applyFont="1" applyFill="1" applyBorder="1" applyAlignment="1">
      <alignment horizontal="center" vertical="center" wrapText="1"/>
    </xf>
    <xf numFmtId="0" fontId="19" fillId="3" borderId="0" xfId="22" applyNumberFormat="1" applyFill="1" applyBorder="1" applyAlignment="1">
      <alignment horizontal="center" vertical="center" wrapText="1"/>
    </xf>
    <xf numFmtId="0" fontId="38" fillId="3" borderId="0" xfId="22" applyNumberFormat="1" applyFont="1" applyFill="1" applyBorder="1" applyAlignment="1">
      <alignment horizontal="center" wrapText="1"/>
    </xf>
    <xf numFmtId="0" fontId="19" fillId="3" borderId="13" xfId="22" applyNumberFormat="1" applyFill="1" applyBorder="1" applyAlignment="1">
      <alignment horizontal="center" vertical="center" wrapText="1"/>
    </xf>
    <xf numFmtId="0" fontId="38" fillId="3" borderId="13" xfId="22" applyNumberFormat="1" applyFont="1" applyFill="1" applyBorder="1" applyAlignment="1">
      <alignment horizontal="center" wrapText="1"/>
    </xf>
    <xf numFmtId="0" fontId="20" fillId="0" borderId="0" xfId="0" applyFont="1" applyAlignment="1">
      <alignment horizontal="center"/>
    </xf>
    <xf numFmtId="49" fontId="18" fillId="0" borderId="0" xfId="1" applyNumberFormat="1" applyFont="1"/>
    <xf numFmtId="49" fontId="18" fillId="0" borderId="0" xfId="1" quotePrefix="1" applyNumberFormat="1" applyFont="1"/>
    <xf numFmtId="178" fontId="37" fillId="3" borderId="0" xfId="10" applyNumberFormat="1" applyFont="1" applyFill="1" applyAlignment="1">
      <alignment horizontal="center"/>
    </xf>
    <xf numFmtId="176" fontId="17" fillId="3" borderId="0" xfId="10" applyNumberFormat="1" applyFont="1" applyFill="1" applyAlignment="1">
      <alignment horizontal="center"/>
    </xf>
    <xf numFmtId="2" fontId="18" fillId="3" borderId="0" xfId="10" applyNumberFormat="1" applyFont="1" applyFill="1" applyAlignment="1">
      <alignment horizontal="center"/>
    </xf>
    <xf numFmtId="4" fontId="18" fillId="3" borderId="0" xfId="21" applyNumberFormat="1" applyFont="1" applyFill="1"/>
    <xf numFmtId="2" fontId="20" fillId="3" borderId="0" xfId="21" applyNumberFormat="1" applyFont="1" applyFill="1"/>
    <xf numFmtId="4" fontId="20" fillId="3" borderId="0" xfId="21" applyNumberFormat="1" applyFont="1" applyFill="1"/>
    <xf numFmtId="2" fontId="18" fillId="3" borderId="0" xfId="21" applyNumberFormat="1" applyFont="1" applyFill="1"/>
    <xf numFmtId="2" fontId="26" fillId="3" borderId="0" xfId="21" applyNumberFormat="1" applyFont="1" applyFill="1"/>
    <xf numFmtId="4" fontId="20" fillId="3" borderId="13" xfId="21" applyNumberFormat="1" applyFont="1" applyFill="1" applyBorder="1"/>
    <xf numFmtId="0" fontId="17" fillId="3" borderId="0" xfId="21" applyFont="1" applyFill="1"/>
    <xf numFmtId="0" fontId="18" fillId="8" borderId="0" xfId="4" applyFont="1" applyFill="1"/>
    <xf numFmtId="178" fontId="37" fillId="8" borderId="0" xfId="4" applyNumberFormat="1" applyFont="1" applyFill="1" applyAlignment="1">
      <alignment horizontal="center" vertical="center"/>
    </xf>
    <xf numFmtId="176" fontId="17" fillId="8" borderId="0" xfId="15" applyNumberFormat="1" applyFont="1" applyFill="1" applyAlignment="1">
      <alignment horizontal="center"/>
    </xf>
    <xf numFmtId="165" fontId="18" fillId="8" borderId="0" xfId="15" applyNumberFormat="1" applyFont="1" applyFill="1" applyAlignment="1">
      <alignment horizontal="center"/>
    </xf>
    <xf numFmtId="49" fontId="18" fillId="8" borderId="0" xfId="4" applyNumberFormat="1" applyFont="1" applyFill="1"/>
    <xf numFmtId="178" fontId="65" fillId="3" borderId="0" xfId="7" applyNumberFormat="1" applyFont="1" applyFill="1" applyBorder="1" applyAlignment="1">
      <alignment horizontal="center"/>
    </xf>
    <xf numFmtId="176" fontId="66" fillId="3" borderId="0" xfId="7" applyNumberFormat="1" applyFont="1" applyFill="1" applyBorder="1" applyAlignment="1">
      <alignment horizontal="center"/>
    </xf>
    <xf numFmtId="164" fontId="18" fillId="3" borderId="0" xfId="11" applyNumberFormat="1" applyFont="1" applyFill="1" applyBorder="1" applyAlignment="1">
      <alignment horizontal="center" vertical="center"/>
    </xf>
    <xf numFmtId="0" fontId="20" fillId="0" borderId="0" xfId="0" applyFont="1" applyAlignment="1">
      <alignment horizontal="center"/>
    </xf>
    <xf numFmtId="178" fontId="37" fillId="0" borderId="27" xfId="30" applyNumberFormat="1" applyFont="1" applyBorder="1" applyAlignment="1">
      <alignment horizontal="center" vertical="center"/>
    </xf>
    <xf numFmtId="176" fontId="17" fillId="0" borderId="27" xfId="31" applyNumberFormat="1" applyFont="1" applyBorder="1" applyAlignment="1">
      <alignment horizontal="center"/>
    </xf>
    <xf numFmtId="49" fontId="18" fillId="0" borderId="0" xfId="30" quotePrefix="1" applyNumberFormat="1" applyFont="1" applyAlignment="1">
      <alignment vertical="center"/>
    </xf>
    <xf numFmtId="0" fontId="18" fillId="0" borderId="0" xfId="30" quotePrefix="1" applyFont="1" applyAlignment="1">
      <alignment vertical="center"/>
    </xf>
    <xf numFmtId="2" fontId="18" fillId="3" borderId="0" xfId="10" applyNumberFormat="1" applyFont="1" applyFill="1"/>
    <xf numFmtId="165" fontId="20" fillId="0" borderId="27" xfId="0" applyNumberFormat="1" applyFont="1" applyBorder="1" applyAlignment="1">
      <alignment horizontal="center"/>
    </xf>
    <xf numFmtId="1" fontId="20" fillId="0" borderId="27" xfId="0" applyNumberFormat="1" applyFont="1" applyBorder="1" applyAlignment="1">
      <alignment horizontal="center"/>
    </xf>
    <xf numFmtId="165" fontId="20" fillId="9" borderId="0" xfId="0" applyNumberFormat="1" applyFont="1" applyFill="1" applyAlignment="1">
      <alignment horizontal="center"/>
    </xf>
    <xf numFmtId="1" fontId="20" fillId="9" borderId="0" xfId="0" applyNumberFormat="1" applyFont="1" applyFill="1" applyAlignment="1">
      <alignment horizontal="center"/>
    </xf>
    <xf numFmtId="49" fontId="38" fillId="3" borderId="0" xfId="0" applyNumberFormat="1" applyFont="1" applyFill="1" applyAlignment="1">
      <alignment vertical="top"/>
    </xf>
    <xf numFmtId="178" fontId="65" fillId="3" borderId="0" xfId="7" applyNumberFormat="1" applyFont="1" applyFill="1" applyAlignment="1">
      <alignment horizontal="center"/>
    </xf>
    <xf numFmtId="176" fontId="66" fillId="3" borderId="0" xfId="7" applyNumberFormat="1" applyFont="1" applyFill="1" applyAlignment="1">
      <alignment horizontal="center"/>
    </xf>
    <xf numFmtId="164" fontId="18" fillId="3" borderId="0" xfId="11" applyNumberFormat="1" applyFont="1" applyFill="1" applyAlignment="1">
      <alignment horizontal="center" vertical="center"/>
    </xf>
    <xf numFmtId="49" fontId="18" fillId="3" borderId="0" xfId="37" applyNumberFormat="1" applyFont="1" applyFill="1"/>
    <xf numFmtId="178" fontId="64" fillId="6" borderId="25" xfId="7" applyNumberFormat="1" applyFont="1" applyFill="1" applyBorder="1" applyAlignment="1">
      <alignment horizontal="center"/>
    </xf>
    <xf numFmtId="176" fontId="54" fillId="6" borderId="25" xfId="7" applyNumberFormat="1" applyFont="1" applyFill="1" applyBorder="1" applyAlignment="1">
      <alignment horizontal="center"/>
    </xf>
    <xf numFmtId="3" fontId="18" fillId="0" borderId="0" xfId="1" applyNumberFormat="1" applyFont="1" applyBorder="1" applyAlignment="1">
      <alignment horizontal="right"/>
    </xf>
    <xf numFmtId="3" fontId="18" fillId="0" borderId="0" xfId="1" applyNumberFormat="1" applyFont="1" applyBorder="1" applyAlignment="1">
      <alignment horizontal="center"/>
    </xf>
    <xf numFmtId="3" fontId="18" fillId="0" borderId="25" xfId="1" applyNumberFormat="1" applyFont="1" applyBorder="1"/>
    <xf numFmtId="3" fontId="18" fillId="0" borderId="25" xfId="1" applyNumberFormat="1" applyFont="1" applyBorder="1" applyAlignment="1">
      <alignment horizontal="center" vertical="center"/>
    </xf>
    <xf numFmtId="178" fontId="37" fillId="0" borderId="25" xfId="1" applyNumberFormat="1" applyFont="1" applyBorder="1" applyAlignment="1">
      <alignment horizontal="center" vertical="center"/>
    </xf>
    <xf numFmtId="164" fontId="18" fillId="6" borderId="25" xfId="11" applyNumberFormat="1" applyFont="1" applyFill="1" applyBorder="1" applyAlignment="1">
      <alignment horizontal="center" vertical="center"/>
    </xf>
    <xf numFmtId="0" fontId="18" fillId="0" borderId="0" xfId="7" applyFont="1" applyBorder="1"/>
    <xf numFmtId="0" fontId="47" fillId="0" borderId="0" xfId="7" applyFont="1" applyBorder="1"/>
    <xf numFmtId="171" fontId="18" fillId="0" borderId="0" xfId="1" applyNumberFormat="1" applyFont="1" applyBorder="1"/>
    <xf numFmtId="0" fontId="18" fillId="0" borderId="0" xfId="1" applyFont="1" applyBorder="1"/>
    <xf numFmtId="0" fontId="53" fillId="0" borderId="0" xfId="7" applyFont="1" applyBorder="1"/>
    <xf numFmtId="0" fontId="63" fillId="0" borderId="0" xfId="7" applyFont="1" applyBorder="1"/>
    <xf numFmtId="165" fontId="20" fillId="0" borderId="0" xfId="7" applyNumberFormat="1" applyFont="1"/>
    <xf numFmtId="165" fontId="20" fillId="0" borderId="0" xfId="7" applyNumberFormat="1" applyFont="1" applyAlignment="1">
      <alignment horizontal="center" vertical="center"/>
    </xf>
    <xf numFmtId="165" fontId="20" fillId="0" borderId="25" xfId="7" applyNumberFormat="1" applyFont="1" applyBorder="1"/>
    <xf numFmtId="165" fontId="20" fillId="0" borderId="25" xfId="7" applyNumberFormat="1" applyFont="1" applyBorder="1" applyAlignment="1">
      <alignment horizontal="center" vertical="center"/>
    </xf>
    <xf numFmtId="165" fontId="53" fillId="0" borderId="0" xfId="7" applyNumberFormat="1" applyFont="1" applyAlignment="1">
      <alignment horizontal="center" vertical="center"/>
    </xf>
    <xf numFmtId="165" fontId="53" fillId="0" borderId="25" xfId="7" applyNumberFormat="1" applyFont="1" applyBorder="1" applyAlignment="1">
      <alignment horizontal="center" vertical="center"/>
    </xf>
    <xf numFmtId="49" fontId="20" fillId="0" borderId="0" xfId="0" applyNumberFormat="1" applyFont="1" applyAlignment="1">
      <alignment horizontal="center"/>
    </xf>
    <xf numFmtId="0" fontId="20" fillId="0" borderId="0" xfId="0" applyFont="1" applyAlignment="1">
      <alignment horizontal="center"/>
    </xf>
    <xf numFmtId="49" fontId="18" fillId="0" borderId="0" xfId="1" applyNumberFormat="1" applyFont="1" applyAlignment="1">
      <alignment horizontal="right"/>
    </xf>
    <xf numFmtId="165" fontId="18" fillId="0" borderId="0" xfId="0" applyNumberFormat="1" applyFont="1" applyAlignment="1">
      <alignment horizontal="center" vertical="center"/>
    </xf>
    <xf numFmtId="176" fontId="17" fillId="0" borderId="0" xfId="30" applyNumberFormat="1" applyFont="1" applyBorder="1" applyAlignment="1">
      <alignment horizontal="center" vertical="center"/>
    </xf>
    <xf numFmtId="165" fontId="18" fillId="3" borderId="0" xfId="41" applyNumberFormat="1" applyFont="1" applyFill="1" applyAlignment="1">
      <alignment horizontal="center" vertical="center"/>
    </xf>
    <xf numFmtId="165" fontId="18" fillId="3" borderId="0" xfId="39" applyNumberFormat="1" applyFont="1" applyFill="1" applyAlignment="1">
      <alignment horizontal="center"/>
    </xf>
    <xf numFmtId="165" fontId="20" fillId="0" borderId="0" xfId="16" applyNumberFormat="1" applyFont="1"/>
    <xf numFmtId="165" fontId="20" fillId="2" borderId="0" xfId="16" applyNumberFormat="1" applyFont="1" applyFill="1"/>
    <xf numFmtId="165" fontId="20" fillId="0" borderId="0" xfId="7" applyNumberFormat="1" applyFont="1" applyBorder="1"/>
    <xf numFmtId="165" fontId="20" fillId="0" borderId="0" xfId="7" applyNumberFormat="1" applyFont="1" applyBorder="1" applyAlignment="1">
      <alignment horizontal="center" vertical="center"/>
    </xf>
    <xf numFmtId="165" fontId="53" fillId="0" borderId="0" xfId="7" applyNumberFormat="1" applyFont="1" applyBorder="1" applyAlignment="1">
      <alignment horizontal="center" vertical="center"/>
    </xf>
    <xf numFmtId="0" fontId="12" fillId="3" borderId="0" xfId="0" applyFont="1" applyFill="1" applyBorder="1" applyAlignment="1">
      <alignment horizontal="left" vertical="center" wrapText="1"/>
    </xf>
    <xf numFmtId="0" fontId="37" fillId="3" borderId="0" xfId="1" applyFont="1" applyFill="1" applyAlignment="1">
      <alignment horizontal="left" vertical="center" wrapText="1"/>
    </xf>
    <xf numFmtId="0" fontId="17" fillId="3" borderId="0" xfId="1" applyFont="1" applyFill="1" applyAlignment="1">
      <alignment horizontal="left" vertical="center" wrapText="1"/>
    </xf>
    <xf numFmtId="0" fontId="17" fillId="3" borderId="0" xfId="1" applyFont="1" applyFill="1" applyAlignment="1">
      <alignment horizontal="left" vertical="top" wrapText="1"/>
    </xf>
    <xf numFmtId="0" fontId="17" fillId="3" borderId="12" xfId="1" applyFont="1" applyFill="1" applyBorder="1" applyAlignment="1">
      <alignment horizontal="left" vertical="top" wrapText="1"/>
    </xf>
    <xf numFmtId="0" fontId="18" fillId="3" borderId="0" xfId="1" applyFont="1" applyFill="1" applyAlignment="1">
      <alignment horizontal="left" vertical="top" wrapText="1"/>
    </xf>
    <xf numFmtId="0" fontId="18" fillId="0" borderId="0" xfId="36" applyFont="1" applyAlignment="1">
      <alignment horizontal="left" vertical="top" wrapText="1"/>
    </xf>
    <xf numFmtId="0" fontId="37" fillId="3" borderId="0" xfId="1" applyFont="1" applyFill="1" applyAlignment="1">
      <alignment horizontal="left" vertical="top" wrapText="1"/>
    </xf>
    <xf numFmtId="49" fontId="37" fillId="3" borderId="0" xfId="1" applyNumberFormat="1" applyFont="1" applyFill="1" applyAlignment="1">
      <alignment horizontal="left" vertical="center"/>
    </xf>
    <xf numFmtId="0" fontId="37" fillId="3" borderId="0" xfId="1" applyFont="1" applyFill="1" applyAlignment="1">
      <alignment horizontal="left" vertical="center"/>
    </xf>
    <xf numFmtId="0" fontId="17" fillId="3" borderId="0" xfId="1" applyFont="1" applyFill="1" applyAlignment="1">
      <alignment horizontal="left" wrapText="1"/>
    </xf>
    <xf numFmtId="0" fontId="38" fillId="3" borderId="0" xfId="0" applyFont="1" applyFill="1" applyBorder="1" applyAlignment="1">
      <alignment horizontal="left" vertical="top" wrapText="1"/>
    </xf>
    <xf numFmtId="0" fontId="17" fillId="3" borderId="0" xfId="10" applyFont="1" applyFill="1" applyAlignment="1">
      <alignment horizontal="left" vertical="center" wrapText="1"/>
    </xf>
    <xf numFmtId="0" fontId="37" fillId="3" borderId="0" xfId="10" applyFont="1" applyFill="1" applyAlignment="1">
      <alignment horizontal="left" vertical="center" wrapText="1"/>
    </xf>
    <xf numFmtId="0" fontId="17" fillId="3" borderId="0" xfId="10" applyFont="1" applyFill="1" applyAlignment="1">
      <alignment horizontal="left" wrapText="1"/>
    </xf>
    <xf numFmtId="0" fontId="18" fillId="3" borderId="0" xfId="1" applyFont="1" applyFill="1" applyAlignment="1">
      <alignment horizontal="left" vertical="center" wrapText="1"/>
    </xf>
    <xf numFmtId="0" fontId="37" fillId="3" borderId="0" xfId="1" applyFont="1" applyFill="1" applyAlignment="1">
      <alignment horizontal="left" wrapText="1"/>
    </xf>
    <xf numFmtId="49" fontId="37" fillId="3" borderId="0" xfId="1" applyNumberFormat="1" applyFont="1" applyFill="1" applyAlignment="1">
      <alignment horizontal="left" vertical="center" wrapText="1"/>
    </xf>
    <xf numFmtId="0" fontId="20" fillId="0" borderId="0" xfId="0" applyFont="1" applyFill="1" applyBorder="1" applyAlignment="1">
      <alignment horizontal="center"/>
    </xf>
    <xf numFmtId="49" fontId="20" fillId="0" borderId="0" xfId="0" applyNumberFormat="1" applyFont="1" applyAlignment="1">
      <alignment horizontal="center"/>
    </xf>
    <xf numFmtId="0" fontId="20" fillId="0" borderId="0" xfId="0" applyFont="1" applyAlignment="1">
      <alignment horizontal="center"/>
    </xf>
    <xf numFmtId="0" fontId="17" fillId="0" borderId="14" xfId="1" applyFont="1" applyBorder="1" applyAlignment="1">
      <alignment horizontal="center" vertical="center"/>
    </xf>
    <xf numFmtId="0" fontId="17" fillId="0" borderId="16" xfId="1" applyFont="1" applyBorder="1" applyAlignment="1">
      <alignment horizontal="center" vertical="center"/>
    </xf>
    <xf numFmtId="0" fontId="37" fillId="0" borderId="0" xfId="1" applyFont="1" applyBorder="1" applyAlignment="1">
      <alignment horizontal="center" vertical="center"/>
    </xf>
    <xf numFmtId="0" fontId="37" fillId="0" borderId="17" xfId="1" applyFont="1" applyBorder="1" applyAlignment="1">
      <alignment horizontal="center" vertical="center"/>
    </xf>
    <xf numFmtId="0" fontId="17" fillId="0" borderId="14" xfId="1" applyFont="1" applyBorder="1" applyAlignment="1">
      <alignment horizontal="center"/>
    </xf>
    <xf numFmtId="0" fontId="37" fillId="0" borderId="0" xfId="1" applyFont="1" applyBorder="1" applyAlignment="1">
      <alignment horizontal="center"/>
    </xf>
    <xf numFmtId="0" fontId="37" fillId="3" borderId="0" xfId="1" applyFont="1" applyFill="1" applyAlignment="1">
      <alignment horizontal="center" vertical="center" wrapText="1"/>
    </xf>
    <xf numFmtId="0" fontId="17" fillId="3" borderId="14" xfId="41" applyFont="1" applyFill="1" applyBorder="1" applyAlignment="1">
      <alignment horizontal="center" vertical="center"/>
    </xf>
    <xf numFmtId="0" fontId="17" fillId="3" borderId="0" xfId="41" applyFont="1" applyFill="1" applyAlignment="1">
      <alignment horizontal="center" vertical="center"/>
    </xf>
    <xf numFmtId="0" fontId="37" fillId="3" borderId="0" xfId="36" applyFont="1" applyFill="1" applyAlignment="1">
      <alignment horizontal="left" vertical="top" wrapText="1"/>
    </xf>
    <xf numFmtId="0" fontId="37" fillId="0" borderId="0" xfId="36" applyFont="1" applyAlignment="1">
      <alignment horizontal="left" vertical="top" wrapText="1"/>
    </xf>
    <xf numFmtId="0" fontId="37" fillId="3" borderId="0" xfId="42" applyFont="1" applyFill="1" applyAlignment="1">
      <alignment horizontal="left" vertical="center" wrapText="1"/>
    </xf>
    <xf numFmtId="0" fontId="19" fillId="0" borderId="19" xfId="14" applyFont="1" applyBorder="1" applyAlignment="1">
      <alignment horizontal="center" vertical="center" wrapText="1"/>
    </xf>
    <xf numFmtId="0" fontId="19" fillId="0" borderId="20" xfId="14" applyFont="1" applyBorder="1" applyAlignment="1">
      <alignment horizontal="center" vertical="center" wrapText="1"/>
    </xf>
    <xf numFmtId="0" fontId="37" fillId="0" borderId="0" xfId="4" applyFont="1" applyAlignment="1">
      <alignment horizontal="left" vertical="top" wrapText="1"/>
    </xf>
    <xf numFmtId="0" fontId="17" fillId="0" borderId="14" xfId="16" applyFont="1" applyFill="1" applyBorder="1" applyAlignment="1">
      <alignment horizontal="center"/>
    </xf>
    <xf numFmtId="0" fontId="18" fillId="0" borderId="0" xfId="2" applyFont="1" applyBorder="1" applyAlignment="1">
      <alignment horizontal="left" vertical="top" wrapText="1"/>
    </xf>
    <xf numFmtId="0" fontId="37" fillId="0" borderId="0" xfId="2" applyFont="1" applyBorder="1" applyAlignment="1">
      <alignment horizontal="left" vertical="top" wrapText="1"/>
    </xf>
    <xf numFmtId="0" fontId="38" fillId="0" borderId="0" xfId="0" applyFont="1" applyBorder="1" applyAlignment="1">
      <alignment horizontal="left" vertical="center" wrapText="1"/>
    </xf>
    <xf numFmtId="0" fontId="38" fillId="0" borderId="0" xfId="0" applyFont="1" applyBorder="1" applyAlignment="1">
      <alignment horizontal="left" wrapText="1"/>
    </xf>
    <xf numFmtId="0" fontId="18" fillId="6" borderId="0" xfId="11" applyFont="1" applyFill="1" applyAlignment="1">
      <alignment horizontal="left" wrapText="1"/>
    </xf>
    <xf numFmtId="0" fontId="18" fillId="6" borderId="0" xfId="10" applyFont="1" applyFill="1" applyAlignment="1">
      <alignment horizontal="left" wrapText="1"/>
    </xf>
    <xf numFmtId="0" fontId="37" fillId="6" borderId="0" xfId="10" applyFont="1" applyFill="1" applyAlignment="1">
      <alignment horizontal="left" vertical="center" wrapText="1"/>
    </xf>
    <xf numFmtId="0" fontId="37" fillId="6" borderId="0" xfId="10" applyFont="1" applyFill="1" applyAlignment="1">
      <alignment horizontal="left" vertical="top" wrapText="1"/>
    </xf>
    <xf numFmtId="0" fontId="62" fillId="6" borderId="0" xfId="21" applyFont="1" applyFill="1" applyAlignment="1">
      <alignment horizontal="left" vertical="top" wrapText="1"/>
    </xf>
    <xf numFmtId="0" fontId="21" fillId="0" borderId="14" xfId="7" applyFont="1" applyBorder="1" applyAlignment="1">
      <alignment horizontal="center"/>
    </xf>
    <xf numFmtId="0" fontId="62" fillId="0" borderId="0" xfId="7" applyFont="1" applyAlignment="1">
      <alignment horizontal="center"/>
    </xf>
    <xf numFmtId="0" fontId="19" fillId="0" borderId="15" xfId="47" applyFont="1" applyBorder="1" applyAlignment="1">
      <alignment horizontal="center"/>
    </xf>
    <xf numFmtId="0" fontId="20" fillId="0" borderId="0" xfId="47" applyFont="1" applyAlignment="1">
      <alignment horizontal="center"/>
    </xf>
    <xf numFmtId="0" fontId="38" fillId="0" borderId="0" xfId="47" applyFont="1" applyAlignment="1">
      <alignment horizontal="left" vertical="center" wrapText="1"/>
    </xf>
    <xf numFmtId="49" fontId="38" fillId="3" borderId="0" xfId="0" applyNumberFormat="1" applyFont="1" applyFill="1" applyAlignment="1">
      <alignment horizontal="left" wrapText="1"/>
    </xf>
    <xf numFmtId="49" fontId="38" fillId="3" borderId="0" xfId="0" applyNumberFormat="1" applyFont="1" applyFill="1" applyAlignment="1">
      <alignment horizontal="center" vertical="top" wrapText="1"/>
    </xf>
  </cellXfs>
  <cellStyles count="55">
    <cellStyle name="Hiperveza" xfId="43" builtinId="8"/>
    <cellStyle name="Normal 5" xfId="17" xr:uid="{AC1BB3DE-4BB4-45DA-AB38-01294D05A80A}"/>
    <cellStyle name="Normal 5 2" xfId="25" xr:uid="{7F200552-9B4F-4E7C-82E4-2E8F59E58609}"/>
    <cellStyle name="Normal_energenti" xfId="29" xr:uid="{C54BAA19-3E0E-4641-88B5-4800D54F07DE}"/>
    <cellStyle name="Normal_Prih_Ras_HNB1" xfId="8" xr:uid="{D1944E45-8CBB-4298-AD2C-AD8C8F633F03}"/>
    <cellStyle name="Normal_RealSekt" xfId="28" xr:uid="{DACF0704-14B1-4612-AA3C-6EB64DA8688A}"/>
    <cellStyle name="Normalno" xfId="0" builtinId="0"/>
    <cellStyle name="Normalno 12" xfId="1" xr:uid="{07A5CC30-251F-4119-B5B6-4F9BBF72291B}"/>
    <cellStyle name="Normalno 13 3" xfId="6" xr:uid="{3B3A18BA-CBD4-4F1C-B8AE-6A2F891A1D25}"/>
    <cellStyle name="Normalno 13 3 2" xfId="16" xr:uid="{2C48D3E7-7F33-44A0-9E6B-26D8A07A31B9}"/>
    <cellStyle name="Normalno 2" xfId="5" xr:uid="{B1A0056C-60DC-4BCE-B135-A8DFF05A74A6}"/>
    <cellStyle name="Normalno 2 2" xfId="34" xr:uid="{39F95B0D-E9F8-42A3-928C-2C12D012292A}"/>
    <cellStyle name="Normalno 2 3" xfId="10" xr:uid="{F8EAFD08-BB12-4B69-A304-3DD3479E2FB3}"/>
    <cellStyle name="Normalno 2 4" xfId="3" xr:uid="{CF7A09C7-B341-40BC-BC6E-6264CA294915}"/>
    <cellStyle name="Normalno 2 4 2" xfId="14" xr:uid="{C50E886E-4492-4A6B-B68D-543A87CB8BD5}"/>
    <cellStyle name="Normalno 2 5" xfId="39" xr:uid="{0237A7ED-0E7E-4BDB-B2EC-EA63A2067A6F}"/>
    <cellStyle name="Normalno 2 6" xfId="49" xr:uid="{ECC36802-D014-4783-9B7E-438B45A02801}"/>
    <cellStyle name="Normalno 3" xfId="15" xr:uid="{2BEC1D07-38AE-4CF0-A3A6-9E27319D9819}"/>
    <cellStyle name="Normalno 3 2" xfId="24" xr:uid="{28FE598E-40A7-48C6-BD3A-5E9A1C45C822}"/>
    <cellStyle name="Normalno 3 3" xfId="21" xr:uid="{B8A5BC93-327B-48E6-B779-A9BEAD43744E}"/>
    <cellStyle name="Normalno 4" xfId="20" xr:uid="{2C42E1A6-E25C-414B-9EFA-08E0D5C489BC}"/>
    <cellStyle name="Normalno 4 2" xfId="31" xr:uid="{EDAF2098-4A96-42FD-869A-C8F269D0B676}"/>
    <cellStyle name="Normalno 5" xfId="18" xr:uid="{A84D71F2-916F-46A9-866D-31D9EB3B5CC8}"/>
    <cellStyle name="Normalno 5 2" xfId="35" xr:uid="{E9162BA2-7375-4D58-A63E-2378F0AB6389}"/>
    <cellStyle name="Normalno 5 3" xfId="44" xr:uid="{994518BE-EF32-4013-B77D-86F322CFD816}"/>
    <cellStyle name="Normalno 5 3 2" xfId="46" xr:uid="{349DF04B-F338-4AB9-B193-C6B7C9A6A009}"/>
    <cellStyle name="Normalno 5 3 2 2" xfId="47" xr:uid="{620D89EA-09D9-4AA5-9A3F-83343DF7E395}"/>
    <cellStyle name="Normalno 6" xfId="7" xr:uid="{0908278B-8EF2-4FD3-AADC-10EADBBCBD36}"/>
    <cellStyle name="Normalno 6 2" xfId="33" xr:uid="{28E748F5-ED13-4443-894A-59BC8F1ACEFB}"/>
    <cellStyle name="Normalno 7" xfId="27" xr:uid="{97902AC0-77AF-46D1-8C48-850D0F6E66CE}"/>
    <cellStyle name="Normalno 8" xfId="48" xr:uid="{98E45BEE-16C5-42F3-A8A4-2E731AE8CDCD}"/>
    <cellStyle name="Obično 2" xfId="42" xr:uid="{49171E97-2973-4167-B4AF-16719AE7D50E}"/>
    <cellStyle name="Obično 2 3" xfId="19" xr:uid="{D7567DEB-5EC5-4D17-B94C-4FAB827A9229}"/>
    <cellStyle name="Obično 2 4" xfId="30" xr:uid="{61CB08DC-409A-47DD-96B1-182C4D2BA610}"/>
    <cellStyle name="Obično 3 2" xfId="37" xr:uid="{F7DC6B6F-5F06-4171-A21E-4E5379978FD3}"/>
    <cellStyle name="Obično 3 2 3" xfId="40" xr:uid="{10A99547-7619-4976-9220-C787B9DC37DB}"/>
    <cellStyle name="Obično 6" xfId="26" xr:uid="{A4F7FC9C-4F61-45C4-9A90-E6BBCC5CBA3F}"/>
    <cellStyle name="Obično 6 4" xfId="23" xr:uid="{95985793-3FDB-4CD6-A05B-A6526844E211}"/>
    <cellStyle name="Obično 6 4 2" xfId="45" xr:uid="{088026BE-CE02-4046-A80E-8F61A5B8EBC0}"/>
    <cellStyle name="Obično 7" xfId="38" xr:uid="{7C69EC3E-A61C-4BB9-87CE-D2D401E6FBDA}"/>
    <cellStyle name="Obično 8 10" xfId="36" xr:uid="{F97E37CD-95B6-4D9C-8487-E4352B58371D}"/>
    <cellStyle name="Obično_1.2.5. Novčana kretanja i monetarna politika" xfId="12" xr:uid="{F61308CE-5AFD-426F-A7A3-DB9E4C8D2AB9}"/>
    <cellStyle name="Obično_Analiza inozemne zaduženosti RH_za SAVJET i WEB 2" xfId="9" xr:uid="{459609C6-5CAD-46D1-B286-9EAA593D748C}"/>
    <cellStyle name="Obično_List1 2" xfId="32" xr:uid="{27EDD4BC-B3BD-4C54-AD81-C8674FAF4AE1}"/>
    <cellStyle name="Obično_Monetarno okružje_politika_za MIH" xfId="13" xr:uid="{2BC04AAC-38F0-4621-AC96-1DD637D7774C}"/>
    <cellStyle name="Obično_RR_EUR_09_09_iz kn" xfId="41" xr:uid="{C94D25DC-A002-4670-B498-78895C89334B}"/>
    <cellStyle name="Obično_Stope nezap i akt" xfId="4" xr:uid="{E2E98AAF-C5C2-408B-84B3-D553F184C17C}"/>
    <cellStyle name="Obično_TI.146. Monetarna politika" xfId="11" xr:uid="{23E6279D-4334-4361-BDFA-7790AF7C642F}"/>
    <cellStyle name="Obično_TI.160. Cijene" xfId="2" xr:uid="{C5FDA2CA-CA44-4FD8-9756-A320DDB14A3B}"/>
    <cellStyle name="XLConnect.Boolean" xfId="53" xr:uid="{EE4E5F07-E05E-4C82-B0D7-38155415DE64}"/>
    <cellStyle name="XLConnect.DateTime" xfId="54" xr:uid="{8BFE6993-7DE5-480B-B3EA-7A3A5F7D216D}"/>
    <cellStyle name="XLConnect.Header" xfId="50" xr:uid="{0E26B887-D41A-4EFE-9E74-FEDE6C99C6C7}"/>
    <cellStyle name="XLConnect.Numeric" xfId="52" xr:uid="{19DBAFA4-6E2E-41D6-B82B-2D642FFB9E1D}"/>
    <cellStyle name="XLConnect.String" xfId="51" xr:uid="{1188BEB3-3EF1-452F-8C30-B7DF4B8FD6AE}"/>
    <cellStyle name="Zaglavlje" xfId="22" xr:uid="{97829BDE-076E-4CE2-9D7E-39CAD0F3AE2F}"/>
  </cellStyles>
  <dxfs count="0"/>
  <tableStyles count="0" defaultTableStyle="TableStyleMedium2" defaultPivotStyle="PivotStyleLight16"/>
  <colors>
    <mruColors>
      <color rgb="FF000000"/>
      <color rgb="FF003366"/>
      <color rgb="FF003FBC"/>
      <color rgb="FF159BFF"/>
      <color rgb="FF4A88D2"/>
      <color rgb="FFA2C2E8"/>
      <color rgb="FFC1D9FF"/>
      <color rgb="FF255E91"/>
      <color rgb="FFC6D9F1"/>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externalLink" Target="externalLinks/externalLink3.xml"/><Relationship Id="rId47" Type="http://schemas.openxmlformats.org/officeDocument/2006/relationships/externalLink" Target="externalLinks/externalLink8.xml"/><Relationship Id="rId63" Type="http://schemas.openxmlformats.org/officeDocument/2006/relationships/externalLink" Target="externalLinks/externalLink24.xml"/><Relationship Id="rId68" Type="http://schemas.openxmlformats.org/officeDocument/2006/relationships/externalLink" Target="externalLinks/externalLink29.xml"/><Relationship Id="rId84" Type="http://schemas.openxmlformats.org/officeDocument/2006/relationships/externalLink" Target="externalLinks/externalLink45.xml"/><Relationship Id="rId89" Type="http://schemas.openxmlformats.org/officeDocument/2006/relationships/theme" Target="theme/theme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externalLink" Target="externalLinks/externalLink14.xml"/><Relationship Id="rId58" Type="http://schemas.openxmlformats.org/officeDocument/2006/relationships/externalLink" Target="externalLinks/externalLink19.xml"/><Relationship Id="rId74" Type="http://schemas.openxmlformats.org/officeDocument/2006/relationships/externalLink" Target="externalLinks/externalLink35.xml"/><Relationship Id="rId79" Type="http://schemas.openxmlformats.org/officeDocument/2006/relationships/externalLink" Target="externalLinks/externalLink40.xml"/><Relationship Id="rId5" Type="http://schemas.openxmlformats.org/officeDocument/2006/relationships/worksheet" Target="worksheets/sheet5.xml"/><Relationship Id="rId90" Type="http://schemas.openxmlformats.org/officeDocument/2006/relationships/styles" Target="style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4.xml"/><Relationship Id="rId48" Type="http://schemas.openxmlformats.org/officeDocument/2006/relationships/externalLink" Target="externalLinks/externalLink9.xml"/><Relationship Id="rId56" Type="http://schemas.openxmlformats.org/officeDocument/2006/relationships/externalLink" Target="externalLinks/externalLink17.xml"/><Relationship Id="rId64" Type="http://schemas.openxmlformats.org/officeDocument/2006/relationships/externalLink" Target="externalLinks/externalLink25.xml"/><Relationship Id="rId69" Type="http://schemas.openxmlformats.org/officeDocument/2006/relationships/externalLink" Target="externalLinks/externalLink30.xml"/><Relationship Id="rId77" Type="http://schemas.openxmlformats.org/officeDocument/2006/relationships/externalLink" Target="externalLinks/externalLink38.xml"/><Relationship Id="rId8" Type="http://schemas.openxmlformats.org/officeDocument/2006/relationships/worksheet" Target="worksheets/sheet8.xml"/><Relationship Id="rId51" Type="http://schemas.openxmlformats.org/officeDocument/2006/relationships/externalLink" Target="externalLinks/externalLink12.xml"/><Relationship Id="rId72" Type="http://schemas.openxmlformats.org/officeDocument/2006/relationships/externalLink" Target="externalLinks/externalLink33.xml"/><Relationship Id="rId80" Type="http://schemas.openxmlformats.org/officeDocument/2006/relationships/externalLink" Target="externalLinks/externalLink41.xml"/><Relationship Id="rId85" Type="http://schemas.openxmlformats.org/officeDocument/2006/relationships/externalLink" Target="externalLinks/externalLink4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7.xml"/><Relationship Id="rId59" Type="http://schemas.openxmlformats.org/officeDocument/2006/relationships/externalLink" Target="externalLinks/externalLink20.xml"/><Relationship Id="rId67" Type="http://schemas.openxmlformats.org/officeDocument/2006/relationships/externalLink" Target="externalLinks/externalLink28.xml"/><Relationship Id="rId20" Type="http://schemas.openxmlformats.org/officeDocument/2006/relationships/worksheet" Target="worksheets/sheet20.xml"/><Relationship Id="rId41" Type="http://schemas.openxmlformats.org/officeDocument/2006/relationships/externalLink" Target="externalLinks/externalLink2.xml"/><Relationship Id="rId54" Type="http://schemas.openxmlformats.org/officeDocument/2006/relationships/externalLink" Target="externalLinks/externalLink15.xml"/><Relationship Id="rId62" Type="http://schemas.openxmlformats.org/officeDocument/2006/relationships/externalLink" Target="externalLinks/externalLink23.xml"/><Relationship Id="rId70" Type="http://schemas.openxmlformats.org/officeDocument/2006/relationships/externalLink" Target="externalLinks/externalLink31.xml"/><Relationship Id="rId75" Type="http://schemas.openxmlformats.org/officeDocument/2006/relationships/externalLink" Target="externalLinks/externalLink36.xml"/><Relationship Id="rId83" Type="http://schemas.openxmlformats.org/officeDocument/2006/relationships/externalLink" Target="externalLinks/externalLink44.xml"/><Relationship Id="rId88" Type="http://schemas.openxmlformats.org/officeDocument/2006/relationships/externalLink" Target="externalLinks/externalLink49.xml"/><Relationship Id="rId9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0.xml"/><Relationship Id="rId57" Type="http://schemas.openxmlformats.org/officeDocument/2006/relationships/externalLink" Target="externalLinks/externalLink18.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5.xml"/><Relationship Id="rId52" Type="http://schemas.openxmlformats.org/officeDocument/2006/relationships/externalLink" Target="externalLinks/externalLink13.xml"/><Relationship Id="rId60" Type="http://schemas.openxmlformats.org/officeDocument/2006/relationships/externalLink" Target="externalLinks/externalLink21.xml"/><Relationship Id="rId65" Type="http://schemas.openxmlformats.org/officeDocument/2006/relationships/externalLink" Target="externalLinks/externalLink26.xml"/><Relationship Id="rId73" Type="http://schemas.openxmlformats.org/officeDocument/2006/relationships/externalLink" Target="externalLinks/externalLink34.xml"/><Relationship Id="rId78" Type="http://schemas.openxmlformats.org/officeDocument/2006/relationships/externalLink" Target="externalLinks/externalLink39.xml"/><Relationship Id="rId81" Type="http://schemas.openxmlformats.org/officeDocument/2006/relationships/externalLink" Target="externalLinks/externalLink42.xml"/><Relationship Id="rId86" Type="http://schemas.openxmlformats.org/officeDocument/2006/relationships/externalLink" Target="externalLinks/externalLink47.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externalLink" Target="externalLinks/externalLink11.xml"/><Relationship Id="rId55" Type="http://schemas.openxmlformats.org/officeDocument/2006/relationships/externalLink" Target="externalLinks/externalLink16.xml"/><Relationship Id="rId76" Type="http://schemas.openxmlformats.org/officeDocument/2006/relationships/externalLink" Target="externalLinks/externalLink37.xml"/><Relationship Id="rId7" Type="http://schemas.openxmlformats.org/officeDocument/2006/relationships/worksheet" Target="worksheets/sheet7.xml"/><Relationship Id="rId71" Type="http://schemas.openxmlformats.org/officeDocument/2006/relationships/externalLink" Target="externalLinks/externalLink32.xml"/><Relationship Id="rId92" Type="http://schemas.openxmlformats.org/officeDocument/2006/relationships/calcChain" Target="calcChain.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externalLink" Target="externalLinks/externalLink1.xml"/><Relationship Id="rId45" Type="http://schemas.openxmlformats.org/officeDocument/2006/relationships/externalLink" Target="externalLinks/externalLink6.xml"/><Relationship Id="rId66" Type="http://schemas.openxmlformats.org/officeDocument/2006/relationships/externalLink" Target="externalLinks/externalLink27.xml"/><Relationship Id="rId87" Type="http://schemas.openxmlformats.org/officeDocument/2006/relationships/externalLink" Target="externalLinks/externalLink48.xml"/><Relationship Id="rId61" Type="http://schemas.openxmlformats.org/officeDocument/2006/relationships/externalLink" Target="externalLinks/externalLink22.xml"/><Relationship Id="rId82" Type="http://schemas.openxmlformats.org/officeDocument/2006/relationships/externalLink" Target="externalLinks/externalLink43.xml"/><Relationship Id="rId19" Type="http://schemas.openxmlformats.org/officeDocument/2006/relationships/worksheet" Target="worksheets/sheet19.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11.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5.xml"/><Relationship Id="rId1" Type="http://schemas.microsoft.com/office/2011/relationships/chartStyle" Target="style5.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6.xml"/><Relationship Id="rId1" Type="http://schemas.microsoft.com/office/2011/relationships/chartStyle" Target="style6.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7.xml"/><Relationship Id="rId1" Type="http://schemas.microsoft.com/office/2011/relationships/chartStyle" Target="style7.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8.xml"/><Relationship Id="rId1" Type="http://schemas.microsoft.com/office/2011/relationships/chartStyle" Target="style8.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3.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4.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0.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31.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1.xml"/><Relationship Id="rId1" Type="http://schemas.microsoft.com/office/2011/relationships/chartStyle" Target="style11.xml"/></Relationships>
</file>

<file path=xl/charts/_rels/chart32.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33.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34.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35.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36.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37.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38.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39.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3.xml"/><Relationship Id="rId1" Type="http://schemas.microsoft.com/office/2011/relationships/chartStyle" Target="style3.xml"/></Relationships>
</file>

<file path=xl/charts/_rels/chart42.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43.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48.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49.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51.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52.xml.rels><?xml version="1.0" encoding="UTF-8" standalone="yes"?>
<Relationships xmlns="http://schemas.openxmlformats.org/package/2006/relationships"><Relationship Id="rId1" Type="http://schemas.openxmlformats.org/officeDocument/2006/relationships/themeOverride" Target="../theme/themeOverride16.xml"/></Relationships>
</file>

<file path=xl/charts/_rels/chart53.xml.rels><?xml version="1.0" encoding="UTF-8" standalone="yes"?>
<Relationships xmlns="http://schemas.openxmlformats.org/package/2006/relationships"><Relationship Id="rId1" Type="http://schemas.openxmlformats.org/officeDocument/2006/relationships/themeOverride" Target="../theme/themeOverride17.xml"/></Relationships>
</file>

<file path=xl/charts/_rels/chart54.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55.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56.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57.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58.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59.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4.xml"/></Relationships>
</file>

<file path=xl/charts/_rels/chart60.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61.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62.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63.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7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7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8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8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84.xml.rels><?xml version="1.0" encoding="UTF-8" standalone="yes"?>
<Relationships xmlns="http://schemas.openxmlformats.org/package/2006/relationships"><Relationship Id="rId1" Type="http://schemas.openxmlformats.org/officeDocument/2006/relationships/chartUserShapes" Target="../drawings/drawing41.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91.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32.xml"/><Relationship Id="rId1" Type="http://schemas.microsoft.com/office/2011/relationships/chartStyle" Target="style32.xml"/></Relationships>
</file>

<file path=xl/charts/_rels/chart92.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33.xml"/><Relationship Id="rId1" Type="http://schemas.microsoft.com/office/2011/relationships/chartStyle" Target="style3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798710875621347"/>
          <c:y val="6.0390522875817004E-2"/>
          <c:w val="0.80512973179658054"/>
          <c:h val="0.65770996732026143"/>
        </c:manualLayout>
      </c:layout>
      <c:barChart>
        <c:barDir val="col"/>
        <c:grouping val="stacked"/>
        <c:varyColors val="0"/>
        <c:ser>
          <c:idx val="4"/>
          <c:order val="0"/>
          <c:tx>
            <c:strRef>
              <c:f>'Slika 1.1. - Figure 1.1'!$B$10</c:f>
              <c:strCache>
                <c:ptCount val="1"/>
                <c:pt idx="0">
                  <c:v>Gross fixed capital investments</c:v>
                </c:pt>
              </c:strCache>
            </c:strRef>
          </c:tx>
          <c:spPr>
            <a:solidFill>
              <a:srgbClr val="44546A">
                <a:lumMod val="20000"/>
                <a:lumOff val="80000"/>
              </a:srgbClr>
            </a:solidFill>
            <a:ln w="25400">
              <a:noFill/>
            </a:ln>
          </c:spPr>
          <c:invertIfNegative val="0"/>
          <c:cat>
            <c:numRef>
              <c:extLst>
                <c:ext xmlns:c15="http://schemas.microsoft.com/office/drawing/2012/chart" uri="{02D57815-91ED-43cb-92C2-25804820EDAC}">
                  <c15:fullRef>
                    <c15:sqref>'Slika 1.1. - Figure 1.1'!$C$2:$AI$2</c15:sqref>
                  </c15:fullRef>
                </c:ext>
              </c:extLst>
              <c:f>'Slika 1.1. - Figure 1.1'!$K$2:$AI$2</c:f>
              <c:numCache>
                <c:formatCode>General</c:formatCode>
                <c:ptCount val="25"/>
                <c:pt idx="1">
                  <c:v>2019</c:v>
                </c:pt>
                <c:pt idx="5">
                  <c:v>2020</c:v>
                </c:pt>
                <c:pt idx="9">
                  <c:v>2021</c:v>
                </c:pt>
                <c:pt idx="13">
                  <c:v>2022</c:v>
                </c:pt>
                <c:pt idx="17">
                  <c:v>2023</c:v>
                </c:pt>
                <c:pt idx="21">
                  <c:v>2024</c:v>
                </c:pt>
                <c:pt idx="24">
                  <c:v>2025</c:v>
                </c:pt>
              </c:numCache>
            </c:numRef>
          </c:cat>
          <c:val>
            <c:numRef>
              <c:extLst>
                <c:ext xmlns:c15="http://schemas.microsoft.com/office/drawing/2012/chart" uri="{02D57815-91ED-43cb-92C2-25804820EDAC}">
                  <c15:fullRef>
                    <c15:sqref>'Slika 1.1. - Figure 1.1'!$C$10:$AK$10</c15:sqref>
                  </c15:fullRef>
                </c:ext>
              </c:extLst>
              <c:f>'Slika 1.1. - Figure 1.1'!$K$10:$AK$10</c:f>
              <c:numCache>
                <c:formatCode>0.0</c:formatCode>
                <c:ptCount val="27"/>
                <c:pt idx="0">
                  <c:v>-0.09</c:v>
                </c:pt>
                <c:pt idx="1">
                  <c:v>-0.19</c:v>
                </c:pt>
                <c:pt idx="2">
                  <c:v>-0.48</c:v>
                </c:pt>
                <c:pt idx="3">
                  <c:v>-0.56000000000000005</c:v>
                </c:pt>
                <c:pt idx="4">
                  <c:v>0.22</c:v>
                </c:pt>
                <c:pt idx="5">
                  <c:v>0.03</c:v>
                </c:pt>
                <c:pt idx="6">
                  <c:v>-1.1200000000000001</c:v>
                </c:pt>
                <c:pt idx="7">
                  <c:v>-0.26</c:v>
                </c:pt>
                <c:pt idx="8">
                  <c:v>0.42</c:v>
                </c:pt>
                <c:pt idx="9">
                  <c:v>0.06</c:v>
                </c:pt>
                <c:pt idx="10">
                  <c:v>1</c:v>
                </c:pt>
                <c:pt idx="11">
                  <c:v>1.0900000000000001</c:v>
                </c:pt>
                <c:pt idx="12">
                  <c:v>-7.0000000000000007E-2</c:v>
                </c:pt>
                <c:pt idx="13">
                  <c:v>0.64</c:v>
                </c:pt>
                <c:pt idx="14">
                  <c:v>1.1000000000000001</c:v>
                </c:pt>
                <c:pt idx="15">
                  <c:v>0.28000000000000003</c:v>
                </c:pt>
                <c:pt idx="16">
                  <c:v>0.52</c:v>
                </c:pt>
                <c:pt idx="17">
                  <c:v>0.42</c:v>
                </c:pt>
                <c:pt idx="18">
                  <c:v>0.25</c:v>
                </c:pt>
                <c:pt idx="19">
                  <c:v>0.56000000000000005</c:v>
                </c:pt>
                <c:pt idx="20">
                  <c:v>-0.25</c:v>
                </c:pt>
                <c:pt idx="21">
                  <c:v>-0.69</c:v>
                </c:pt>
                <c:pt idx="22">
                  <c:v>-0.39</c:v>
                </c:pt>
                <c:pt idx="23">
                  <c:v>-0.48</c:v>
                </c:pt>
                <c:pt idx="24">
                  <c:v>0.49</c:v>
                </c:pt>
                <c:pt idx="25">
                  <c:v>0.63</c:v>
                </c:pt>
              </c:numCache>
            </c:numRef>
          </c:val>
          <c:extLst>
            <c:ext xmlns:c16="http://schemas.microsoft.com/office/drawing/2014/chart" uri="{C3380CC4-5D6E-409C-BE32-E72D297353CC}">
              <c16:uniqueId val="{00000000-C260-4816-A1A2-4EB339E62B03}"/>
            </c:ext>
          </c:extLst>
        </c:ser>
        <c:ser>
          <c:idx val="2"/>
          <c:order val="1"/>
          <c:tx>
            <c:strRef>
              <c:f>'Slika 1.1. - Figure 1.1'!$B$8</c:f>
              <c:strCache>
                <c:ptCount val="1"/>
                <c:pt idx="0">
                  <c:v>Government consumption</c:v>
                </c:pt>
              </c:strCache>
            </c:strRef>
          </c:tx>
          <c:spPr>
            <a:solidFill>
              <a:srgbClr val="5B9BD5">
                <a:lumMod val="75000"/>
              </a:srgbClr>
            </a:solidFill>
            <a:ln w="25400">
              <a:noFill/>
            </a:ln>
          </c:spPr>
          <c:invertIfNegative val="0"/>
          <c:cat>
            <c:numRef>
              <c:extLst>
                <c:ext xmlns:c15="http://schemas.microsoft.com/office/drawing/2012/chart" uri="{02D57815-91ED-43cb-92C2-25804820EDAC}">
                  <c15:fullRef>
                    <c15:sqref>'Slika 1.1. - Figure 1.1'!$C$2:$AI$2</c15:sqref>
                  </c15:fullRef>
                </c:ext>
              </c:extLst>
              <c:f>'Slika 1.1. - Figure 1.1'!$K$2:$AI$2</c:f>
              <c:numCache>
                <c:formatCode>General</c:formatCode>
                <c:ptCount val="25"/>
                <c:pt idx="1">
                  <c:v>2019</c:v>
                </c:pt>
                <c:pt idx="5">
                  <c:v>2020</c:v>
                </c:pt>
                <c:pt idx="9">
                  <c:v>2021</c:v>
                </c:pt>
                <c:pt idx="13">
                  <c:v>2022</c:v>
                </c:pt>
                <c:pt idx="17">
                  <c:v>2023</c:v>
                </c:pt>
                <c:pt idx="21">
                  <c:v>2024</c:v>
                </c:pt>
                <c:pt idx="24">
                  <c:v>2025</c:v>
                </c:pt>
              </c:numCache>
            </c:numRef>
          </c:cat>
          <c:val>
            <c:numRef>
              <c:extLst>
                <c:ext xmlns:c15="http://schemas.microsoft.com/office/drawing/2012/chart" uri="{02D57815-91ED-43cb-92C2-25804820EDAC}">
                  <c15:fullRef>
                    <c15:sqref>'Slika 1.1. - Figure 1.1'!$C$8:$AK$8</c15:sqref>
                  </c15:fullRef>
                </c:ext>
              </c:extLst>
              <c:f>'Slika 1.1. - Figure 1.1'!$K$8:$AK$8</c:f>
              <c:numCache>
                <c:formatCode>0.0</c:formatCode>
                <c:ptCount val="27"/>
                <c:pt idx="0">
                  <c:v>0.67</c:v>
                </c:pt>
                <c:pt idx="1">
                  <c:v>0.66</c:v>
                </c:pt>
                <c:pt idx="2">
                  <c:v>0.93</c:v>
                </c:pt>
                <c:pt idx="3">
                  <c:v>0.7</c:v>
                </c:pt>
                <c:pt idx="4">
                  <c:v>-2.16</c:v>
                </c:pt>
                <c:pt idx="5">
                  <c:v>-8.4700000000000006</c:v>
                </c:pt>
                <c:pt idx="6">
                  <c:v>-2.42</c:v>
                </c:pt>
                <c:pt idx="7">
                  <c:v>-3.89</c:v>
                </c:pt>
                <c:pt idx="8">
                  <c:v>-2.1</c:v>
                </c:pt>
                <c:pt idx="9">
                  <c:v>7.01</c:v>
                </c:pt>
                <c:pt idx="10">
                  <c:v>1.86</c:v>
                </c:pt>
                <c:pt idx="11">
                  <c:v>3.52</c:v>
                </c:pt>
                <c:pt idx="12">
                  <c:v>4.67</c:v>
                </c:pt>
                <c:pt idx="13">
                  <c:v>3.2</c:v>
                </c:pt>
                <c:pt idx="14">
                  <c:v>1.56</c:v>
                </c:pt>
                <c:pt idx="15">
                  <c:v>0.88</c:v>
                </c:pt>
                <c:pt idx="16">
                  <c:v>0.17</c:v>
                </c:pt>
                <c:pt idx="17">
                  <c:v>0.26</c:v>
                </c:pt>
                <c:pt idx="18">
                  <c:v>0.43</c:v>
                </c:pt>
                <c:pt idx="19">
                  <c:v>0.46</c:v>
                </c:pt>
                <c:pt idx="20">
                  <c:v>0.38</c:v>
                </c:pt>
                <c:pt idx="21">
                  <c:v>0.52</c:v>
                </c:pt>
                <c:pt idx="22">
                  <c:v>0.56000000000000005</c:v>
                </c:pt>
                <c:pt idx="23">
                  <c:v>0.5</c:v>
                </c:pt>
                <c:pt idx="24">
                  <c:v>0.45</c:v>
                </c:pt>
                <c:pt idx="25">
                  <c:v>0.36</c:v>
                </c:pt>
              </c:numCache>
            </c:numRef>
          </c:val>
          <c:extLst>
            <c:ext xmlns:c16="http://schemas.microsoft.com/office/drawing/2014/chart" uri="{C3380CC4-5D6E-409C-BE32-E72D297353CC}">
              <c16:uniqueId val="{00000001-C260-4816-A1A2-4EB339E62B03}"/>
            </c:ext>
          </c:extLst>
        </c:ser>
        <c:ser>
          <c:idx val="0"/>
          <c:order val="2"/>
          <c:tx>
            <c:strRef>
              <c:f>'Slika 1.1. - Figure 1.1'!$B$9</c:f>
              <c:strCache>
                <c:ptCount val="1"/>
                <c:pt idx="0">
                  <c:v>Households consumption</c:v>
                </c:pt>
              </c:strCache>
            </c:strRef>
          </c:tx>
          <c:spPr>
            <a:solidFill>
              <a:sysClr val="window" lastClr="FFFFFF">
                <a:lumMod val="65000"/>
              </a:sysClr>
            </a:solidFill>
            <a:ln w="25400">
              <a:noFill/>
            </a:ln>
          </c:spPr>
          <c:invertIfNegative val="0"/>
          <c:cat>
            <c:numRef>
              <c:extLst>
                <c:ext xmlns:c15="http://schemas.microsoft.com/office/drawing/2012/chart" uri="{02D57815-91ED-43cb-92C2-25804820EDAC}">
                  <c15:fullRef>
                    <c15:sqref>'Slika 1.1. - Figure 1.1'!$C$2:$AI$2</c15:sqref>
                  </c15:fullRef>
                </c:ext>
              </c:extLst>
              <c:f>'Slika 1.1. - Figure 1.1'!$K$2:$AI$2</c:f>
              <c:numCache>
                <c:formatCode>General</c:formatCode>
                <c:ptCount val="25"/>
                <c:pt idx="1">
                  <c:v>2019</c:v>
                </c:pt>
                <c:pt idx="5">
                  <c:v>2020</c:v>
                </c:pt>
                <c:pt idx="9">
                  <c:v>2021</c:v>
                </c:pt>
                <c:pt idx="13">
                  <c:v>2022</c:v>
                </c:pt>
                <c:pt idx="17">
                  <c:v>2023</c:v>
                </c:pt>
                <c:pt idx="21">
                  <c:v>2024</c:v>
                </c:pt>
                <c:pt idx="24">
                  <c:v>2025</c:v>
                </c:pt>
              </c:numCache>
            </c:numRef>
          </c:cat>
          <c:val>
            <c:numRef>
              <c:extLst>
                <c:ext xmlns:c15="http://schemas.microsoft.com/office/drawing/2012/chart" uri="{02D57815-91ED-43cb-92C2-25804820EDAC}">
                  <c15:fullRef>
                    <c15:sqref>'Slika 1.1. - Figure 1.1'!$C$9:$AK$9</c15:sqref>
                  </c15:fullRef>
                </c:ext>
              </c:extLst>
              <c:f>'Slika 1.1. - Figure 1.1'!$K$9:$AK$9</c:f>
              <c:numCache>
                <c:formatCode>0.0</c:formatCode>
                <c:ptCount val="27"/>
                <c:pt idx="0">
                  <c:v>0.98</c:v>
                </c:pt>
                <c:pt idx="1">
                  <c:v>2.15</c:v>
                </c:pt>
                <c:pt idx="2">
                  <c:v>0.84</c:v>
                </c:pt>
                <c:pt idx="3">
                  <c:v>1.96</c:v>
                </c:pt>
                <c:pt idx="4">
                  <c:v>1.36</c:v>
                </c:pt>
                <c:pt idx="5">
                  <c:v>-4.22</c:v>
                </c:pt>
                <c:pt idx="6">
                  <c:v>-0.64</c:v>
                </c:pt>
                <c:pt idx="7">
                  <c:v>-1.75</c:v>
                </c:pt>
                <c:pt idx="8">
                  <c:v>-1.3</c:v>
                </c:pt>
                <c:pt idx="9">
                  <c:v>3.76</c:v>
                </c:pt>
                <c:pt idx="10">
                  <c:v>0.64</c:v>
                </c:pt>
                <c:pt idx="11">
                  <c:v>0.41</c:v>
                </c:pt>
                <c:pt idx="12">
                  <c:v>0.72</c:v>
                </c:pt>
                <c:pt idx="13">
                  <c:v>0.34</c:v>
                </c:pt>
                <c:pt idx="14">
                  <c:v>0.75</c:v>
                </c:pt>
                <c:pt idx="15">
                  <c:v>0.04</c:v>
                </c:pt>
                <c:pt idx="16">
                  <c:v>0.66</c:v>
                </c:pt>
                <c:pt idx="17">
                  <c:v>0.22</c:v>
                </c:pt>
                <c:pt idx="18">
                  <c:v>-0.16</c:v>
                </c:pt>
                <c:pt idx="19">
                  <c:v>0.34</c:v>
                </c:pt>
                <c:pt idx="20">
                  <c:v>0.45</c:v>
                </c:pt>
                <c:pt idx="21">
                  <c:v>0.37</c:v>
                </c:pt>
                <c:pt idx="22">
                  <c:v>0.71</c:v>
                </c:pt>
                <c:pt idx="23">
                  <c:v>0.93</c:v>
                </c:pt>
                <c:pt idx="24">
                  <c:v>0.75</c:v>
                </c:pt>
                <c:pt idx="25">
                  <c:v>0.75</c:v>
                </c:pt>
              </c:numCache>
            </c:numRef>
          </c:val>
          <c:extLst>
            <c:ext xmlns:c16="http://schemas.microsoft.com/office/drawing/2014/chart" uri="{C3380CC4-5D6E-409C-BE32-E72D297353CC}">
              <c16:uniqueId val="{00000002-C260-4816-A1A2-4EB339E62B03}"/>
            </c:ext>
          </c:extLst>
        </c:ser>
        <c:ser>
          <c:idx val="1"/>
          <c:order val="4"/>
          <c:tx>
            <c:strRef>
              <c:f>'Slika 1.1. - Figure 1.1'!$B$12</c:f>
              <c:strCache>
                <c:ptCount val="1"/>
                <c:pt idx="0">
                  <c:v>Exports of goods and services</c:v>
                </c:pt>
              </c:strCache>
            </c:strRef>
          </c:tx>
          <c:spPr>
            <a:solidFill>
              <a:sysClr val="windowText" lastClr="000000">
                <a:lumMod val="85000"/>
                <a:lumOff val="15000"/>
              </a:sysClr>
            </a:solidFill>
          </c:spPr>
          <c:invertIfNegative val="0"/>
          <c:cat>
            <c:numRef>
              <c:extLst>
                <c:ext xmlns:c15="http://schemas.microsoft.com/office/drawing/2012/chart" uri="{02D57815-91ED-43cb-92C2-25804820EDAC}">
                  <c15:fullRef>
                    <c15:sqref>'Slika 1.1. - Figure 1.1'!$C$2:$AI$2</c15:sqref>
                  </c15:fullRef>
                </c:ext>
              </c:extLst>
              <c:f>'Slika 1.1. - Figure 1.1'!$K$2:$AI$2</c:f>
              <c:numCache>
                <c:formatCode>General</c:formatCode>
                <c:ptCount val="25"/>
                <c:pt idx="1">
                  <c:v>2019</c:v>
                </c:pt>
                <c:pt idx="5">
                  <c:v>2020</c:v>
                </c:pt>
                <c:pt idx="9">
                  <c:v>2021</c:v>
                </c:pt>
                <c:pt idx="13">
                  <c:v>2022</c:v>
                </c:pt>
                <c:pt idx="17">
                  <c:v>2023</c:v>
                </c:pt>
                <c:pt idx="21">
                  <c:v>2024</c:v>
                </c:pt>
                <c:pt idx="24">
                  <c:v>2025</c:v>
                </c:pt>
              </c:numCache>
            </c:numRef>
          </c:cat>
          <c:val>
            <c:numRef>
              <c:extLst>
                <c:ext xmlns:c15="http://schemas.microsoft.com/office/drawing/2012/chart" uri="{02D57815-91ED-43cb-92C2-25804820EDAC}">
                  <c15:fullRef>
                    <c15:sqref>'Slika 1.1. - Figure 1.1'!$C$12:$AK$12</c15:sqref>
                  </c15:fullRef>
                </c:ext>
              </c:extLst>
              <c:f>'Slika 1.1. - Figure 1.1'!$K$12:$AK$12</c:f>
              <c:numCache>
                <c:formatCode>0.0</c:formatCode>
                <c:ptCount val="27"/>
                <c:pt idx="0">
                  <c:v>1.81</c:v>
                </c:pt>
                <c:pt idx="1">
                  <c:v>1.58</c:v>
                </c:pt>
                <c:pt idx="2">
                  <c:v>1.57</c:v>
                </c:pt>
                <c:pt idx="3">
                  <c:v>1.05</c:v>
                </c:pt>
                <c:pt idx="4">
                  <c:v>-1.18</c:v>
                </c:pt>
                <c:pt idx="5">
                  <c:v>-10.02</c:v>
                </c:pt>
                <c:pt idx="6">
                  <c:v>-4.24</c:v>
                </c:pt>
                <c:pt idx="7">
                  <c:v>-1.77</c:v>
                </c:pt>
                <c:pt idx="8">
                  <c:v>0.25</c:v>
                </c:pt>
                <c:pt idx="9">
                  <c:v>11.4</c:v>
                </c:pt>
                <c:pt idx="10">
                  <c:v>5.15</c:v>
                </c:pt>
                <c:pt idx="11">
                  <c:v>4.1500000000000004</c:v>
                </c:pt>
                <c:pt idx="12">
                  <c:v>4.17</c:v>
                </c:pt>
                <c:pt idx="13">
                  <c:v>3.99</c:v>
                </c:pt>
                <c:pt idx="14">
                  <c:v>3.86</c:v>
                </c:pt>
                <c:pt idx="15">
                  <c:v>2.4700000000000002</c:v>
                </c:pt>
                <c:pt idx="16">
                  <c:v>0.99</c:v>
                </c:pt>
                <c:pt idx="17">
                  <c:v>-0.28000000000000003</c:v>
                </c:pt>
                <c:pt idx="18">
                  <c:v>-1.55</c:v>
                </c:pt>
                <c:pt idx="19">
                  <c:v>-1.22</c:v>
                </c:pt>
                <c:pt idx="20">
                  <c:v>-0.56000000000000005</c:v>
                </c:pt>
                <c:pt idx="21">
                  <c:v>0.67</c:v>
                </c:pt>
                <c:pt idx="22">
                  <c:v>0.46</c:v>
                </c:pt>
                <c:pt idx="23">
                  <c:v>0.22</c:v>
                </c:pt>
                <c:pt idx="24">
                  <c:v>1.1599999999999999</c:v>
                </c:pt>
                <c:pt idx="25">
                  <c:v>0.14000000000000001</c:v>
                </c:pt>
              </c:numCache>
            </c:numRef>
          </c:val>
          <c:extLst>
            <c:ext xmlns:c16="http://schemas.microsoft.com/office/drawing/2014/chart" uri="{C3380CC4-5D6E-409C-BE32-E72D297353CC}">
              <c16:uniqueId val="{00000003-C260-4816-A1A2-4EB339E62B03}"/>
            </c:ext>
          </c:extLst>
        </c:ser>
        <c:ser>
          <c:idx val="3"/>
          <c:order val="5"/>
          <c:tx>
            <c:strRef>
              <c:f>'Slika 1.1. - Figure 1.1'!$B$13</c:f>
              <c:strCache>
                <c:ptCount val="1"/>
                <c:pt idx="0">
                  <c:v>Imports of goods and services</c:v>
                </c:pt>
              </c:strCache>
            </c:strRef>
          </c:tx>
          <c:spPr>
            <a:solidFill>
              <a:srgbClr val="ED7D31">
                <a:lumMod val="40000"/>
                <a:lumOff val="60000"/>
              </a:srgbClr>
            </a:solidFill>
          </c:spPr>
          <c:invertIfNegative val="0"/>
          <c:cat>
            <c:numRef>
              <c:extLst>
                <c:ext xmlns:c15="http://schemas.microsoft.com/office/drawing/2012/chart" uri="{02D57815-91ED-43cb-92C2-25804820EDAC}">
                  <c15:fullRef>
                    <c15:sqref>'Slika 1.1. - Figure 1.1'!$C$2:$AI$2</c15:sqref>
                  </c15:fullRef>
                </c:ext>
              </c:extLst>
              <c:f>'Slika 1.1. - Figure 1.1'!$K$2:$AI$2</c:f>
              <c:numCache>
                <c:formatCode>General</c:formatCode>
                <c:ptCount val="25"/>
                <c:pt idx="1">
                  <c:v>2019</c:v>
                </c:pt>
                <c:pt idx="5">
                  <c:v>2020</c:v>
                </c:pt>
                <c:pt idx="9">
                  <c:v>2021</c:v>
                </c:pt>
                <c:pt idx="13">
                  <c:v>2022</c:v>
                </c:pt>
                <c:pt idx="17">
                  <c:v>2023</c:v>
                </c:pt>
                <c:pt idx="21">
                  <c:v>2024</c:v>
                </c:pt>
                <c:pt idx="24">
                  <c:v>2025</c:v>
                </c:pt>
              </c:numCache>
            </c:numRef>
          </c:cat>
          <c:val>
            <c:numRef>
              <c:extLst>
                <c:ext xmlns:c15="http://schemas.microsoft.com/office/drawing/2012/chart" uri="{02D57815-91ED-43cb-92C2-25804820EDAC}">
                  <c15:fullRef>
                    <c15:sqref>'Slika 1.1. - Figure 1.1'!$C$13:$AK$13</c15:sqref>
                  </c15:fullRef>
                </c:ext>
              </c:extLst>
              <c:f>'Slika 1.1. - Figure 1.1'!$K$13:$AK$13</c:f>
              <c:numCache>
                <c:formatCode>0.0</c:formatCode>
                <c:ptCount val="27"/>
                <c:pt idx="0">
                  <c:v>-1.9</c:v>
                </c:pt>
                <c:pt idx="1">
                  <c:v>-2.87</c:v>
                </c:pt>
                <c:pt idx="2">
                  <c:v>-1.5</c:v>
                </c:pt>
                <c:pt idx="3">
                  <c:v>-2.2999999999999998</c:v>
                </c:pt>
                <c:pt idx="4">
                  <c:v>-1.27</c:v>
                </c:pt>
                <c:pt idx="5">
                  <c:v>9.17</c:v>
                </c:pt>
                <c:pt idx="6">
                  <c:v>3.73</c:v>
                </c:pt>
                <c:pt idx="7">
                  <c:v>3.26</c:v>
                </c:pt>
                <c:pt idx="8">
                  <c:v>2.19</c:v>
                </c:pt>
                <c:pt idx="9">
                  <c:v>-8.91</c:v>
                </c:pt>
                <c:pt idx="10">
                  <c:v>-4.2699999999999996</c:v>
                </c:pt>
                <c:pt idx="11">
                  <c:v>-4.25</c:v>
                </c:pt>
                <c:pt idx="12">
                  <c:v>-4.59</c:v>
                </c:pt>
                <c:pt idx="13">
                  <c:v>-4.2699999999999996</c:v>
                </c:pt>
                <c:pt idx="14">
                  <c:v>-4.3899999999999997</c:v>
                </c:pt>
                <c:pt idx="15">
                  <c:v>-1.85</c:v>
                </c:pt>
                <c:pt idx="16">
                  <c:v>-0.67</c:v>
                </c:pt>
                <c:pt idx="17">
                  <c:v>0.37</c:v>
                </c:pt>
                <c:pt idx="18">
                  <c:v>2.14</c:v>
                </c:pt>
                <c:pt idx="19">
                  <c:v>1.7</c:v>
                </c:pt>
                <c:pt idx="20">
                  <c:v>1.29</c:v>
                </c:pt>
                <c:pt idx="21">
                  <c:v>0.4</c:v>
                </c:pt>
                <c:pt idx="22">
                  <c:v>-0.57999999999999996</c:v>
                </c:pt>
                <c:pt idx="23">
                  <c:v>-0.32</c:v>
                </c:pt>
                <c:pt idx="24">
                  <c:v>-1.68</c:v>
                </c:pt>
                <c:pt idx="25">
                  <c:v>-1.08</c:v>
                </c:pt>
              </c:numCache>
            </c:numRef>
          </c:val>
          <c:extLst>
            <c:ext xmlns:c16="http://schemas.microsoft.com/office/drawing/2014/chart" uri="{C3380CC4-5D6E-409C-BE32-E72D297353CC}">
              <c16:uniqueId val="{00000004-C260-4816-A1A2-4EB339E62B03}"/>
            </c:ext>
          </c:extLst>
        </c:ser>
        <c:dLbls>
          <c:showLegendKey val="0"/>
          <c:showVal val="0"/>
          <c:showCatName val="0"/>
          <c:showSerName val="0"/>
          <c:showPercent val="0"/>
          <c:showBubbleSize val="0"/>
        </c:dLbls>
        <c:gapWidth val="39"/>
        <c:overlap val="100"/>
        <c:axId val="693346096"/>
        <c:axId val="693346656"/>
      </c:barChart>
      <c:lineChart>
        <c:grouping val="standard"/>
        <c:varyColors val="0"/>
        <c:ser>
          <c:idx val="5"/>
          <c:order val="3"/>
          <c:tx>
            <c:strRef>
              <c:f>'Slika 1.1. - Figure 1.1'!$B$5</c:f>
              <c:strCache>
                <c:ptCount val="1"/>
                <c:pt idx="0">
                  <c:v>GDP yoy change (rhs)</c:v>
                </c:pt>
              </c:strCache>
            </c:strRef>
          </c:tx>
          <c:spPr>
            <a:ln w="19050">
              <a:solidFill>
                <a:srgbClr val="FF0000"/>
              </a:solidFill>
              <a:prstDash val="solid"/>
            </a:ln>
          </c:spPr>
          <c:marker>
            <c:symbol val="none"/>
          </c:marker>
          <c:cat>
            <c:strRef>
              <c:extLst>
                <c:ext xmlns:c15="http://schemas.microsoft.com/office/drawing/2012/chart" uri="{02D57815-91ED-43cb-92C2-25804820EDAC}">
                  <c15:fullRef>
                    <c15:sqref>'Slika 1.1. - Figure 1.1'!$C$1:$Z$1</c15:sqref>
                  </c15:fullRef>
                </c:ext>
              </c:extLst>
              <c:f>'Slika 1.1. - Figure 1.1'!$K$1:$Z$1</c:f>
              <c:strCache>
                <c:ptCount val="14"/>
                <c:pt idx="1">
                  <c:v>     2019</c:v>
                </c:pt>
                <c:pt idx="5">
                  <c:v>     2020</c:v>
                </c:pt>
                <c:pt idx="9">
                  <c:v>     2021</c:v>
                </c:pt>
                <c:pt idx="13">
                  <c:v>     2022</c:v>
                </c:pt>
              </c:strCache>
            </c:strRef>
          </c:cat>
          <c:val>
            <c:numRef>
              <c:extLst>
                <c:ext xmlns:c15="http://schemas.microsoft.com/office/drawing/2012/chart" uri="{02D57815-91ED-43cb-92C2-25804820EDAC}">
                  <c15:fullRef>
                    <c15:sqref>'Slika 1.1. - Figure 1.1'!$C$5:$AK$5</c15:sqref>
                  </c15:fullRef>
                </c:ext>
              </c:extLst>
              <c:f>'Slika 1.1. - Figure 1.1'!$K$5:$AK$5</c:f>
              <c:numCache>
                <c:formatCode>0.0</c:formatCode>
                <c:ptCount val="27"/>
                <c:pt idx="0">
                  <c:v>1.9</c:v>
                </c:pt>
                <c:pt idx="1">
                  <c:v>1.7</c:v>
                </c:pt>
                <c:pt idx="2">
                  <c:v>1.8</c:v>
                </c:pt>
                <c:pt idx="3">
                  <c:v>1.2</c:v>
                </c:pt>
                <c:pt idx="4">
                  <c:v>-2.8</c:v>
                </c:pt>
                <c:pt idx="5">
                  <c:v>-14</c:v>
                </c:pt>
                <c:pt idx="6">
                  <c:v>-4.0999999999999996</c:v>
                </c:pt>
                <c:pt idx="7">
                  <c:v>-3.8</c:v>
                </c:pt>
                <c:pt idx="8">
                  <c:v>0.2</c:v>
                </c:pt>
                <c:pt idx="9">
                  <c:v>15.3</c:v>
                </c:pt>
                <c:pt idx="10">
                  <c:v>5.0999999999999996</c:v>
                </c:pt>
                <c:pt idx="11">
                  <c:v>5.6</c:v>
                </c:pt>
                <c:pt idx="12">
                  <c:v>5.5</c:v>
                </c:pt>
                <c:pt idx="13">
                  <c:v>4.0999999999999996</c:v>
                </c:pt>
                <c:pt idx="14">
                  <c:v>2.9</c:v>
                </c:pt>
                <c:pt idx="15">
                  <c:v>2</c:v>
                </c:pt>
                <c:pt idx="16">
                  <c:v>1.3</c:v>
                </c:pt>
                <c:pt idx="17">
                  <c:v>0.56000000000000005</c:v>
                </c:pt>
                <c:pt idx="18">
                  <c:v>0.06</c:v>
                </c:pt>
                <c:pt idx="19">
                  <c:v>0.15</c:v>
                </c:pt>
                <c:pt idx="20">
                  <c:v>0.49</c:v>
                </c:pt>
                <c:pt idx="21">
                  <c:v>0.49</c:v>
                </c:pt>
                <c:pt idx="22">
                  <c:v>0.94</c:v>
                </c:pt>
                <c:pt idx="23">
                  <c:v>1.29</c:v>
                </c:pt>
                <c:pt idx="24">
                  <c:v>1.58</c:v>
                </c:pt>
                <c:pt idx="25">
                  <c:v>1.49</c:v>
                </c:pt>
                <c:pt idx="26">
                  <c:v>1.4</c:v>
                </c:pt>
              </c:numCache>
            </c:numRef>
          </c:val>
          <c:smooth val="0"/>
          <c:extLst>
            <c:ext xmlns:c16="http://schemas.microsoft.com/office/drawing/2014/chart" uri="{C3380CC4-5D6E-409C-BE32-E72D297353CC}">
              <c16:uniqueId val="{00000005-C260-4816-A1A2-4EB339E62B03}"/>
            </c:ext>
          </c:extLst>
        </c:ser>
        <c:dLbls>
          <c:showLegendKey val="0"/>
          <c:showVal val="0"/>
          <c:showCatName val="0"/>
          <c:showSerName val="0"/>
          <c:showPercent val="0"/>
          <c:showBubbleSize val="0"/>
        </c:dLbls>
        <c:marker val="1"/>
        <c:smooth val="0"/>
        <c:axId val="693346096"/>
        <c:axId val="693346656"/>
      </c:lineChart>
      <c:lineChart>
        <c:grouping val="standard"/>
        <c:varyColors val="0"/>
        <c:ser>
          <c:idx val="6"/>
          <c:order val="6"/>
          <c:tx>
            <c:strRef>
              <c:f>'Slika 1.1. - Figure 1.1'!$B$15</c:f>
              <c:strCache>
                <c:ptCount val="1"/>
                <c:pt idx="0">
                  <c:v>GDP qoq change (rhs)</c:v>
                </c:pt>
              </c:strCache>
            </c:strRef>
          </c:tx>
          <c:spPr>
            <a:ln w="25400">
              <a:solidFill>
                <a:srgbClr val="00B050"/>
              </a:solidFill>
            </a:ln>
          </c:spPr>
          <c:marker>
            <c:symbol val="none"/>
          </c:marker>
          <c:cat>
            <c:numRef>
              <c:extLst>
                <c:ext xmlns:c15="http://schemas.microsoft.com/office/drawing/2012/chart" uri="{02D57815-91ED-43cb-92C2-25804820EDAC}">
                  <c15:fullRef>
                    <c15:sqref>'Slika 1.1. - Figure 1.1'!$C$2:$AH$2</c15:sqref>
                  </c15:fullRef>
                </c:ext>
              </c:extLst>
              <c:f>'Slika 1.1. - Figure 1.1'!$K$2:$AH$2</c:f>
              <c:numCache>
                <c:formatCode>General</c:formatCode>
                <c:ptCount val="24"/>
                <c:pt idx="1">
                  <c:v>2019</c:v>
                </c:pt>
                <c:pt idx="5">
                  <c:v>2020</c:v>
                </c:pt>
                <c:pt idx="9">
                  <c:v>2021</c:v>
                </c:pt>
                <c:pt idx="13">
                  <c:v>2022</c:v>
                </c:pt>
                <c:pt idx="17">
                  <c:v>2023</c:v>
                </c:pt>
                <c:pt idx="21">
                  <c:v>2024</c:v>
                </c:pt>
              </c:numCache>
            </c:numRef>
          </c:cat>
          <c:val>
            <c:numRef>
              <c:extLst>
                <c:ext xmlns:c15="http://schemas.microsoft.com/office/drawing/2012/chart" uri="{02D57815-91ED-43cb-92C2-25804820EDAC}">
                  <c15:fullRef>
                    <c15:sqref>'Slika 1.1. - Figure 1.1'!$C$15:$AK$15</c15:sqref>
                  </c15:fullRef>
                </c:ext>
              </c:extLst>
              <c:f>'Slika 1.1. - Figure 1.1'!$K$15:$AK$15</c:f>
              <c:numCache>
                <c:formatCode>#,##0.0</c:formatCode>
                <c:ptCount val="27"/>
                <c:pt idx="0">
                  <c:v>0.66</c:v>
                </c:pt>
                <c:pt idx="1">
                  <c:v>0.35</c:v>
                </c:pt>
                <c:pt idx="2">
                  <c:v>0.17</c:v>
                </c:pt>
                <c:pt idx="3">
                  <c:v>0.01</c:v>
                </c:pt>
                <c:pt idx="4">
                  <c:v>-3.34</c:v>
                </c:pt>
                <c:pt idx="5">
                  <c:v>-11.14</c:v>
                </c:pt>
                <c:pt idx="6">
                  <c:v>11.65</c:v>
                </c:pt>
                <c:pt idx="7">
                  <c:v>0.36</c:v>
                </c:pt>
                <c:pt idx="8">
                  <c:v>0.6</c:v>
                </c:pt>
                <c:pt idx="9">
                  <c:v>2.2400000000000002</c:v>
                </c:pt>
                <c:pt idx="10">
                  <c:v>1.82</c:v>
                </c:pt>
                <c:pt idx="11">
                  <c:v>0.79</c:v>
                </c:pt>
                <c:pt idx="12">
                  <c:v>0.56999999999999995</c:v>
                </c:pt>
                <c:pt idx="13">
                  <c:v>0.89</c:v>
                </c:pt>
                <c:pt idx="14">
                  <c:v>0.56000000000000005</c:v>
                </c:pt>
                <c:pt idx="15">
                  <c:v>-0.09</c:v>
                </c:pt>
                <c:pt idx="16">
                  <c:v>-0.06</c:v>
                </c:pt>
                <c:pt idx="17">
                  <c:v>0.2</c:v>
                </c:pt>
                <c:pt idx="18">
                  <c:v>-0.04</c:v>
                </c:pt>
                <c:pt idx="19">
                  <c:v>0.05</c:v>
                </c:pt>
                <c:pt idx="20">
                  <c:v>0.28000000000000003</c:v>
                </c:pt>
                <c:pt idx="21">
                  <c:v>0.2</c:v>
                </c:pt>
                <c:pt idx="22">
                  <c:v>0.41</c:v>
                </c:pt>
                <c:pt idx="23">
                  <c:v>0.4</c:v>
                </c:pt>
                <c:pt idx="24">
                  <c:v>0.56000000000000005</c:v>
                </c:pt>
                <c:pt idx="25">
                  <c:v>0.12</c:v>
                </c:pt>
                <c:pt idx="26">
                  <c:v>0.2</c:v>
                </c:pt>
              </c:numCache>
            </c:numRef>
          </c:val>
          <c:smooth val="0"/>
          <c:extLst>
            <c:ext xmlns:c16="http://schemas.microsoft.com/office/drawing/2014/chart" uri="{C3380CC4-5D6E-409C-BE32-E72D297353CC}">
              <c16:uniqueId val="{00000006-C260-4816-A1A2-4EB339E62B03}"/>
            </c:ext>
          </c:extLst>
        </c:ser>
        <c:dLbls>
          <c:showLegendKey val="0"/>
          <c:showVal val="0"/>
          <c:showCatName val="0"/>
          <c:showSerName val="0"/>
          <c:showPercent val="0"/>
          <c:showBubbleSize val="0"/>
        </c:dLbls>
        <c:marker val="1"/>
        <c:smooth val="0"/>
        <c:axId val="1799494239"/>
        <c:axId val="1799513791"/>
      </c:lineChart>
      <c:catAx>
        <c:axId val="693346096"/>
        <c:scaling>
          <c:orientation val="minMax"/>
        </c:scaling>
        <c:delete val="0"/>
        <c:axPos val="b"/>
        <c:majorGridlines>
          <c:spPr>
            <a:ln w="6350">
              <a:solidFill>
                <a:sysClr val="window" lastClr="FFFFFF">
                  <a:lumMod val="85000"/>
                </a:sysClr>
              </a:solidFill>
            </a:ln>
          </c:spPr>
        </c:majorGridlines>
        <c:minorGridlines/>
        <c:numFmt formatCode="0" sourceLinked="0"/>
        <c:majorTickMark val="out"/>
        <c:minorTickMark val="none"/>
        <c:tickLblPos val="low"/>
        <c:spPr>
          <a:ln w="9525">
            <a:solidFill>
              <a:schemeClr val="tx1"/>
            </a:solidFill>
            <a:prstDash val="solid"/>
          </a:ln>
        </c:spPr>
        <c:txPr>
          <a:bodyPr rot="0" vert="horz"/>
          <a:lstStyle/>
          <a:p>
            <a:pPr>
              <a:defRPr/>
            </a:pPr>
            <a:endParaRPr lang="sr-Latn-RS"/>
          </a:p>
        </c:txPr>
        <c:crossAx val="693346656"/>
        <c:crosses val="autoZero"/>
        <c:auto val="1"/>
        <c:lblAlgn val="ctr"/>
        <c:lblOffset val="20"/>
        <c:tickLblSkip val="1"/>
        <c:tickMarkSkip val="4"/>
        <c:noMultiLvlLbl val="0"/>
      </c:catAx>
      <c:valAx>
        <c:axId val="693346656"/>
        <c:scaling>
          <c:orientation val="minMax"/>
          <c:max val="25"/>
          <c:min val="-25"/>
        </c:scaling>
        <c:delete val="0"/>
        <c:axPos val="l"/>
        <c:majorGridlines>
          <c:spPr>
            <a:ln w="6350">
              <a:solidFill>
                <a:sysClr val="window" lastClr="FFFFFF">
                  <a:lumMod val="85000"/>
                </a:sysClr>
              </a:solidFill>
              <a:prstDash val="solid"/>
            </a:ln>
          </c:spPr>
        </c:majorGridlines>
        <c:title>
          <c:tx>
            <c:rich>
              <a:bodyPr/>
              <a:lstStyle/>
              <a:p>
                <a:pPr>
                  <a:defRPr/>
                </a:pPr>
                <a:r>
                  <a:rPr lang="hr-HR"/>
                  <a:t>percentage points</a:t>
                </a:r>
              </a:p>
            </c:rich>
          </c:tx>
          <c:layout>
            <c:manualLayout>
              <c:xMode val="edge"/>
              <c:yMode val="edge"/>
              <c:x val="1.0772552255225524E-2"/>
              <c:y val="0.19126348039215688"/>
            </c:manualLayout>
          </c:layout>
          <c:overlay val="0"/>
          <c:spPr>
            <a:noFill/>
            <a:ln w="25400">
              <a:noFill/>
            </a:ln>
          </c:spPr>
        </c:title>
        <c:numFmt formatCode="0" sourceLinked="0"/>
        <c:majorTickMark val="out"/>
        <c:minorTickMark val="none"/>
        <c:tickLblPos val="nextTo"/>
        <c:spPr>
          <a:ln w="6350">
            <a:solidFill>
              <a:schemeClr val="tx1"/>
            </a:solidFill>
            <a:prstDash val="solid"/>
          </a:ln>
        </c:spPr>
        <c:txPr>
          <a:bodyPr rot="0" vert="horz"/>
          <a:lstStyle/>
          <a:p>
            <a:pPr>
              <a:defRPr/>
            </a:pPr>
            <a:endParaRPr lang="sr-Latn-RS"/>
          </a:p>
        </c:txPr>
        <c:crossAx val="693346096"/>
        <c:crossesAt val="1"/>
        <c:crossBetween val="between"/>
        <c:majorUnit val="5"/>
      </c:valAx>
      <c:valAx>
        <c:axId val="1799513791"/>
        <c:scaling>
          <c:orientation val="minMax"/>
          <c:max val="25"/>
          <c:min val="-25"/>
        </c:scaling>
        <c:delete val="0"/>
        <c:axPos val="r"/>
        <c:title>
          <c:tx>
            <c:rich>
              <a:bodyPr rot="0" vert="horz"/>
              <a:lstStyle/>
              <a:p>
                <a:pPr>
                  <a:defRPr/>
                </a:pPr>
                <a:r>
                  <a:rPr lang="hr-HR"/>
                  <a:t>%</a:t>
                </a:r>
              </a:p>
            </c:rich>
          </c:tx>
          <c:overlay val="0"/>
        </c:title>
        <c:numFmt formatCode="#,##0" sourceLinked="0"/>
        <c:majorTickMark val="out"/>
        <c:minorTickMark val="none"/>
        <c:tickLblPos val="nextTo"/>
        <c:crossAx val="1799494239"/>
        <c:crosses val="max"/>
        <c:crossBetween val="between"/>
      </c:valAx>
      <c:catAx>
        <c:axId val="1799494239"/>
        <c:scaling>
          <c:orientation val="minMax"/>
        </c:scaling>
        <c:delete val="1"/>
        <c:axPos val="b"/>
        <c:numFmt formatCode="General" sourceLinked="1"/>
        <c:majorTickMark val="out"/>
        <c:minorTickMark val="none"/>
        <c:tickLblPos val="nextTo"/>
        <c:crossAx val="1799513791"/>
        <c:crosses val="autoZero"/>
        <c:auto val="1"/>
        <c:lblAlgn val="ctr"/>
        <c:lblOffset val="100"/>
        <c:noMultiLvlLbl val="0"/>
      </c:catAx>
      <c:spPr>
        <a:noFill/>
        <a:ln w="6350">
          <a:solidFill>
            <a:schemeClr val="bg1">
              <a:lumMod val="50000"/>
            </a:schemeClr>
          </a:solidFill>
          <a:prstDash val="solid"/>
        </a:ln>
      </c:spPr>
    </c:plotArea>
    <c:legend>
      <c:legendPos val="r"/>
      <c:layout>
        <c:manualLayout>
          <c:xMode val="edge"/>
          <c:yMode val="edge"/>
          <c:x val="6.6706835895741414E-3"/>
          <c:y val="0.79798714759535661"/>
          <c:w val="0.97942230123536822"/>
          <c:h val="0.18313101160862355"/>
        </c:manualLayout>
      </c:layout>
      <c:overlay val="0"/>
      <c:spPr>
        <a:solidFill>
          <a:srgbClr val="FFFFFF"/>
        </a:solidFill>
        <a:ln w="25400">
          <a:noFill/>
        </a:ln>
      </c:spPr>
    </c:legend>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sr-Latn-RS"/>
    </a:p>
  </c:txPr>
  <c:printSettings>
    <c:headerFooter alignWithMargins="0"/>
    <c:pageMargins b="1" l="0.75000000000001044" r="0.75000000000001044" t="1"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602797151194398"/>
          <c:y val="7.1163764510779423E-2"/>
          <c:w val="0.82377612250355137"/>
          <c:h val="0.69551533996683246"/>
        </c:manualLayout>
      </c:layout>
      <c:lineChart>
        <c:grouping val="standard"/>
        <c:varyColors val="0"/>
        <c:ser>
          <c:idx val="0"/>
          <c:order val="0"/>
          <c:tx>
            <c:strRef>
              <c:f>'Slika 4.1. - Figure 4.1'!$H$1</c:f>
              <c:strCache>
                <c:ptCount val="1"/>
                <c:pt idx="0">
                  <c:v>2019</c:v>
                </c:pt>
              </c:strCache>
            </c:strRef>
          </c:tx>
          <c:spPr>
            <a:ln>
              <a:solidFill>
                <a:srgbClr val="002060"/>
              </a:solidFill>
            </a:ln>
          </c:spPr>
          <c:marker>
            <c:symbol val="none"/>
          </c:marker>
          <c:cat>
            <c:strRef>
              <c:f>'Slika 4.1. - Figure 4.1'!$E$5:$E$16</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'Slika 4.1. - Figure 4.1'!$H$5:$H$16</c:f>
              <c:numCache>
                <c:formatCode>#,##0</c:formatCode>
                <c:ptCount val="12"/>
                <c:pt idx="0">
                  <c:v>1499.9280000000001</c:v>
                </c:pt>
                <c:pt idx="1">
                  <c:v>1507.2429999999999</c:v>
                </c:pt>
                <c:pt idx="2">
                  <c:v>1521.259</c:v>
                </c:pt>
                <c:pt idx="3">
                  <c:v>1545.5250000000001</c:v>
                </c:pt>
                <c:pt idx="4">
                  <c:v>1577.9870000000001</c:v>
                </c:pt>
                <c:pt idx="5">
                  <c:v>1593.5830000000001</c:v>
                </c:pt>
                <c:pt idx="6">
                  <c:v>1600.405</c:v>
                </c:pt>
                <c:pt idx="7">
                  <c:v>1595.4459999999999</c:v>
                </c:pt>
                <c:pt idx="8">
                  <c:v>1585.6759999999999</c:v>
                </c:pt>
                <c:pt idx="9">
                  <c:v>1566.4459999999999</c:v>
                </c:pt>
                <c:pt idx="10">
                  <c:v>1556.826</c:v>
                </c:pt>
                <c:pt idx="11">
                  <c:v>1545.192</c:v>
                </c:pt>
              </c:numCache>
            </c:numRef>
          </c:val>
          <c:smooth val="0"/>
          <c:extLst>
            <c:ext xmlns:c16="http://schemas.microsoft.com/office/drawing/2014/chart" uri="{C3380CC4-5D6E-409C-BE32-E72D297353CC}">
              <c16:uniqueId val="{00000000-DF77-40BC-952D-17A8532FFE44}"/>
            </c:ext>
          </c:extLst>
        </c:ser>
        <c:ser>
          <c:idx val="1"/>
          <c:order val="1"/>
          <c:tx>
            <c:strRef>
              <c:f>'Slika 4.1. - Figure 4.1'!$I$1</c:f>
              <c:strCache>
                <c:ptCount val="1"/>
                <c:pt idx="0">
                  <c:v>2020</c:v>
                </c:pt>
              </c:strCache>
            </c:strRef>
          </c:tx>
          <c:spPr>
            <a:ln>
              <a:solidFill>
                <a:srgbClr val="00B0F0"/>
              </a:solidFill>
            </a:ln>
          </c:spPr>
          <c:marker>
            <c:symbol val="none"/>
          </c:marker>
          <c:cat>
            <c:strRef>
              <c:f>'Slika 4.1. - Figure 4.1'!$E$5:$E$16</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'Slika 4.1. - Figure 4.1'!$I$5:$I$16</c:f>
              <c:numCache>
                <c:formatCode>#,##0</c:formatCode>
                <c:ptCount val="12"/>
                <c:pt idx="0">
                  <c:v>1538.6210000000001</c:v>
                </c:pt>
                <c:pt idx="1">
                  <c:v>1542.328</c:v>
                </c:pt>
                <c:pt idx="2">
                  <c:v>1529.905</c:v>
                </c:pt>
                <c:pt idx="3">
                  <c:v>1520.59</c:v>
                </c:pt>
                <c:pt idx="4">
                  <c:v>1523.653</c:v>
                </c:pt>
                <c:pt idx="5">
                  <c:v>1541.6130000000001</c:v>
                </c:pt>
                <c:pt idx="6">
                  <c:v>1554.33</c:v>
                </c:pt>
                <c:pt idx="7">
                  <c:v>1553.8789999999999</c:v>
                </c:pt>
                <c:pt idx="8">
                  <c:v>1549.077</c:v>
                </c:pt>
                <c:pt idx="9">
                  <c:v>1544.3779999999999</c:v>
                </c:pt>
                <c:pt idx="10">
                  <c:v>1545.566</c:v>
                </c:pt>
                <c:pt idx="11">
                  <c:v>1536.3</c:v>
                </c:pt>
              </c:numCache>
            </c:numRef>
          </c:val>
          <c:smooth val="0"/>
          <c:extLst>
            <c:ext xmlns:c16="http://schemas.microsoft.com/office/drawing/2014/chart" uri="{C3380CC4-5D6E-409C-BE32-E72D297353CC}">
              <c16:uniqueId val="{00000001-DF77-40BC-952D-17A8532FFE44}"/>
            </c:ext>
          </c:extLst>
        </c:ser>
        <c:ser>
          <c:idx val="2"/>
          <c:order val="2"/>
          <c:tx>
            <c:strRef>
              <c:f>'Slika 4.1. - Figure 4.1'!$J$1</c:f>
              <c:strCache>
                <c:ptCount val="1"/>
                <c:pt idx="0">
                  <c:v>2021</c:v>
                </c:pt>
              </c:strCache>
            </c:strRef>
          </c:tx>
          <c:spPr>
            <a:ln>
              <a:solidFill>
                <a:sysClr val="window" lastClr="FFFFFF">
                  <a:lumMod val="75000"/>
                </a:sysClr>
              </a:solidFill>
            </a:ln>
          </c:spPr>
          <c:marker>
            <c:symbol val="none"/>
          </c:marker>
          <c:cat>
            <c:strRef>
              <c:f>'Slika 4.1. - Figure 4.1'!$E$5:$E$16</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'Slika 4.1. - Figure 4.1'!$J$5:$J$16</c:f>
              <c:numCache>
                <c:formatCode>#,##0</c:formatCode>
                <c:ptCount val="12"/>
                <c:pt idx="0">
                  <c:v>1531.6890000000001</c:v>
                </c:pt>
                <c:pt idx="1">
                  <c:v>1536.2470000000001</c:v>
                </c:pt>
                <c:pt idx="2">
                  <c:v>1546.9369999999999</c:v>
                </c:pt>
                <c:pt idx="3">
                  <c:v>1557.6869999999999</c:v>
                </c:pt>
                <c:pt idx="4">
                  <c:v>1573.9490000000001</c:v>
                </c:pt>
                <c:pt idx="5">
                  <c:v>1596.1120000000001</c:v>
                </c:pt>
                <c:pt idx="6">
                  <c:v>1606.5329999999999</c:v>
                </c:pt>
                <c:pt idx="7">
                  <c:v>1604.453</c:v>
                </c:pt>
                <c:pt idx="8">
                  <c:v>1600.41</c:v>
                </c:pt>
                <c:pt idx="9">
                  <c:v>1585.829</c:v>
                </c:pt>
                <c:pt idx="10">
                  <c:v>1583.1310000000001</c:v>
                </c:pt>
                <c:pt idx="11">
                  <c:v>1571.672</c:v>
                </c:pt>
              </c:numCache>
            </c:numRef>
          </c:val>
          <c:smooth val="0"/>
          <c:extLst>
            <c:ext xmlns:c16="http://schemas.microsoft.com/office/drawing/2014/chart" uri="{C3380CC4-5D6E-409C-BE32-E72D297353CC}">
              <c16:uniqueId val="{00000002-DF77-40BC-952D-17A8532FFE44}"/>
            </c:ext>
          </c:extLst>
        </c:ser>
        <c:ser>
          <c:idx val="3"/>
          <c:order val="3"/>
          <c:tx>
            <c:strRef>
              <c:f>'Slika 4.1. - Figure 4.1'!$K$1</c:f>
              <c:strCache>
                <c:ptCount val="1"/>
                <c:pt idx="0">
                  <c:v>2022</c:v>
                </c:pt>
              </c:strCache>
            </c:strRef>
          </c:tx>
          <c:spPr>
            <a:ln>
              <a:solidFill>
                <a:schemeClr val="bg1">
                  <a:lumMod val="50000"/>
                </a:schemeClr>
              </a:solidFill>
            </a:ln>
          </c:spPr>
          <c:marker>
            <c:symbol val="none"/>
          </c:marker>
          <c:cat>
            <c:strRef>
              <c:f>'Slika 4.1. - Figure 4.1'!$E$5:$E$16</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'Slika 4.1. - Figure 4.1'!$K$5:$K$16</c:f>
              <c:numCache>
                <c:formatCode>#,##0</c:formatCode>
                <c:ptCount val="12"/>
                <c:pt idx="0">
                  <c:v>1568.9269999999999</c:v>
                </c:pt>
                <c:pt idx="1">
                  <c:v>1572.876</c:v>
                </c:pt>
                <c:pt idx="2">
                  <c:v>1582.8579999999999</c:v>
                </c:pt>
                <c:pt idx="3">
                  <c:v>1599.51</c:v>
                </c:pt>
                <c:pt idx="4">
                  <c:v>1622.421</c:v>
                </c:pt>
                <c:pt idx="5">
                  <c:v>1640.77</c:v>
                </c:pt>
                <c:pt idx="6">
                  <c:v>1645.75</c:v>
                </c:pt>
                <c:pt idx="7">
                  <c:v>1642.5509999999999</c:v>
                </c:pt>
                <c:pt idx="8">
                  <c:v>1636.971</c:v>
                </c:pt>
                <c:pt idx="9">
                  <c:v>1620.7909999999999</c:v>
                </c:pt>
                <c:pt idx="10">
                  <c:v>1617.0060000000001</c:v>
                </c:pt>
                <c:pt idx="11">
                  <c:v>1607.7339999999999</c:v>
                </c:pt>
              </c:numCache>
            </c:numRef>
          </c:val>
          <c:smooth val="0"/>
          <c:extLst>
            <c:ext xmlns:c16="http://schemas.microsoft.com/office/drawing/2014/chart" uri="{C3380CC4-5D6E-409C-BE32-E72D297353CC}">
              <c16:uniqueId val="{00000003-DF77-40BC-952D-17A8532FFE44}"/>
            </c:ext>
          </c:extLst>
        </c:ser>
        <c:ser>
          <c:idx val="4"/>
          <c:order val="4"/>
          <c:tx>
            <c:strRef>
              <c:f>'Slika 4.1. - Figure 4.1'!$L$1</c:f>
              <c:strCache>
                <c:ptCount val="1"/>
                <c:pt idx="0">
                  <c:v>2023</c:v>
                </c:pt>
              </c:strCache>
            </c:strRef>
          </c:tx>
          <c:spPr>
            <a:ln>
              <a:solidFill>
                <a:srgbClr val="FF0000"/>
              </a:solidFill>
            </a:ln>
          </c:spPr>
          <c:marker>
            <c:symbol val="none"/>
          </c:marker>
          <c:dPt>
            <c:idx val="0"/>
            <c:bubble3D val="0"/>
            <c:extLst>
              <c:ext xmlns:c16="http://schemas.microsoft.com/office/drawing/2014/chart" uri="{C3380CC4-5D6E-409C-BE32-E72D297353CC}">
                <c16:uniqueId val="{00000004-DF77-40BC-952D-17A8532FFE44}"/>
              </c:ext>
            </c:extLst>
          </c:dPt>
          <c:dPt>
            <c:idx val="1"/>
            <c:bubble3D val="0"/>
            <c:extLst>
              <c:ext xmlns:c16="http://schemas.microsoft.com/office/drawing/2014/chart" uri="{C3380CC4-5D6E-409C-BE32-E72D297353CC}">
                <c16:uniqueId val="{00000005-DF77-40BC-952D-17A8532FFE44}"/>
              </c:ext>
            </c:extLst>
          </c:dPt>
          <c:dPt>
            <c:idx val="4"/>
            <c:bubble3D val="0"/>
            <c:extLst>
              <c:ext xmlns:c16="http://schemas.microsoft.com/office/drawing/2014/chart" uri="{C3380CC4-5D6E-409C-BE32-E72D297353CC}">
                <c16:uniqueId val="{00000006-DF77-40BC-952D-17A8532FFE44}"/>
              </c:ext>
            </c:extLst>
          </c:dPt>
          <c:dPt>
            <c:idx val="6"/>
            <c:bubble3D val="0"/>
            <c:extLst>
              <c:ext xmlns:c16="http://schemas.microsoft.com/office/drawing/2014/chart" uri="{C3380CC4-5D6E-409C-BE32-E72D297353CC}">
                <c16:uniqueId val="{00000007-DF77-40BC-952D-17A8532FFE44}"/>
              </c:ext>
            </c:extLst>
          </c:dPt>
          <c:dPt>
            <c:idx val="7"/>
            <c:bubble3D val="0"/>
            <c:extLst>
              <c:ext xmlns:c16="http://schemas.microsoft.com/office/drawing/2014/chart" uri="{C3380CC4-5D6E-409C-BE32-E72D297353CC}">
                <c16:uniqueId val="{00000008-DF77-40BC-952D-17A8532FFE44}"/>
              </c:ext>
            </c:extLst>
          </c:dPt>
          <c:dPt>
            <c:idx val="8"/>
            <c:bubble3D val="0"/>
            <c:extLst>
              <c:ext xmlns:c16="http://schemas.microsoft.com/office/drawing/2014/chart" uri="{C3380CC4-5D6E-409C-BE32-E72D297353CC}">
                <c16:uniqueId val="{00000009-DF77-40BC-952D-17A8532FFE44}"/>
              </c:ext>
            </c:extLst>
          </c:dPt>
          <c:cat>
            <c:strRef>
              <c:f>'Slika 4.1. - Figure 4.1'!$E$5:$E$16</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'Slika 4.1. - Figure 4.1'!$L$5:$L$16</c:f>
              <c:numCache>
                <c:formatCode>#,##0</c:formatCode>
                <c:ptCount val="12"/>
                <c:pt idx="0">
                  <c:v>1604.163</c:v>
                </c:pt>
                <c:pt idx="1">
                  <c:v>1610.1569999999999</c:v>
                </c:pt>
                <c:pt idx="2">
                  <c:v>1621.3789999999999</c:v>
                </c:pt>
                <c:pt idx="3">
                  <c:v>1639.6980000000001</c:v>
                </c:pt>
                <c:pt idx="4">
                  <c:v>1664.1880000000001</c:v>
                </c:pt>
                <c:pt idx="5">
                  <c:v>1680.8140000000001</c:v>
                </c:pt>
                <c:pt idx="6">
                  <c:v>1686.6289999999999</c:v>
                </c:pt>
                <c:pt idx="7">
                  <c:v>1681.8140000000001</c:v>
                </c:pt>
                <c:pt idx="8">
                  <c:v>1677.607</c:v>
                </c:pt>
                <c:pt idx="9">
                  <c:v>1661.597</c:v>
                </c:pt>
                <c:pt idx="10">
                  <c:v>1658.116</c:v>
                </c:pt>
                <c:pt idx="11">
                  <c:v>1648.877</c:v>
                </c:pt>
              </c:numCache>
            </c:numRef>
          </c:val>
          <c:smooth val="0"/>
          <c:extLst>
            <c:ext xmlns:c16="http://schemas.microsoft.com/office/drawing/2014/chart" uri="{C3380CC4-5D6E-409C-BE32-E72D297353CC}">
              <c16:uniqueId val="{0000000A-DF77-40BC-952D-17A8532FFE44}"/>
            </c:ext>
          </c:extLst>
        </c:ser>
        <c:ser>
          <c:idx val="5"/>
          <c:order val="5"/>
          <c:tx>
            <c:strRef>
              <c:f>'Slika 4.1. - Figure 4.1'!$M$1</c:f>
              <c:strCache>
                <c:ptCount val="1"/>
                <c:pt idx="0">
                  <c:v>2024</c:v>
                </c:pt>
              </c:strCache>
            </c:strRef>
          </c:tx>
          <c:spPr>
            <a:ln>
              <a:solidFill>
                <a:srgbClr val="70AD47">
                  <a:lumMod val="60000"/>
                  <a:lumOff val="40000"/>
                </a:srgbClr>
              </a:solidFill>
            </a:ln>
          </c:spPr>
          <c:marker>
            <c:symbol val="none"/>
          </c:marker>
          <c:dPt>
            <c:idx val="0"/>
            <c:bubble3D val="0"/>
            <c:extLst>
              <c:ext xmlns:c16="http://schemas.microsoft.com/office/drawing/2014/chart" uri="{C3380CC4-5D6E-409C-BE32-E72D297353CC}">
                <c16:uniqueId val="{0000000B-DF77-40BC-952D-17A8532FFE44}"/>
              </c:ext>
            </c:extLst>
          </c:dPt>
          <c:val>
            <c:numRef>
              <c:f>'Slika 4.1. - Figure 4.1'!$M$5:$M$16</c:f>
              <c:numCache>
                <c:formatCode>0</c:formatCode>
                <c:ptCount val="12"/>
                <c:pt idx="0">
                  <c:v>1646.54</c:v>
                </c:pt>
                <c:pt idx="1">
                  <c:v>1653.88</c:v>
                </c:pt>
                <c:pt idx="2">
                  <c:v>1665.7170000000001</c:v>
                </c:pt>
                <c:pt idx="3">
                  <c:v>1691.566</c:v>
                </c:pt>
                <c:pt idx="4">
                  <c:v>1721.5260000000001</c:v>
                </c:pt>
                <c:pt idx="5">
                  <c:v>1739.2239999999999</c:v>
                </c:pt>
                <c:pt idx="6">
                  <c:v>1749.095</c:v>
                </c:pt>
                <c:pt idx="7">
                  <c:v>1744.13</c:v>
                </c:pt>
                <c:pt idx="8">
                  <c:v>1740.383</c:v>
                </c:pt>
                <c:pt idx="9">
                  <c:v>1724.665</c:v>
                </c:pt>
                <c:pt idx="10">
                  <c:v>1702.0419999999999</c:v>
                </c:pt>
                <c:pt idx="11">
                  <c:v>1708.8720000000001</c:v>
                </c:pt>
              </c:numCache>
            </c:numRef>
          </c:val>
          <c:smooth val="0"/>
          <c:extLst>
            <c:ext xmlns:c16="http://schemas.microsoft.com/office/drawing/2014/chart" uri="{C3380CC4-5D6E-409C-BE32-E72D297353CC}">
              <c16:uniqueId val="{0000000C-DF77-40BC-952D-17A8532FFE44}"/>
            </c:ext>
          </c:extLst>
        </c:ser>
        <c:ser>
          <c:idx val="6"/>
          <c:order val="6"/>
          <c:tx>
            <c:strRef>
              <c:f>'Slika 4.1. - Figure 4.1'!$N$1</c:f>
              <c:strCache>
                <c:ptCount val="1"/>
                <c:pt idx="0">
                  <c:v>2025</c:v>
                </c:pt>
              </c:strCache>
            </c:strRef>
          </c:tx>
          <c:marker>
            <c:symbol val="triangle"/>
            <c:size val="8"/>
            <c:spPr>
              <a:solidFill>
                <a:srgbClr val="FF0000"/>
              </a:solidFill>
              <a:ln>
                <a:noFill/>
              </a:ln>
            </c:spPr>
          </c:marker>
          <c:val>
            <c:numRef>
              <c:f>'Slika 4.1. - Figure 4.1'!$N$5:$N$16</c:f>
              <c:numCache>
                <c:formatCode>0</c:formatCode>
                <c:ptCount val="12"/>
                <c:pt idx="0">
                  <c:v>1705.2159999999999</c:v>
                </c:pt>
                <c:pt idx="1">
                  <c:v>1709.1849999999999</c:v>
                </c:pt>
                <c:pt idx="2">
                  <c:v>1720.212</c:v>
                </c:pt>
                <c:pt idx="3">
                  <c:v>1742.3119999999999</c:v>
                </c:pt>
                <c:pt idx="4">
                  <c:v>1763.8240000000001</c:v>
                </c:pt>
                <c:pt idx="5">
                  <c:v>1783.5160000000001</c:v>
                </c:pt>
                <c:pt idx="6">
                  <c:v>1788.24</c:v>
                </c:pt>
                <c:pt idx="7">
                  <c:v>1780.808</c:v>
                </c:pt>
                <c:pt idx="8">
                  <c:v>1772.0630000000001</c:v>
                </c:pt>
              </c:numCache>
            </c:numRef>
          </c:val>
          <c:smooth val="0"/>
          <c:extLst>
            <c:ext xmlns:c16="http://schemas.microsoft.com/office/drawing/2014/chart" uri="{C3380CC4-5D6E-409C-BE32-E72D297353CC}">
              <c16:uniqueId val="{00000008-B54F-404C-BE3F-2D61637D0859}"/>
            </c:ext>
          </c:extLst>
        </c:ser>
        <c:dLbls>
          <c:showLegendKey val="0"/>
          <c:showVal val="0"/>
          <c:showCatName val="0"/>
          <c:showSerName val="0"/>
          <c:showPercent val="0"/>
          <c:showBubbleSize val="0"/>
        </c:dLbls>
        <c:smooth val="0"/>
        <c:axId val="1413061520"/>
        <c:axId val="1413062080"/>
      </c:lineChart>
      <c:catAx>
        <c:axId val="1413061520"/>
        <c:scaling>
          <c:orientation val="minMax"/>
        </c:scaling>
        <c:delete val="0"/>
        <c:axPos val="b"/>
        <c:majorGridlines>
          <c:spPr>
            <a:ln w="6350">
              <a:solidFill>
                <a:schemeClr val="bg1">
                  <a:lumMod val="75000"/>
                </a:schemeClr>
              </a:solidFill>
            </a:ln>
          </c:spPr>
        </c:majorGridlines>
        <c:numFmt formatCode="General" sourceLinked="0"/>
        <c:majorTickMark val="out"/>
        <c:minorTickMark val="none"/>
        <c:tickLblPos val="low"/>
        <c:spPr>
          <a:ln w="9525">
            <a:solidFill>
              <a:schemeClr val="bg1">
                <a:lumMod val="50000"/>
              </a:schemeClr>
            </a:solidFill>
          </a:ln>
        </c:spPr>
        <c:txPr>
          <a:bodyPr/>
          <a:lstStyle/>
          <a:p>
            <a:pPr>
              <a:defRPr sz="800"/>
            </a:pPr>
            <a:endParaRPr lang="sr-Latn-RS"/>
          </a:p>
        </c:txPr>
        <c:crossAx val="1413062080"/>
        <c:crosses val="autoZero"/>
        <c:auto val="1"/>
        <c:lblAlgn val="ctr"/>
        <c:lblOffset val="100"/>
        <c:tickLblSkip val="1"/>
        <c:tickMarkSkip val="1"/>
        <c:noMultiLvlLbl val="0"/>
      </c:catAx>
      <c:valAx>
        <c:axId val="1413062080"/>
        <c:scaling>
          <c:orientation val="minMax"/>
          <c:max val="1800"/>
          <c:min val="1450"/>
        </c:scaling>
        <c:delete val="0"/>
        <c:axPos val="l"/>
        <c:majorGridlines>
          <c:spPr>
            <a:ln w="6350">
              <a:solidFill>
                <a:schemeClr val="bg1">
                  <a:lumMod val="75000"/>
                </a:schemeClr>
              </a:solidFill>
            </a:ln>
          </c:spPr>
        </c:majorGridlines>
        <c:title>
          <c:tx>
            <c:rich>
              <a:bodyPr rot="-5400000" vert="horz"/>
              <a:lstStyle/>
              <a:p>
                <a:pPr>
                  <a:defRPr b="0">
                    <a:latin typeface="Arial" pitchFamily="34" charset="0"/>
                    <a:cs typeface="Arial" pitchFamily="34" charset="0"/>
                  </a:defRPr>
                </a:pPr>
                <a:r>
                  <a:rPr lang="hr-HR" b="0">
                    <a:latin typeface="Arial" pitchFamily="34" charset="0"/>
                    <a:cs typeface="Arial" pitchFamily="34" charset="0"/>
                  </a:rPr>
                  <a:t>in thous.</a:t>
                </a:r>
                <a:endParaRPr lang="en-US" b="0">
                  <a:latin typeface="Arial" pitchFamily="34" charset="0"/>
                  <a:cs typeface="Arial" pitchFamily="34" charset="0"/>
                </a:endParaRPr>
              </a:p>
            </c:rich>
          </c:tx>
          <c:layout>
            <c:manualLayout>
              <c:xMode val="edge"/>
              <c:yMode val="edge"/>
              <c:x val="2.5414835883317477E-3"/>
              <c:y val="0.38975298358529453"/>
            </c:manualLayout>
          </c:layout>
          <c:overlay val="0"/>
        </c:title>
        <c:numFmt formatCode="0" sourceLinked="0"/>
        <c:majorTickMark val="out"/>
        <c:minorTickMark val="none"/>
        <c:tickLblPos val="nextTo"/>
        <c:spPr>
          <a:ln w="9525">
            <a:solidFill>
              <a:schemeClr val="bg1">
                <a:lumMod val="50000"/>
              </a:schemeClr>
            </a:solidFill>
          </a:ln>
        </c:spPr>
        <c:crossAx val="1413061520"/>
        <c:crosses val="autoZero"/>
        <c:crossBetween val="between"/>
        <c:majorUnit val="50"/>
      </c:valAx>
      <c:spPr>
        <a:ln w="3175">
          <a:solidFill>
            <a:schemeClr val="bg1">
              <a:lumMod val="75000"/>
            </a:schemeClr>
          </a:solidFill>
        </a:ln>
      </c:spPr>
    </c:plotArea>
    <c:legend>
      <c:legendPos val="b"/>
      <c:layout>
        <c:manualLayout>
          <c:xMode val="edge"/>
          <c:yMode val="edge"/>
          <c:x val="0.10190539053905391"/>
          <c:y val="0.87734825870646771"/>
          <c:w val="0.88940705128205133"/>
          <c:h val="0.12265174129353233"/>
        </c:manualLayout>
      </c:layout>
      <c:overlay val="0"/>
      <c:txPr>
        <a:bodyPr/>
        <a:lstStyle/>
        <a:p>
          <a:pPr>
            <a:defRPr sz="800" kern="100" baseline="0"/>
          </a:pPr>
          <a:endParaRPr lang="sr-Latn-RS"/>
        </a:p>
      </c:txPr>
    </c:legend>
    <c:plotVisOnly val="1"/>
    <c:dispBlanksAs val="gap"/>
    <c:showDLblsOverMax val="0"/>
  </c:chart>
  <c:spPr>
    <a:ln w="3175">
      <a:solidFill>
        <a:schemeClr val="tx1"/>
      </a:solidFill>
    </a:ln>
  </c:spPr>
  <c:txPr>
    <a:bodyPr/>
    <a:lstStyle/>
    <a:p>
      <a:pPr>
        <a:defRPr sz="800">
          <a:latin typeface="Arial" pitchFamily="34" charset="0"/>
          <a:cs typeface="Arial" pitchFamily="34" charset="0"/>
        </a:defRPr>
      </a:pPr>
      <a:endParaRPr lang="sr-Latn-RS"/>
    </a:p>
  </c:txPr>
  <c:printSettings>
    <c:headerFooter/>
    <c:pageMargins b="0.7500000000000101" l="0.70000000000000062" r="0.70000000000000062" t="0.7500000000000101" header="0.30000000000000032" footer="0.30000000000000032"/>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120160064657192E-2"/>
          <c:y val="4.67687804561258E-2"/>
          <c:w val="0.76968459207595585"/>
          <c:h val="0.71028266067961954"/>
        </c:manualLayout>
      </c:layout>
      <c:barChart>
        <c:barDir val="col"/>
        <c:grouping val="clustered"/>
        <c:varyColors val="0"/>
        <c:ser>
          <c:idx val="4"/>
          <c:order val="0"/>
          <c:tx>
            <c:strRef>
              <c:f>'Slika 4.3. - Figure 4.3'!$J$2</c:f>
              <c:strCache>
                <c:ptCount val="1"/>
                <c:pt idx="0">
                  <c:v>Change in nominal gross salary</c:v>
                </c:pt>
              </c:strCache>
            </c:strRef>
          </c:tx>
          <c:spPr>
            <a:solidFill>
              <a:srgbClr val="99CCFF"/>
            </a:solidFill>
            <a:ln>
              <a:noFill/>
              <a:prstDash val="solid"/>
            </a:ln>
            <a:effectLst/>
          </c:spPr>
          <c:invertIfNegative val="0"/>
          <c:cat>
            <c:numRef>
              <c:f>'Slika 4.3. - Figure 4.3'!$H$9:$H$44</c:f>
              <c:numCache>
                <c:formatCode>0</c:formatCode>
                <c:ptCount val="36"/>
                <c:pt idx="1">
                  <c:v>2017</c:v>
                </c:pt>
                <c:pt idx="5">
                  <c:v>2018</c:v>
                </c:pt>
                <c:pt idx="9">
                  <c:v>2019</c:v>
                </c:pt>
                <c:pt idx="13">
                  <c:v>2020</c:v>
                </c:pt>
                <c:pt idx="17">
                  <c:v>2021</c:v>
                </c:pt>
                <c:pt idx="21" formatCode="General">
                  <c:v>2022</c:v>
                </c:pt>
                <c:pt idx="25" formatCode="General">
                  <c:v>2023</c:v>
                </c:pt>
                <c:pt idx="29" formatCode="General">
                  <c:v>2024</c:v>
                </c:pt>
                <c:pt idx="33" formatCode="General">
                  <c:v>2025</c:v>
                </c:pt>
              </c:numCache>
            </c:numRef>
          </c:cat>
          <c:val>
            <c:numRef>
              <c:f>'Slika 4.3. - Figure 4.3'!$J$9:$J$44</c:f>
              <c:numCache>
                <c:formatCode>0.0</c:formatCode>
                <c:ptCount val="36"/>
                <c:pt idx="0">
                  <c:v>0.97463880415953952</c:v>
                </c:pt>
                <c:pt idx="1">
                  <c:v>0.8555324123503425</c:v>
                </c:pt>
                <c:pt idx="2">
                  <c:v>1.2676200405399243</c:v>
                </c:pt>
                <c:pt idx="3">
                  <c:v>1.7977738074191905</c:v>
                </c:pt>
                <c:pt idx="4">
                  <c:v>0.4042241532764308</c:v>
                </c:pt>
                <c:pt idx="5">
                  <c:v>2.2424165760392754</c:v>
                </c:pt>
                <c:pt idx="6">
                  <c:v>0.66566072265229081</c:v>
                </c:pt>
                <c:pt idx="7">
                  <c:v>0.28824101253835011</c:v>
                </c:pt>
                <c:pt idx="8">
                  <c:v>3.3277367669113573</c:v>
                </c:pt>
                <c:pt idx="9">
                  <c:v>1.7999038521785025</c:v>
                </c:pt>
                <c:pt idx="10">
                  <c:v>0.41399133427862012</c:v>
                </c:pt>
                <c:pt idx="11">
                  <c:v>1.1974842382870037</c:v>
                </c:pt>
                <c:pt idx="12">
                  <c:v>1.2710175051174275</c:v>
                </c:pt>
                <c:pt idx="13">
                  <c:v>-2.3992738913015899</c:v>
                </c:pt>
                <c:pt idx="14">
                  <c:v>2.2862647207717117</c:v>
                </c:pt>
                <c:pt idx="15">
                  <c:v>1.5501305496477045</c:v>
                </c:pt>
                <c:pt idx="16">
                  <c:v>0.93368544925741048</c:v>
                </c:pt>
                <c:pt idx="17">
                  <c:v>-9.883812698333827E-3</c:v>
                </c:pt>
                <c:pt idx="18">
                  <c:v>1.8483953195967331</c:v>
                </c:pt>
                <c:pt idx="19">
                  <c:v>1.9771677995072281</c:v>
                </c:pt>
                <c:pt idx="20">
                  <c:v>1.9576346295061171</c:v>
                </c:pt>
                <c:pt idx="21">
                  <c:v>2.0605804542930457</c:v>
                </c:pt>
                <c:pt idx="22">
                  <c:v>2.5077444376967293</c:v>
                </c:pt>
                <c:pt idx="23">
                  <c:v>2.1597061517916671</c:v>
                </c:pt>
                <c:pt idx="24">
                  <c:v>4.967619747753659</c:v>
                </c:pt>
                <c:pt idx="25">
                  <c:v>3.3105809066353231</c:v>
                </c:pt>
                <c:pt idx="26">
                  <c:v>4.0523867580539275</c:v>
                </c:pt>
                <c:pt idx="27">
                  <c:v>3.2132282139452286</c:v>
                </c:pt>
                <c:pt idx="28">
                  <c:v>1.7989751829582445</c:v>
                </c:pt>
                <c:pt idx="29">
                  <c:v>7.7006051994715108</c:v>
                </c:pt>
                <c:pt idx="30">
                  <c:v>1.2116959243336538</c:v>
                </c:pt>
                <c:pt idx="31">
                  <c:v>2.6396814700724036</c:v>
                </c:pt>
                <c:pt idx="32">
                  <c:v>2.5593127959820947</c:v>
                </c:pt>
                <c:pt idx="33">
                  <c:v>3.1605410251283104</c:v>
                </c:pt>
                <c:pt idx="34">
                  <c:v>1.4063440325965786</c:v>
                </c:pt>
              </c:numCache>
            </c:numRef>
          </c:val>
          <c:extLst>
            <c:ext xmlns:c16="http://schemas.microsoft.com/office/drawing/2014/chart" uri="{C3380CC4-5D6E-409C-BE32-E72D297353CC}">
              <c16:uniqueId val="{00000000-83BF-4E37-99C6-25A8E0907016}"/>
            </c:ext>
          </c:extLst>
        </c:ser>
        <c:ser>
          <c:idx val="0"/>
          <c:order val="1"/>
          <c:tx>
            <c:strRef>
              <c:f>'Slika 4.3. - Figure 4.3'!$K$2</c:f>
              <c:strCache>
                <c:ptCount val="1"/>
                <c:pt idx="0">
                  <c:v>Change in real gross salary</c:v>
                </c:pt>
              </c:strCache>
            </c:strRef>
          </c:tx>
          <c:spPr>
            <a:solidFill>
              <a:schemeClr val="accent1"/>
            </a:solidFill>
            <a:ln>
              <a:noFill/>
            </a:ln>
            <a:effectLst/>
          </c:spPr>
          <c:invertIfNegative val="0"/>
          <c:cat>
            <c:numRef>
              <c:f>'Slika 4.3. - Figure 4.3'!$H$9:$H$44</c:f>
              <c:numCache>
                <c:formatCode>0</c:formatCode>
                <c:ptCount val="36"/>
                <c:pt idx="1">
                  <c:v>2017</c:v>
                </c:pt>
                <c:pt idx="5">
                  <c:v>2018</c:v>
                </c:pt>
                <c:pt idx="9">
                  <c:v>2019</c:v>
                </c:pt>
                <c:pt idx="13">
                  <c:v>2020</c:v>
                </c:pt>
                <c:pt idx="17">
                  <c:v>2021</c:v>
                </c:pt>
                <c:pt idx="21" formatCode="General">
                  <c:v>2022</c:v>
                </c:pt>
                <c:pt idx="25" formatCode="General">
                  <c:v>2023</c:v>
                </c:pt>
                <c:pt idx="29" formatCode="General">
                  <c:v>2024</c:v>
                </c:pt>
                <c:pt idx="33" formatCode="General">
                  <c:v>2025</c:v>
                </c:pt>
              </c:numCache>
            </c:numRef>
          </c:cat>
          <c:val>
            <c:numRef>
              <c:f>'Slika 4.3. - Figure 4.3'!$K$9:$K$44</c:f>
              <c:numCache>
                <c:formatCode>0.0</c:formatCode>
                <c:ptCount val="36"/>
                <c:pt idx="0">
                  <c:v>8.0997338488671744E-2</c:v>
                </c:pt>
                <c:pt idx="1">
                  <c:v>1.3782319210728957</c:v>
                </c:pt>
                <c:pt idx="2">
                  <c:v>1.1516181528264724</c:v>
                </c:pt>
                <c:pt idx="3">
                  <c:v>0.93598020366066237</c:v>
                </c:pt>
                <c:pt idx="4">
                  <c:v>-0.2034626951737124</c:v>
                </c:pt>
                <c:pt idx="5">
                  <c:v>1.9566172442288661</c:v>
                </c:pt>
                <c:pt idx="6">
                  <c:v>0.64525330313335871</c:v>
                </c:pt>
                <c:pt idx="7">
                  <c:v>-0.1724048797599238</c:v>
                </c:pt>
                <c:pt idx="8">
                  <c:v>3.4597844127090696</c:v>
                </c:pt>
                <c:pt idx="9">
                  <c:v>1.5733033654612143</c:v>
                </c:pt>
                <c:pt idx="10">
                  <c:v>4.4977072857264488E-2</c:v>
                </c:pt>
                <c:pt idx="11">
                  <c:v>0.66355998376666037</c:v>
                </c:pt>
                <c:pt idx="12">
                  <c:v>0.91323690669761959</c:v>
                </c:pt>
                <c:pt idx="13">
                  <c:v>-0.82758988117610954</c:v>
                </c:pt>
                <c:pt idx="14">
                  <c:v>1.8588495562311493</c:v>
                </c:pt>
                <c:pt idx="15">
                  <c:v>1.0627322653707267</c:v>
                </c:pt>
                <c:pt idx="16">
                  <c:v>-1.7931733006932404E-2</c:v>
                </c:pt>
                <c:pt idx="17">
                  <c:v>-0.17577319746271769</c:v>
                </c:pt>
                <c:pt idx="18">
                  <c:v>0.38993874092841452</c:v>
                </c:pt>
                <c:pt idx="19">
                  <c:v>-0.13572658586423358</c:v>
                </c:pt>
                <c:pt idx="20">
                  <c:v>-0.66529178842820613</c:v>
                </c:pt>
                <c:pt idx="21">
                  <c:v>-2.1496457772760635</c:v>
                </c:pt>
                <c:pt idx="22">
                  <c:v>-0.32550704024744448</c:v>
                </c:pt>
                <c:pt idx="23">
                  <c:v>-0.5761739047739951</c:v>
                </c:pt>
                <c:pt idx="24">
                  <c:v>3.4739185983269749</c:v>
                </c:pt>
                <c:pt idx="25">
                  <c:v>2.2663997496057817</c:v>
                </c:pt>
                <c:pt idx="26">
                  <c:v>2.1564151783256165</c:v>
                </c:pt>
                <c:pt idx="27">
                  <c:v>2.7256466492313365</c:v>
                </c:pt>
                <c:pt idx="28">
                  <c:v>0.94384540045571441</c:v>
                </c:pt>
                <c:pt idx="29">
                  <c:v>7.6921975078975748</c:v>
                </c:pt>
                <c:pt idx="30">
                  <c:v>0.68424489482083573</c:v>
                </c:pt>
                <c:pt idx="31">
                  <c:v>1.1596691092669431</c:v>
                </c:pt>
                <c:pt idx="32">
                  <c:v>1.2947548858094962</c:v>
                </c:pt>
                <c:pt idx="33">
                  <c:v>2.8839241662672208</c:v>
                </c:pt>
                <c:pt idx="34">
                  <c:v>0.3177482227713142</c:v>
                </c:pt>
              </c:numCache>
            </c:numRef>
          </c:val>
          <c:extLst>
            <c:ext xmlns:c16="http://schemas.microsoft.com/office/drawing/2014/chart" uri="{C3380CC4-5D6E-409C-BE32-E72D297353CC}">
              <c16:uniqueId val="{00000001-83BF-4E37-99C6-25A8E0907016}"/>
            </c:ext>
          </c:extLst>
        </c:ser>
        <c:dLbls>
          <c:showLegendKey val="0"/>
          <c:showVal val="0"/>
          <c:showCatName val="0"/>
          <c:showSerName val="0"/>
          <c:showPercent val="0"/>
          <c:showBubbleSize val="0"/>
        </c:dLbls>
        <c:gapWidth val="10"/>
        <c:axId val="1307172992"/>
        <c:axId val="1307175488"/>
      </c:barChart>
      <c:lineChart>
        <c:grouping val="standard"/>
        <c:varyColors val="0"/>
        <c:ser>
          <c:idx val="2"/>
          <c:order val="2"/>
          <c:tx>
            <c:strRef>
              <c:f>'Slika 4.3. - Figure 4.3'!$E$3</c:f>
              <c:strCache>
                <c:ptCount val="1"/>
                <c:pt idx="0">
                  <c:v>Nominal gross salary - right</c:v>
                </c:pt>
              </c:strCache>
            </c:strRef>
          </c:tx>
          <c:spPr>
            <a:ln w="19050" cap="rnd">
              <a:solidFill>
                <a:srgbClr val="FF0000"/>
              </a:solidFill>
              <a:round/>
            </a:ln>
            <a:effectLst/>
          </c:spPr>
          <c:marker>
            <c:symbol val="none"/>
          </c:marker>
          <c:cat>
            <c:numRef>
              <c:f>'Slika 4.3. - Figure 4.3'!$H$9:$H$40</c:f>
              <c:numCache>
                <c:formatCode>0</c:formatCode>
                <c:ptCount val="32"/>
                <c:pt idx="1">
                  <c:v>2017</c:v>
                </c:pt>
                <c:pt idx="5">
                  <c:v>2018</c:v>
                </c:pt>
                <c:pt idx="9">
                  <c:v>2019</c:v>
                </c:pt>
                <c:pt idx="13">
                  <c:v>2020</c:v>
                </c:pt>
                <c:pt idx="17">
                  <c:v>2021</c:v>
                </c:pt>
                <c:pt idx="21" formatCode="General">
                  <c:v>2022</c:v>
                </c:pt>
                <c:pt idx="25" formatCode="General">
                  <c:v>2023</c:v>
                </c:pt>
                <c:pt idx="29" formatCode="General">
                  <c:v>2024</c:v>
                </c:pt>
              </c:numCache>
            </c:numRef>
          </c:cat>
          <c:val>
            <c:numRef>
              <c:f>'Slika 4.3. - Figure 4.3'!$E$9:$E$44</c:f>
              <c:numCache>
                <c:formatCode>0</c:formatCode>
                <c:ptCount val="36"/>
                <c:pt idx="0">
                  <c:v>102.12643586322663</c:v>
                </c:pt>
                <c:pt idx="1">
                  <c:v>103.00016062361472</c:v>
                </c:pt>
                <c:pt idx="2">
                  <c:v>104.30581130146798</c:v>
                </c:pt>
                <c:pt idx="3">
                  <c:v>106.18099385666187</c:v>
                </c:pt>
                <c:pt idx="4">
                  <c:v>106.61020308001945</c:v>
                </c:pt>
                <c:pt idx="5">
                  <c:v>109.00084794563494</c:v>
                </c:pt>
                <c:pt idx="6">
                  <c:v>109.72642377776698</c:v>
                </c:pt>
                <c:pt idx="7">
                  <c:v>110.04270033268612</c:v>
                </c:pt>
                <c:pt idx="8">
                  <c:v>113.70463173095902</c:v>
                </c:pt>
                <c:pt idx="9">
                  <c:v>115.7512057775899</c:v>
                </c:pt>
                <c:pt idx="10">
                  <c:v>116.23040573883216</c:v>
                </c:pt>
                <c:pt idx="11">
                  <c:v>117.6222465276517</c:v>
                </c:pt>
                <c:pt idx="12">
                  <c:v>119.1172458709305</c:v>
                </c:pt>
                <c:pt idx="13">
                  <c:v>116.25929689071177</c:v>
                </c:pt>
                <c:pt idx="14">
                  <c:v>118.91729218014136</c:v>
                </c:pt>
                <c:pt idx="15">
                  <c:v>120.76066545503956</c:v>
                </c:pt>
                <c:pt idx="16">
                  <c:v>121.88819021681967</c:v>
                </c:pt>
                <c:pt idx="17">
                  <c:v>121.87614301639726</c:v>
                </c:pt>
                <c:pt idx="18">
                  <c:v>124.12889593961735</c:v>
                </c:pt>
                <c:pt idx="19">
                  <c:v>126.58313250001932</c:v>
                </c:pt>
                <c:pt idx="20">
                  <c:v>129.06116773695331</c:v>
                </c:pt>
                <c:pt idx="21">
                  <c:v>131.72057693342333</c:v>
                </c:pt>
                <c:pt idx="22">
                  <c:v>135.02379237477328</c:v>
                </c:pt>
                <c:pt idx="23">
                  <c:v>137.93990952507363</c:v>
                </c:pt>
                <c:pt idx="24">
                  <c:v>144.79223971067475</c:v>
                </c:pt>
                <c:pt idx="25">
                  <c:v>149.58570395282598</c:v>
                </c:pt>
                <c:pt idx="26">
                  <c:v>155.64749521175207</c:v>
                </c:pt>
                <c:pt idx="27">
                  <c:v>160.64880444219511</c:v>
                </c:pt>
                <c:pt idx="28">
                  <c:v>163.53883656582931</c:v>
                </c:pt>
                <c:pt idx="29">
                  <c:v>176.13231671757282</c:v>
                </c:pt>
                <c:pt idx="30">
                  <c:v>178.2665048206741</c:v>
                </c:pt>
                <c:pt idx="31">
                  <c:v>182.97217271577117</c:v>
                </c:pt>
                <c:pt idx="32">
                  <c:v>187.65500294517236</c:v>
                </c:pt>
                <c:pt idx="33">
                  <c:v>193.58591629896029</c:v>
                </c:pt>
                <c:pt idx="34">
                  <c:v>195.38580576147854</c:v>
                </c:pt>
              </c:numCache>
            </c:numRef>
          </c:val>
          <c:smooth val="0"/>
          <c:extLst>
            <c:ext xmlns:c16="http://schemas.microsoft.com/office/drawing/2014/chart" uri="{C3380CC4-5D6E-409C-BE32-E72D297353CC}">
              <c16:uniqueId val="{00000002-83BF-4E37-99C6-25A8E0907016}"/>
            </c:ext>
          </c:extLst>
        </c:ser>
        <c:ser>
          <c:idx val="5"/>
          <c:order val="3"/>
          <c:tx>
            <c:strRef>
              <c:f>'Slika 4.3. - Figure 4.3'!$F$3</c:f>
              <c:strCache>
                <c:ptCount val="1"/>
                <c:pt idx="0">
                  <c:v>Real gross salary - right</c:v>
                </c:pt>
              </c:strCache>
            </c:strRef>
          </c:tx>
          <c:spPr>
            <a:ln w="19050" cap="rnd">
              <a:solidFill>
                <a:srgbClr val="0000FF"/>
              </a:solidFill>
              <a:prstDash val="solid"/>
              <a:round/>
            </a:ln>
            <a:effectLst/>
          </c:spPr>
          <c:marker>
            <c:symbol val="none"/>
          </c:marker>
          <c:cat>
            <c:numRef>
              <c:f>'Slika 4.3. - Figure 4.3'!$H$9:$H$40</c:f>
              <c:numCache>
                <c:formatCode>0</c:formatCode>
                <c:ptCount val="32"/>
                <c:pt idx="1">
                  <c:v>2017</c:v>
                </c:pt>
                <c:pt idx="5">
                  <c:v>2018</c:v>
                </c:pt>
                <c:pt idx="9">
                  <c:v>2019</c:v>
                </c:pt>
                <c:pt idx="13">
                  <c:v>2020</c:v>
                </c:pt>
                <c:pt idx="17">
                  <c:v>2021</c:v>
                </c:pt>
                <c:pt idx="21" formatCode="General">
                  <c:v>2022</c:v>
                </c:pt>
                <c:pt idx="25" formatCode="General">
                  <c:v>2023</c:v>
                </c:pt>
                <c:pt idx="29" formatCode="General">
                  <c:v>2024</c:v>
                </c:pt>
              </c:numCache>
            </c:numRef>
          </c:cat>
          <c:val>
            <c:numRef>
              <c:f>'Slika 4.3. - Figure 4.3'!$F$9:$F$44</c:f>
              <c:numCache>
                <c:formatCode>0</c:formatCode>
                <c:ptCount val="36"/>
                <c:pt idx="0">
                  <c:v>100.88588967563024</c:v>
                </c:pt>
                <c:pt idx="1">
                  <c:v>102.27633121099817</c:v>
                </c:pt>
                <c:pt idx="2">
                  <c:v>103.45416400726894</c:v>
                </c:pt>
                <c:pt idx="3">
                  <c:v>104.42247450223962</c:v>
                </c:pt>
                <c:pt idx="4">
                  <c:v>104.21001372125029</c:v>
                </c:pt>
                <c:pt idx="5">
                  <c:v>106.24900481993353</c:v>
                </c:pt>
                <c:pt idx="6">
                  <c:v>106.93458003308049</c:v>
                </c:pt>
                <c:pt idx="7">
                  <c:v>106.7502195989527</c:v>
                </c:pt>
                <c:pt idx="8">
                  <c:v>110.44354705716995</c:v>
                </c:pt>
                <c:pt idx="9">
                  <c:v>112.18115909995517</c:v>
                </c:pt>
                <c:pt idx="10">
                  <c:v>112.23161490161566</c:v>
                </c:pt>
                <c:pt idx="11">
                  <c:v>112.9763389872379</c:v>
                </c:pt>
                <c:pt idx="12">
                  <c:v>114.00808061070515</c:v>
                </c:pt>
                <c:pt idx="13">
                  <c:v>113.06456127184788</c:v>
                </c:pt>
                <c:pt idx="14">
                  <c:v>115.1662613673043</c:v>
                </c:pt>
                <c:pt idx="15">
                  <c:v>116.39017038567583</c:v>
                </c:pt>
                <c:pt idx="16">
                  <c:v>116.36929961107596</c:v>
                </c:pt>
                <c:pt idx="17">
                  <c:v>116.1647535722846</c:v>
                </c:pt>
                <c:pt idx="18">
                  <c:v>116.61772494976697</c:v>
                </c:pt>
                <c:pt idx="19">
                  <c:v>116.45944369318011</c:v>
                </c:pt>
                <c:pt idx="20">
                  <c:v>115.68464857744021</c:v>
                </c:pt>
                <c:pt idx="21">
                  <c:v>113.19783841433862</c:v>
                </c:pt>
                <c:pt idx="22">
                  <c:v>112.82937148089202</c:v>
                </c:pt>
                <c:pt idx="23">
                  <c:v>112.17927808549861</c:v>
                </c:pt>
                <c:pt idx="24">
                  <c:v>116.07629489037967</c:v>
                </c:pt>
                <c:pt idx="25">
                  <c:v>118.70704774712691</c:v>
                </c:pt>
                <c:pt idx="26">
                  <c:v>121.26686454248818</c:v>
                </c:pt>
                <c:pt idx="27">
                  <c:v>124.5721707725184</c:v>
                </c:pt>
                <c:pt idx="28">
                  <c:v>125.74793947660264</c:v>
                </c:pt>
                <c:pt idx="29">
                  <c:v>135.42071934325443</c:v>
                </c:pt>
                <c:pt idx="30">
                  <c:v>136.34732870189032</c:v>
                </c:pt>
                <c:pt idx="31">
                  <c:v>137.9285065541568</c:v>
                </c:pt>
                <c:pt idx="32">
                  <c:v>139.71434263169081</c:v>
                </c:pt>
                <c:pt idx="33">
                  <c:v>143.74359832258753</c:v>
                </c:pt>
                <c:pt idx="34">
                  <c:v>143.63951012173766</c:v>
                </c:pt>
              </c:numCache>
            </c:numRef>
          </c:val>
          <c:smooth val="0"/>
          <c:extLst>
            <c:ext xmlns:c16="http://schemas.microsoft.com/office/drawing/2014/chart" uri="{C3380CC4-5D6E-409C-BE32-E72D297353CC}">
              <c16:uniqueId val="{00000003-83BF-4E37-99C6-25A8E0907016}"/>
            </c:ext>
          </c:extLst>
        </c:ser>
        <c:dLbls>
          <c:showLegendKey val="0"/>
          <c:showVal val="0"/>
          <c:showCatName val="0"/>
          <c:showSerName val="0"/>
          <c:showPercent val="0"/>
          <c:showBubbleSize val="0"/>
        </c:dLbls>
        <c:marker val="1"/>
        <c:smooth val="0"/>
        <c:axId val="1174146688"/>
        <c:axId val="1174147936"/>
      </c:lineChart>
      <c:catAx>
        <c:axId val="1307172992"/>
        <c:scaling>
          <c:orientation val="minMax"/>
        </c:scaling>
        <c:delete val="0"/>
        <c:axPos val="b"/>
        <c:majorGridlines>
          <c:spPr>
            <a:ln w="9525" cap="flat" cmpd="sng" algn="ctr">
              <a:solidFill>
                <a:schemeClr val="bg1">
                  <a:lumMod val="75000"/>
                </a:schemeClr>
              </a:solidFill>
              <a:round/>
            </a:ln>
            <a:effectLst/>
          </c:spPr>
        </c:majorGridlines>
        <c:numFmt formatCode="0" sourceLinked="1"/>
        <c:majorTickMark val="none"/>
        <c:minorTickMark val="none"/>
        <c:tickLblPos val="low"/>
        <c:spPr>
          <a:noFill/>
          <a:ln w="9525" cap="flat" cmpd="sng" algn="ctr">
            <a:solidFill>
              <a:schemeClr val="tx1">
                <a:lumMod val="75000"/>
                <a:lumOff val="2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07175488"/>
        <c:crosses val="autoZero"/>
        <c:auto val="1"/>
        <c:lblAlgn val="ctr"/>
        <c:lblOffset val="100"/>
        <c:tickMarkSkip val="4"/>
        <c:noMultiLvlLbl val="0"/>
      </c:catAx>
      <c:valAx>
        <c:axId val="1307175488"/>
        <c:scaling>
          <c:orientation val="minMax"/>
          <c:max val="8"/>
          <c:min val="-4"/>
        </c:scaling>
        <c:delete val="0"/>
        <c:axPos val="l"/>
        <c:majorGridlines>
          <c:spPr>
            <a:ln w="9525" cap="flat" cmpd="sng" algn="ctr">
              <a:solidFill>
                <a:schemeClr val="bg1">
                  <a:lumMod val="75000"/>
                </a:schemeClr>
              </a:solidFill>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800"/>
                  <a:t> </a:t>
                </a:r>
                <a:r>
                  <a:rPr lang="hr-HR" sz="800"/>
                  <a:t>%</a:t>
                </a:r>
                <a:endParaRPr lang="en-US" sz="800"/>
              </a:p>
            </c:rich>
          </c:tx>
          <c:layout>
            <c:manualLayout>
              <c:xMode val="edge"/>
              <c:yMode val="edge"/>
              <c:x val="6.8140411699795771E-3"/>
              <c:y val="0.43003802528867402"/>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07172992"/>
        <c:crosses val="autoZero"/>
        <c:crossBetween val="between"/>
        <c:majorUnit val="2"/>
      </c:valAx>
      <c:valAx>
        <c:axId val="1174147936"/>
        <c:scaling>
          <c:orientation val="minMax"/>
          <c:max val="200"/>
          <c:min val="80"/>
        </c:scaling>
        <c:delete val="0"/>
        <c:axPos val="r"/>
        <c:title>
          <c:tx>
            <c:rich>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2016 = 100</a:t>
                </a:r>
              </a:p>
            </c:rich>
          </c:tx>
          <c:layout>
            <c:manualLayout>
              <c:xMode val="edge"/>
              <c:yMode val="edge"/>
              <c:x val="0.95473043854504991"/>
              <c:y val="0.35467742448068929"/>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174146688"/>
        <c:crosses val="max"/>
        <c:crossBetween val="between"/>
        <c:majorUnit val="20"/>
      </c:valAx>
      <c:catAx>
        <c:axId val="1174146688"/>
        <c:scaling>
          <c:orientation val="minMax"/>
        </c:scaling>
        <c:delete val="1"/>
        <c:axPos val="b"/>
        <c:numFmt formatCode="0" sourceLinked="1"/>
        <c:majorTickMark val="out"/>
        <c:minorTickMark val="none"/>
        <c:tickLblPos val="nextTo"/>
        <c:crossAx val="1174147936"/>
        <c:crosses val="autoZero"/>
        <c:auto val="1"/>
        <c:lblAlgn val="ctr"/>
        <c:lblOffset val="100"/>
        <c:noMultiLvlLbl val="0"/>
      </c:catAx>
      <c:spPr>
        <a:noFill/>
        <a:ln>
          <a:solidFill>
            <a:schemeClr val="tx1">
              <a:lumMod val="65000"/>
              <a:lumOff val="35000"/>
            </a:schemeClr>
          </a:solidFill>
        </a:ln>
        <a:effectLst/>
      </c:spPr>
    </c:plotArea>
    <c:legend>
      <c:legendPos val="b"/>
      <c:layout>
        <c:manualLayout>
          <c:xMode val="edge"/>
          <c:yMode val="edge"/>
          <c:x val="2.7980769230769231E-3"/>
          <c:y val="0.84318988391376437"/>
          <c:w val="0.98987820291853368"/>
          <c:h val="0.1568099957000907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1"/>
    <c:dispBlanksAs val="gap"/>
    <c:showDLblsOverMax val="0"/>
  </c:chart>
  <c:spPr>
    <a:solidFill>
      <a:schemeClr val="bg1"/>
    </a:solidFill>
    <a:ln w="9525" cap="flat" cmpd="sng" algn="ctr">
      <a:solidFill>
        <a:schemeClr val="tx1">
          <a:lumMod val="65000"/>
          <a:lumOff val="35000"/>
        </a:schemeClr>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0851230754157"/>
          <c:y val="8.7281597962568097E-2"/>
          <c:w val="0.77195876461047108"/>
          <c:h val="0.6308431799336649"/>
        </c:manualLayout>
      </c:layout>
      <c:lineChart>
        <c:grouping val="standard"/>
        <c:varyColors val="0"/>
        <c:ser>
          <c:idx val="0"/>
          <c:order val="0"/>
          <c:tx>
            <c:strRef>
              <c:f>'Slika 4.2. - Figure 4.2'!$E$4</c:f>
              <c:strCache>
                <c:ptCount val="1"/>
                <c:pt idx="0">
                  <c:v>Administrative unemployment rate</c:v>
                </c:pt>
              </c:strCache>
            </c:strRef>
          </c:tx>
          <c:spPr>
            <a:ln>
              <a:solidFill>
                <a:srgbClr val="002060"/>
              </a:solidFill>
            </a:ln>
          </c:spPr>
          <c:marker>
            <c:symbol val="none"/>
          </c:marker>
          <c:cat>
            <c:numRef>
              <c:f>'Slika 4.2. - Figure 4.2'!$A$34:$A$69</c:f>
              <c:numCache>
                <c:formatCode>General</c:formatCode>
                <c:ptCount val="36"/>
                <c:pt idx="2">
                  <c:v>2017</c:v>
                </c:pt>
                <c:pt idx="6">
                  <c:v>2018</c:v>
                </c:pt>
                <c:pt idx="10">
                  <c:v>2019</c:v>
                </c:pt>
                <c:pt idx="14">
                  <c:v>2020</c:v>
                </c:pt>
                <c:pt idx="18">
                  <c:v>2021</c:v>
                </c:pt>
                <c:pt idx="22">
                  <c:v>2022</c:v>
                </c:pt>
                <c:pt idx="26">
                  <c:v>2023</c:v>
                </c:pt>
                <c:pt idx="30">
                  <c:v>2024</c:v>
                </c:pt>
                <c:pt idx="34">
                  <c:v>2025</c:v>
                </c:pt>
              </c:numCache>
            </c:numRef>
          </c:cat>
          <c:val>
            <c:numRef>
              <c:f>'Slika 4.2. - Figure 4.2'!$E$34:$E$69</c:f>
              <c:numCache>
                <c:formatCode>0.0</c:formatCode>
                <c:ptCount val="36"/>
                <c:pt idx="0">
                  <c:v>12.714886829858386</c:v>
                </c:pt>
                <c:pt idx="1">
                  <c:v>11.810846562930562</c:v>
                </c:pt>
                <c:pt idx="2">
                  <c:v>11.26125378341276</c:v>
                </c:pt>
                <c:pt idx="3">
                  <c:v>10.610707959464184</c:v>
                </c:pt>
                <c:pt idx="4">
                  <c:v>10.016361784501949</c:v>
                </c:pt>
                <c:pt idx="5">
                  <c:v>9.4863147578303266</c:v>
                </c:pt>
                <c:pt idx="6">
                  <c:v>8.8690524007983456</c:v>
                </c:pt>
                <c:pt idx="7">
                  <c:v>8.3354239403156125</c:v>
                </c:pt>
                <c:pt idx="8">
                  <c:v>8.1190980371065482</c:v>
                </c:pt>
                <c:pt idx="9">
                  <c:v>7.781583040043337</c:v>
                </c:pt>
                <c:pt idx="10">
                  <c:v>7.4483300852550753</c:v>
                </c:pt>
                <c:pt idx="11">
                  <c:v>7.2056999792514205</c:v>
                </c:pt>
                <c:pt idx="12">
                  <c:v>7.3662537078377426</c:v>
                </c:pt>
                <c:pt idx="13">
                  <c:v>9.7426069272626421</c:v>
                </c:pt>
                <c:pt idx="14">
                  <c:v>9.4840236564071621</c:v>
                </c:pt>
                <c:pt idx="15">
                  <c:v>8.9304687596676491</c:v>
                </c:pt>
                <c:pt idx="16">
                  <c:v>8.6716080783435974</c:v>
                </c:pt>
                <c:pt idx="17">
                  <c:v>8.5440348635628638</c:v>
                </c:pt>
                <c:pt idx="18">
                  <c:v>7.6787563657741353</c:v>
                </c:pt>
                <c:pt idx="19">
                  <c:v>7.0732466793548561</c:v>
                </c:pt>
                <c:pt idx="20">
                  <c:v>6.8689371743115935</c:v>
                </c:pt>
                <c:pt idx="21">
                  <c:v>6.8778414996261814</c:v>
                </c:pt>
                <c:pt idx="22">
                  <c:v>6.6346774624563913</c:v>
                </c:pt>
                <c:pt idx="23">
                  <c:v>6.4265127017609602</c:v>
                </c:pt>
                <c:pt idx="24">
                  <c:v>6.0996940798140473</c:v>
                </c:pt>
                <c:pt idx="25">
                  <c:v>6.1197945526812241</c:v>
                </c:pt>
                <c:pt idx="26">
                  <c:v>6.2336967444072506</c:v>
                </c:pt>
                <c:pt idx="27">
                  <c:v>6.1321123491580991</c:v>
                </c:pt>
                <c:pt idx="28">
                  <c:v>5.8169159435991205</c:v>
                </c:pt>
                <c:pt idx="29">
                  <c:v>5.4046711284991718</c:v>
                </c:pt>
                <c:pt idx="30">
                  <c:v>5.0480428054770945</c:v>
                </c:pt>
                <c:pt idx="31">
                  <c:v>4.7280544978565295</c:v>
                </c:pt>
                <c:pt idx="32">
                  <c:v>4.657775225355576</c:v>
                </c:pt>
                <c:pt idx="33">
                  <c:v>4.5700558053684839</c:v>
                </c:pt>
                <c:pt idx="34">
                  <c:v>4.4353269080669717</c:v>
                </c:pt>
              </c:numCache>
            </c:numRef>
          </c:val>
          <c:smooth val="0"/>
          <c:extLst>
            <c:ext xmlns:c16="http://schemas.microsoft.com/office/drawing/2014/chart" uri="{C3380CC4-5D6E-409C-BE32-E72D297353CC}">
              <c16:uniqueId val="{00000000-8DF9-49C2-A2C5-A09CB27C9B09}"/>
            </c:ext>
          </c:extLst>
        </c:ser>
        <c:ser>
          <c:idx val="1"/>
          <c:order val="1"/>
          <c:tx>
            <c:strRef>
              <c:f>'Slika 4.2. - Figure 4.2'!$F$4</c:f>
              <c:strCache>
                <c:ptCount val="1"/>
                <c:pt idx="0">
                  <c:v>Adjusted unemployment rate</c:v>
                </c:pt>
              </c:strCache>
            </c:strRef>
          </c:tx>
          <c:spPr>
            <a:ln>
              <a:solidFill>
                <a:srgbClr val="C00000"/>
              </a:solidFill>
            </a:ln>
          </c:spPr>
          <c:marker>
            <c:symbol val="none"/>
          </c:marker>
          <c:cat>
            <c:numRef>
              <c:f>'Slika 4.2. - Figure 4.2'!$A$34:$A$69</c:f>
              <c:numCache>
                <c:formatCode>General</c:formatCode>
                <c:ptCount val="36"/>
                <c:pt idx="2">
                  <c:v>2017</c:v>
                </c:pt>
                <c:pt idx="6">
                  <c:v>2018</c:v>
                </c:pt>
                <c:pt idx="10">
                  <c:v>2019</c:v>
                </c:pt>
                <c:pt idx="14">
                  <c:v>2020</c:v>
                </c:pt>
                <c:pt idx="18">
                  <c:v>2021</c:v>
                </c:pt>
                <c:pt idx="22">
                  <c:v>2022</c:v>
                </c:pt>
                <c:pt idx="26">
                  <c:v>2023</c:v>
                </c:pt>
                <c:pt idx="30">
                  <c:v>2024</c:v>
                </c:pt>
                <c:pt idx="34">
                  <c:v>2025</c:v>
                </c:pt>
              </c:numCache>
            </c:numRef>
          </c:cat>
          <c:val>
            <c:numRef>
              <c:f>'Slika 4.2. - Figure 4.2'!$F$34:$F$69</c:f>
              <c:numCache>
                <c:formatCode>0.0</c:formatCode>
                <c:ptCount val="36"/>
                <c:pt idx="0">
                  <c:v>12.548344227227966</c:v>
                </c:pt>
                <c:pt idx="1">
                  <c:v>11.73339938051002</c:v>
                </c:pt>
                <c:pt idx="2">
                  <c:v>11.214586797385399</c:v>
                </c:pt>
                <c:pt idx="3">
                  <c:v>10.565686501356854</c:v>
                </c:pt>
                <c:pt idx="4">
                  <c:v>9.9441005343200377</c:v>
                </c:pt>
                <c:pt idx="5">
                  <c:v>9.447299076898247</c:v>
                </c:pt>
                <c:pt idx="6">
                  <c:v>8.8958306250677133</c:v>
                </c:pt>
                <c:pt idx="7">
                  <c:v>8.3125586754253202</c:v>
                </c:pt>
                <c:pt idx="8">
                  <c:v>8.0650931049784074</c:v>
                </c:pt>
                <c:pt idx="9">
                  <c:v>7.7341230090678357</c:v>
                </c:pt>
                <c:pt idx="10">
                  <c:v>7.4761382295875629</c:v>
                </c:pt>
                <c:pt idx="11">
                  <c:v>7.2003724698411871</c:v>
                </c:pt>
                <c:pt idx="12">
                  <c:v>7.3753759454149206</c:v>
                </c:pt>
                <c:pt idx="13">
                  <c:v>9.8201471119518473</c:v>
                </c:pt>
                <c:pt idx="14">
                  <c:v>9.5134214514904247</c:v>
                </c:pt>
                <c:pt idx="15">
                  <c:v>8.9338852661783275</c:v>
                </c:pt>
                <c:pt idx="16">
                  <c:v>8.6233371054900942</c:v>
                </c:pt>
                <c:pt idx="17">
                  <c:v>8.5218896019100754</c:v>
                </c:pt>
                <c:pt idx="18">
                  <c:v>7.7191731223871249</c:v>
                </c:pt>
                <c:pt idx="19">
                  <c:v>7.0785852320484386</c:v>
                </c:pt>
                <c:pt idx="20">
                  <c:v>6.8267883243351166</c:v>
                </c:pt>
                <c:pt idx="21">
                  <c:v>6.88832622076366</c:v>
                </c:pt>
                <c:pt idx="22">
                  <c:v>6.6778555732742824</c:v>
                </c:pt>
                <c:pt idx="23">
                  <c:v>6.4419251260626957</c:v>
                </c:pt>
                <c:pt idx="24">
                  <c:v>6.1158768248865583</c:v>
                </c:pt>
                <c:pt idx="25">
                  <c:v>6.1528001041535303</c:v>
                </c:pt>
                <c:pt idx="26">
                  <c:v>6.284515110356292</c:v>
                </c:pt>
                <c:pt idx="27">
                  <c:v>6.1623175874434777</c:v>
                </c:pt>
                <c:pt idx="28">
                  <c:v>5.857495265814209</c:v>
                </c:pt>
                <c:pt idx="29">
                  <c:v>5.4522772161450606</c:v>
                </c:pt>
                <c:pt idx="30">
                  <c:v>5.0816355111051097</c:v>
                </c:pt>
                <c:pt idx="31">
                  <c:v>4.7620354819349453</c:v>
                </c:pt>
                <c:pt idx="32">
                  <c:v>4.6293759756187791</c:v>
                </c:pt>
                <c:pt idx="33">
                  <c:v>4.5062877441944655</c:v>
                </c:pt>
                <c:pt idx="34">
                  <c:v>4.3671884984557234</c:v>
                </c:pt>
              </c:numCache>
            </c:numRef>
          </c:val>
          <c:smooth val="0"/>
          <c:extLst>
            <c:ext xmlns:c16="http://schemas.microsoft.com/office/drawing/2014/chart" uri="{C3380CC4-5D6E-409C-BE32-E72D297353CC}">
              <c16:uniqueId val="{00000001-8DF9-49C2-A2C5-A09CB27C9B09}"/>
            </c:ext>
          </c:extLst>
        </c:ser>
        <c:ser>
          <c:idx val="2"/>
          <c:order val="2"/>
          <c:tx>
            <c:strRef>
              <c:f>'Slika 4.2. - Figure 4.2'!$G$4</c:f>
              <c:strCache>
                <c:ptCount val="1"/>
                <c:pt idx="0">
                  <c:v>Survey unemployment rate</c:v>
                </c:pt>
              </c:strCache>
            </c:strRef>
          </c:tx>
          <c:spPr>
            <a:ln>
              <a:solidFill>
                <a:schemeClr val="bg1">
                  <a:lumMod val="50000"/>
                </a:schemeClr>
              </a:solidFill>
              <a:prstDash val="solid"/>
            </a:ln>
          </c:spPr>
          <c:marker>
            <c:symbol val="none"/>
          </c:marker>
          <c:dPt>
            <c:idx val="59"/>
            <c:bubble3D val="0"/>
            <c:extLst>
              <c:ext xmlns:c16="http://schemas.microsoft.com/office/drawing/2014/chart" uri="{C3380CC4-5D6E-409C-BE32-E72D297353CC}">
                <c16:uniqueId val="{00000002-8DF9-49C2-A2C5-A09CB27C9B09}"/>
              </c:ext>
            </c:extLst>
          </c:dPt>
          <c:cat>
            <c:numRef>
              <c:f>'Slika 4.2. - Figure 4.2'!$A$34:$A$69</c:f>
              <c:numCache>
                <c:formatCode>General</c:formatCode>
                <c:ptCount val="36"/>
                <c:pt idx="2">
                  <c:v>2017</c:v>
                </c:pt>
                <c:pt idx="6">
                  <c:v>2018</c:v>
                </c:pt>
                <c:pt idx="10">
                  <c:v>2019</c:v>
                </c:pt>
                <c:pt idx="14">
                  <c:v>2020</c:v>
                </c:pt>
                <c:pt idx="18">
                  <c:v>2021</c:v>
                </c:pt>
                <c:pt idx="22">
                  <c:v>2022</c:v>
                </c:pt>
                <c:pt idx="26">
                  <c:v>2023</c:v>
                </c:pt>
                <c:pt idx="30">
                  <c:v>2024</c:v>
                </c:pt>
                <c:pt idx="34">
                  <c:v>2025</c:v>
                </c:pt>
              </c:numCache>
            </c:numRef>
          </c:cat>
          <c:val>
            <c:numRef>
              <c:f>'Slika 4.2. - Figure 4.2'!$G$34:$G$69</c:f>
              <c:numCache>
                <c:formatCode>0.0</c:formatCode>
                <c:ptCount val="36"/>
                <c:pt idx="0">
                  <c:v>12.640447293972887</c:v>
                </c:pt>
                <c:pt idx="1">
                  <c:v>11.533459649808831</c:v>
                </c:pt>
                <c:pt idx="2">
                  <c:v>9.982471626900141</c:v>
                </c:pt>
                <c:pt idx="3">
                  <c:v>10.009666148240729</c:v>
                </c:pt>
                <c:pt idx="4">
                  <c:v>9.3324687556037951</c:v>
                </c:pt>
                <c:pt idx="5">
                  <c:v>8.0786923062799705</c:v>
                </c:pt>
                <c:pt idx="6">
                  <c:v>8.0602810067295891</c:v>
                </c:pt>
                <c:pt idx="7">
                  <c:v>7.7530914654287679</c:v>
                </c:pt>
                <c:pt idx="8">
                  <c:v>6.811026873848153</c:v>
                </c:pt>
                <c:pt idx="9">
                  <c:v>6.3932068011387617</c:v>
                </c:pt>
                <c:pt idx="10">
                  <c:v>6.2116669450234419</c:v>
                </c:pt>
                <c:pt idx="11">
                  <c:v>6.7605128266626089</c:v>
                </c:pt>
                <c:pt idx="12">
                  <c:v>6.274166465491759</c:v>
                </c:pt>
                <c:pt idx="13">
                  <c:v>6.8748118041005073</c:v>
                </c:pt>
                <c:pt idx="14">
                  <c:v>8.0227899683509669</c:v>
                </c:pt>
                <c:pt idx="15">
                  <c:v>8.5341166946999856</c:v>
                </c:pt>
                <c:pt idx="16">
                  <c:v>9.0374030618446834</c:v>
                </c:pt>
                <c:pt idx="17">
                  <c:v>8.1789610479375501</c:v>
                </c:pt>
                <c:pt idx="18">
                  <c:v>6.6725890975779301</c:v>
                </c:pt>
                <c:pt idx="19">
                  <c:v>5.9934946245041107</c:v>
                </c:pt>
                <c:pt idx="20">
                  <c:v>6.3474477834240393</c:v>
                </c:pt>
                <c:pt idx="21">
                  <c:v>7.4148805431809723</c:v>
                </c:pt>
                <c:pt idx="22">
                  <c:v>7.0085132321286645</c:v>
                </c:pt>
                <c:pt idx="23">
                  <c:v>6.549065160590704</c:v>
                </c:pt>
                <c:pt idx="24">
                  <c:v>6.6517203968748442</c:v>
                </c:pt>
                <c:pt idx="25">
                  <c:v>5.9743906156059507</c:v>
                </c:pt>
                <c:pt idx="26">
                  <c:v>5.9837582680546912</c:v>
                </c:pt>
                <c:pt idx="27">
                  <c:v>5.8483181894760401</c:v>
                </c:pt>
                <c:pt idx="28">
                  <c:v>5.0610740569145047</c:v>
                </c:pt>
                <c:pt idx="29">
                  <c:v>4.8862110185981065</c:v>
                </c:pt>
                <c:pt idx="30">
                  <c:v>5.3314174998544193</c:v>
                </c:pt>
                <c:pt idx="31">
                  <c:v>4.8587048371244999</c:v>
                </c:pt>
                <c:pt idx="32">
                  <c:v>5.0000437538036246</c:v>
                </c:pt>
                <c:pt idx="33">
                  <c:v>5.10477940070591</c:v>
                </c:pt>
              </c:numCache>
            </c:numRef>
          </c:val>
          <c:smooth val="0"/>
          <c:extLst>
            <c:ext xmlns:c16="http://schemas.microsoft.com/office/drawing/2014/chart" uri="{C3380CC4-5D6E-409C-BE32-E72D297353CC}">
              <c16:uniqueId val="{00000003-8DF9-49C2-A2C5-A09CB27C9B09}"/>
            </c:ext>
          </c:extLst>
        </c:ser>
        <c:dLbls>
          <c:showLegendKey val="0"/>
          <c:showVal val="0"/>
          <c:showCatName val="0"/>
          <c:showSerName val="0"/>
          <c:showPercent val="0"/>
          <c:showBubbleSize val="0"/>
        </c:dLbls>
        <c:marker val="1"/>
        <c:smooth val="0"/>
        <c:axId val="1413067120"/>
        <c:axId val="1070006672"/>
      </c:lineChart>
      <c:lineChart>
        <c:grouping val="standard"/>
        <c:varyColors val="0"/>
        <c:ser>
          <c:idx val="3"/>
          <c:order val="3"/>
          <c:tx>
            <c:strRef>
              <c:f>'Slika 4.2. - Figure 4.2'!$H$4</c:f>
              <c:strCache>
                <c:ptCount val="1"/>
                <c:pt idx="0">
                  <c:v>Vacancy rate, right</c:v>
                </c:pt>
              </c:strCache>
            </c:strRef>
          </c:tx>
          <c:spPr>
            <a:ln w="28575">
              <a:solidFill>
                <a:srgbClr val="99CCFF"/>
              </a:solidFill>
              <a:prstDash val="solid"/>
            </a:ln>
          </c:spPr>
          <c:marker>
            <c:symbol val="none"/>
          </c:marker>
          <c:cat>
            <c:strRef>
              <c:f>'Slika 4.2. - Figure 4.2'!$B$34:$B$69</c:f>
              <c:strCache>
                <c:ptCount val="35"/>
                <c:pt idx="2">
                  <c:v>2017.</c:v>
                </c:pt>
                <c:pt idx="6">
                  <c:v>2018.</c:v>
                </c:pt>
                <c:pt idx="10">
                  <c:v>2019.</c:v>
                </c:pt>
                <c:pt idx="14">
                  <c:v>2020.</c:v>
                </c:pt>
                <c:pt idx="18">
                  <c:v>2021.</c:v>
                </c:pt>
                <c:pt idx="22">
                  <c:v>2022.</c:v>
                </c:pt>
                <c:pt idx="26">
                  <c:v>2023.</c:v>
                </c:pt>
                <c:pt idx="30">
                  <c:v>2024.</c:v>
                </c:pt>
                <c:pt idx="34">
                  <c:v>2025.</c:v>
                </c:pt>
              </c:strCache>
            </c:strRef>
          </c:cat>
          <c:val>
            <c:numRef>
              <c:f>'Slika 4.2. - Figure 4.2'!$H$34:$H$69</c:f>
              <c:numCache>
                <c:formatCode>0.0</c:formatCode>
                <c:ptCount val="36"/>
                <c:pt idx="0">
                  <c:v>1.3707631497821062</c:v>
                </c:pt>
                <c:pt idx="1">
                  <c:v>1.3600799898320253</c:v>
                </c:pt>
                <c:pt idx="2">
                  <c:v>1.326798534230468</c:v>
                </c:pt>
                <c:pt idx="3">
                  <c:v>1.4781042282480101</c:v>
                </c:pt>
                <c:pt idx="4">
                  <c:v>1.3355260543055241</c:v>
                </c:pt>
                <c:pt idx="5">
                  <c:v>1.4357318293009493</c:v>
                </c:pt>
                <c:pt idx="6">
                  <c:v>1.3779052117202832</c:v>
                </c:pt>
                <c:pt idx="7">
                  <c:v>1.3170277919025442</c:v>
                </c:pt>
                <c:pt idx="8">
                  <c:v>1.2584642360718059</c:v>
                </c:pt>
                <c:pt idx="9">
                  <c:v>1.1587619323003786</c:v>
                </c:pt>
                <c:pt idx="10">
                  <c:v>1.1620146141041854</c:v>
                </c:pt>
                <c:pt idx="11">
                  <c:v>1.1243512445643917</c:v>
                </c:pt>
                <c:pt idx="12">
                  <c:v>0.955419221437522</c:v>
                </c:pt>
                <c:pt idx="13">
                  <c:v>0.6304611796281242</c:v>
                </c:pt>
                <c:pt idx="14">
                  <c:v>1.0329161235513611</c:v>
                </c:pt>
                <c:pt idx="15">
                  <c:v>0.89022673614627301</c:v>
                </c:pt>
                <c:pt idx="16">
                  <c:v>0.9603155206711621</c:v>
                </c:pt>
                <c:pt idx="17">
                  <c:v>1.2935523951919221</c:v>
                </c:pt>
                <c:pt idx="18">
                  <c:v>1.3464361579455888</c:v>
                </c:pt>
                <c:pt idx="19">
                  <c:v>1.3515508155702358</c:v>
                </c:pt>
                <c:pt idx="20">
                  <c:v>1.333769720613164</c:v>
                </c:pt>
                <c:pt idx="21">
                  <c:v>1.2934002365026209</c:v>
                </c:pt>
                <c:pt idx="22">
                  <c:v>1.2846208453028083</c:v>
                </c:pt>
                <c:pt idx="23">
                  <c:v>1.3281650788286967</c:v>
                </c:pt>
                <c:pt idx="24">
                  <c:v>1.2936733837496004</c:v>
                </c:pt>
                <c:pt idx="25">
                  <c:v>1.3111587459283476</c:v>
                </c:pt>
                <c:pt idx="26">
                  <c:v>1.3023835441603973</c:v>
                </c:pt>
                <c:pt idx="27">
                  <c:v>1.2387016463498932</c:v>
                </c:pt>
                <c:pt idx="28">
                  <c:v>1.2471413304779404</c:v>
                </c:pt>
                <c:pt idx="29">
                  <c:v>1.3111059650675319</c:v>
                </c:pt>
                <c:pt idx="30">
                  <c:v>1.2281340843438497</c:v>
                </c:pt>
                <c:pt idx="31">
                  <c:v>1.2335783138645686</c:v>
                </c:pt>
                <c:pt idx="32">
                  <c:v>1.1270072385907237</c:v>
                </c:pt>
                <c:pt idx="33">
                  <c:v>1.1354018518095594</c:v>
                </c:pt>
                <c:pt idx="34">
                  <c:v>1.1751204897401513</c:v>
                </c:pt>
              </c:numCache>
            </c:numRef>
          </c:val>
          <c:smooth val="0"/>
          <c:extLst>
            <c:ext xmlns:c16="http://schemas.microsoft.com/office/drawing/2014/chart" uri="{C3380CC4-5D6E-409C-BE32-E72D297353CC}">
              <c16:uniqueId val="{00000004-8DF9-49C2-A2C5-A09CB27C9B09}"/>
            </c:ext>
          </c:extLst>
        </c:ser>
        <c:dLbls>
          <c:showLegendKey val="0"/>
          <c:showVal val="0"/>
          <c:showCatName val="0"/>
          <c:showSerName val="0"/>
          <c:showPercent val="0"/>
          <c:showBubbleSize val="0"/>
        </c:dLbls>
        <c:marker val="1"/>
        <c:smooth val="0"/>
        <c:axId val="2047956159"/>
        <c:axId val="2047954079"/>
      </c:lineChart>
      <c:catAx>
        <c:axId val="1413067120"/>
        <c:scaling>
          <c:orientation val="minMax"/>
        </c:scaling>
        <c:delete val="0"/>
        <c:axPos val="b"/>
        <c:majorGridlines>
          <c:spPr>
            <a:ln w="6350">
              <a:solidFill>
                <a:schemeClr val="bg1">
                  <a:lumMod val="75000"/>
                </a:schemeClr>
              </a:solidFill>
            </a:ln>
          </c:spPr>
        </c:majorGridlines>
        <c:numFmt formatCode="General" sourceLinked="0"/>
        <c:majorTickMark val="out"/>
        <c:minorTickMark val="none"/>
        <c:tickLblPos val="nextTo"/>
        <c:spPr>
          <a:ln w="9525">
            <a:solidFill>
              <a:schemeClr val="bg1">
                <a:lumMod val="50000"/>
              </a:schemeClr>
            </a:solidFill>
          </a:ln>
        </c:spPr>
        <c:crossAx val="1070006672"/>
        <c:crosses val="autoZero"/>
        <c:auto val="1"/>
        <c:lblAlgn val="ctr"/>
        <c:lblOffset val="100"/>
        <c:tickMarkSkip val="4"/>
        <c:noMultiLvlLbl val="0"/>
      </c:catAx>
      <c:valAx>
        <c:axId val="1070006672"/>
        <c:scaling>
          <c:orientation val="minMax"/>
          <c:max val="20"/>
          <c:min val="4"/>
        </c:scaling>
        <c:delete val="0"/>
        <c:axPos val="l"/>
        <c:majorGridlines>
          <c:spPr>
            <a:ln w="6350">
              <a:solidFill>
                <a:schemeClr val="bg1">
                  <a:lumMod val="75000"/>
                </a:schemeClr>
              </a:solidFill>
            </a:ln>
          </c:spPr>
        </c:majorGridlines>
        <c:title>
          <c:tx>
            <c:rich>
              <a:bodyPr rot="0" vert="horz"/>
              <a:lstStyle/>
              <a:p>
                <a:pPr>
                  <a:defRPr/>
                </a:pPr>
                <a:r>
                  <a:rPr lang="en-US"/>
                  <a:t>%</a:t>
                </a:r>
              </a:p>
            </c:rich>
          </c:tx>
          <c:layout>
            <c:manualLayout>
              <c:xMode val="edge"/>
              <c:yMode val="edge"/>
              <c:x val="6.4568200161420524E-3"/>
              <c:y val="0.40806195501937542"/>
            </c:manualLayout>
          </c:layout>
          <c:overlay val="0"/>
        </c:title>
        <c:numFmt formatCode="0" sourceLinked="0"/>
        <c:majorTickMark val="out"/>
        <c:minorTickMark val="none"/>
        <c:tickLblPos val="nextTo"/>
        <c:spPr>
          <a:ln w="9525">
            <a:solidFill>
              <a:schemeClr val="bg1">
                <a:lumMod val="50000"/>
              </a:schemeClr>
            </a:solidFill>
          </a:ln>
        </c:spPr>
        <c:crossAx val="1413067120"/>
        <c:crosses val="autoZero"/>
        <c:crossBetween val="between"/>
        <c:majorUnit val="2"/>
      </c:valAx>
      <c:valAx>
        <c:axId val="2047954079"/>
        <c:scaling>
          <c:orientation val="minMax"/>
          <c:min val="0"/>
        </c:scaling>
        <c:delete val="0"/>
        <c:axPos val="r"/>
        <c:title>
          <c:tx>
            <c:rich>
              <a:bodyPr rot="0" vert="wordArtVert"/>
              <a:lstStyle/>
              <a:p>
                <a:pPr>
                  <a:defRPr/>
                </a:pPr>
                <a:r>
                  <a:rPr lang="en-US"/>
                  <a:t>%</a:t>
                </a:r>
              </a:p>
            </c:rich>
          </c:tx>
          <c:overlay val="0"/>
        </c:title>
        <c:numFmt formatCode="#,##0.0" sourceLinked="0"/>
        <c:majorTickMark val="out"/>
        <c:minorTickMark val="none"/>
        <c:tickLblPos val="nextTo"/>
        <c:crossAx val="2047956159"/>
        <c:crosses val="max"/>
        <c:crossBetween val="between"/>
        <c:majorUnit val="0.2"/>
      </c:valAx>
      <c:catAx>
        <c:axId val="2047956159"/>
        <c:scaling>
          <c:orientation val="minMax"/>
        </c:scaling>
        <c:delete val="1"/>
        <c:axPos val="b"/>
        <c:numFmt formatCode="General" sourceLinked="1"/>
        <c:majorTickMark val="out"/>
        <c:minorTickMark val="none"/>
        <c:tickLblPos val="nextTo"/>
        <c:crossAx val="2047954079"/>
        <c:crosses val="autoZero"/>
        <c:auto val="1"/>
        <c:lblAlgn val="ctr"/>
        <c:lblOffset val="100"/>
        <c:noMultiLvlLbl val="0"/>
      </c:catAx>
      <c:spPr>
        <a:ln w="3175">
          <a:solidFill>
            <a:schemeClr val="bg1">
              <a:lumMod val="75000"/>
            </a:schemeClr>
          </a:solidFill>
        </a:ln>
      </c:spPr>
    </c:plotArea>
    <c:legend>
      <c:legendPos val="b"/>
      <c:layout>
        <c:manualLayout>
          <c:xMode val="edge"/>
          <c:yMode val="edge"/>
          <c:x val="0"/>
          <c:y val="0.8125008716469484"/>
          <c:w val="1"/>
          <c:h val="0.18749912835305149"/>
        </c:manualLayout>
      </c:layout>
      <c:overlay val="0"/>
    </c:legend>
    <c:plotVisOnly val="0"/>
    <c:dispBlanksAs val="gap"/>
    <c:showDLblsOverMax val="0"/>
  </c:chart>
  <c:spPr>
    <a:ln w="3175">
      <a:solidFill>
        <a:schemeClr val="tx1"/>
      </a:solidFill>
    </a:ln>
  </c:spPr>
  <c:txPr>
    <a:bodyPr/>
    <a:lstStyle/>
    <a:p>
      <a:pPr>
        <a:defRPr sz="800">
          <a:latin typeface="Arial "/>
        </a:defRPr>
      </a:pPr>
      <a:endParaRPr lang="sr-Latn-RS"/>
    </a:p>
  </c:txPr>
  <c:printSettings>
    <c:headerFooter/>
    <c:pageMargins b="0.75000000000001221" l="0.70000000000000062" r="0.70000000000000062" t="0.75000000000001221"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140999999999997"/>
          <c:y val="5.0925925925925923E-2"/>
          <c:w val="0.75649777777777794"/>
          <c:h val="0.63984199994802626"/>
        </c:manualLayout>
      </c:layout>
      <c:lineChart>
        <c:grouping val="standard"/>
        <c:varyColors val="0"/>
        <c:ser>
          <c:idx val="0"/>
          <c:order val="0"/>
          <c:tx>
            <c:strRef>
              <c:f>'Slika 5.1. - Figure 5.1'!$E$3</c:f>
              <c:strCache>
                <c:ptCount val="1"/>
                <c:pt idx="0">
                  <c:v>HICP</c:v>
                </c:pt>
              </c:strCache>
            </c:strRef>
          </c:tx>
          <c:spPr>
            <a:ln w="22225" cap="rnd">
              <a:solidFill>
                <a:srgbClr val="FF0000"/>
              </a:solidFill>
              <a:round/>
            </a:ln>
            <a:effectLst/>
          </c:spPr>
          <c:marker>
            <c:symbol val="none"/>
          </c:marker>
          <c:cat>
            <c:numRef>
              <c:f>'Slika 5.1. - Figure 5.1'!$A$5:$A$110</c:f>
              <c:numCache>
                <c:formatCode>General</c:formatCode>
                <c:ptCount val="106"/>
                <c:pt idx="6">
                  <c:v>2017</c:v>
                </c:pt>
                <c:pt idx="18">
                  <c:v>2018</c:v>
                </c:pt>
                <c:pt idx="30">
                  <c:v>2019</c:v>
                </c:pt>
                <c:pt idx="42">
                  <c:v>2020</c:v>
                </c:pt>
                <c:pt idx="54">
                  <c:v>2021</c:v>
                </c:pt>
                <c:pt idx="66">
                  <c:v>2022</c:v>
                </c:pt>
                <c:pt idx="78">
                  <c:v>2023</c:v>
                </c:pt>
                <c:pt idx="90">
                  <c:v>2024</c:v>
                </c:pt>
                <c:pt idx="100">
                  <c:v>2025</c:v>
                </c:pt>
              </c:numCache>
            </c:numRef>
          </c:cat>
          <c:val>
            <c:numRef>
              <c:f>'Slika 5.1. - Figure 5.1'!$E$5:$E$110</c:f>
              <c:numCache>
                <c:formatCode>0.0</c:formatCode>
                <c:ptCount val="106"/>
                <c:pt idx="0">
                  <c:v>3.03</c:v>
                </c:pt>
                <c:pt idx="1">
                  <c:v>3.25</c:v>
                </c:pt>
                <c:pt idx="2">
                  <c:v>2.3199999999999998</c:v>
                </c:pt>
                <c:pt idx="3">
                  <c:v>1.57</c:v>
                </c:pt>
                <c:pt idx="4">
                  <c:v>0</c:v>
                </c:pt>
                <c:pt idx="5">
                  <c:v>-0.1</c:v>
                </c:pt>
                <c:pt idx="6">
                  <c:v>-0.67</c:v>
                </c:pt>
                <c:pt idx="7">
                  <c:v>0.23</c:v>
                </c:pt>
                <c:pt idx="8">
                  <c:v>1.1299999999999999</c:v>
                </c:pt>
                <c:pt idx="9">
                  <c:v>2.34</c:v>
                </c:pt>
                <c:pt idx="10">
                  <c:v>2.87</c:v>
                </c:pt>
                <c:pt idx="11">
                  <c:v>2.42</c:v>
                </c:pt>
                <c:pt idx="12">
                  <c:v>2.14</c:v>
                </c:pt>
                <c:pt idx="13">
                  <c:v>1.43</c:v>
                </c:pt>
                <c:pt idx="14">
                  <c:v>1.02</c:v>
                </c:pt>
                <c:pt idx="15">
                  <c:v>0.88</c:v>
                </c:pt>
                <c:pt idx="16">
                  <c:v>1.44</c:v>
                </c:pt>
                <c:pt idx="17">
                  <c:v>2.79</c:v>
                </c:pt>
                <c:pt idx="18">
                  <c:v>3.04</c:v>
                </c:pt>
                <c:pt idx="19">
                  <c:v>3.01</c:v>
                </c:pt>
                <c:pt idx="20">
                  <c:v>1.75</c:v>
                </c:pt>
                <c:pt idx="21">
                  <c:v>1.21</c:v>
                </c:pt>
                <c:pt idx="22">
                  <c:v>0.22</c:v>
                </c:pt>
                <c:pt idx="23">
                  <c:v>-0.35</c:v>
                </c:pt>
                <c:pt idx="24">
                  <c:v>-1.35</c:v>
                </c:pt>
                <c:pt idx="25">
                  <c:v>-1.55</c:v>
                </c:pt>
                <c:pt idx="26">
                  <c:v>-0.9</c:v>
                </c:pt>
                <c:pt idx="27">
                  <c:v>0.78</c:v>
                </c:pt>
                <c:pt idx="28">
                  <c:v>2.4300000000000002</c:v>
                </c:pt>
                <c:pt idx="29">
                  <c:v>2.84</c:v>
                </c:pt>
                <c:pt idx="30">
                  <c:v>2.68</c:v>
                </c:pt>
                <c:pt idx="31">
                  <c:v>1.52</c:v>
                </c:pt>
                <c:pt idx="32">
                  <c:v>1.08</c:v>
                </c:pt>
                <c:pt idx="33">
                  <c:v>0.31</c:v>
                </c:pt>
                <c:pt idx="34">
                  <c:v>0.27</c:v>
                </c:pt>
                <c:pt idx="35">
                  <c:v>0.53</c:v>
                </c:pt>
                <c:pt idx="36">
                  <c:v>1.28</c:v>
                </c:pt>
                <c:pt idx="37">
                  <c:v>1.44</c:v>
                </c:pt>
                <c:pt idx="38">
                  <c:v>0.19</c:v>
                </c:pt>
                <c:pt idx="39">
                  <c:v>-2.12</c:v>
                </c:pt>
                <c:pt idx="40">
                  <c:v>-3.56</c:v>
                </c:pt>
                <c:pt idx="41">
                  <c:v>-3.33</c:v>
                </c:pt>
                <c:pt idx="42">
                  <c:v>-1.76</c:v>
                </c:pt>
                <c:pt idx="43">
                  <c:v>-0.17</c:v>
                </c:pt>
                <c:pt idx="44">
                  <c:v>0.68</c:v>
                </c:pt>
                <c:pt idx="45">
                  <c:v>1.33</c:v>
                </c:pt>
                <c:pt idx="46">
                  <c:v>1.65</c:v>
                </c:pt>
                <c:pt idx="47">
                  <c:v>1.87</c:v>
                </c:pt>
                <c:pt idx="48">
                  <c:v>2.14</c:v>
                </c:pt>
                <c:pt idx="49">
                  <c:v>2.63</c:v>
                </c:pt>
                <c:pt idx="50">
                  <c:v>3.94</c:v>
                </c:pt>
                <c:pt idx="51">
                  <c:v>4.3</c:v>
                </c:pt>
                <c:pt idx="52">
                  <c:v>4.2</c:v>
                </c:pt>
                <c:pt idx="53">
                  <c:v>2.5499999999999998</c:v>
                </c:pt>
                <c:pt idx="54">
                  <c:v>1.92</c:v>
                </c:pt>
                <c:pt idx="55">
                  <c:v>2.08</c:v>
                </c:pt>
                <c:pt idx="56">
                  <c:v>3.99</c:v>
                </c:pt>
                <c:pt idx="57">
                  <c:v>5.7</c:v>
                </c:pt>
                <c:pt idx="58">
                  <c:v>7.31</c:v>
                </c:pt>
                <c:pt idx="59">
                  <c:v>7.99</c:v>
                </c:pt>
                <c:pt idx="60">
                  <c:v>8.7200000000000006</c:v>
                </c:pt>
                <c:pt idx="61">
                  <c:v>9.24</c:v>
                </c:pt>
                <c:pt idx="62">
                  <c:v>11.21</c:v>
                </c:pt>
                <c:pt idx="63">
                  <c:v>15.05</c:v>
                </c:pt>
                <c:pt idx="64">
                  <c:v>18.940000000000001</c:v>
                </c:pt>
                <c:pt idx="65">
                  <c:v>20.73</c:v>
                </c:pt>
                <c:pt idx="66">
                  <c:v>18.2</c:v>
                </c:pt>
                <c:pt idx="67">
                  <c:v>14.38</c:v>
                </c:pt>
                <c:pt idx="68">
                  <c:v>10.59</c:v>
                </c:pt>
                <c:pt idx="69">
                  <c:v>8.6999999999999993</c:v>
                </c:pt>
                <c:pt idx="70">
                  <c:v>8.7899999999999991</c:v>
                </c:pt>
                <c:pt idx="71">
                  <c:v>9.0299999999999994</c:v>
                </c:pt>
                <c:pt idx="72">
                  <c:v>9.1999999999999993</c:v>
                </c:pt>
                <c:pt idx="73">
                  <c:v>7.51</c:v>
                </c:pt>
                <c:pt idx="74">
                  <c:v>6.62</c:v>
                </c:pt>
                <c:pt idx="75">
                  <c:v>5.92</c:v>
                </c:pt>
                <c:pt idx="76">
                  <c:v>6.5</c:v>
                </c:pt>
                <c:pt idx="77">
                  <c:v>7.74</c:v>
                </c:pt>
                <c:pt idx="78">
                  <c:v>8.8699999999999992</c:v>
                </c:pt>
                <c:pt idx="79">
                  <c:v>9.9499999999999993</c:v>
                </c:pt>
                <c:pt idx="80">
                  <c:v>8.26</c:v>
                </c:pt>
                <c:pt idx="81">
                  <c:v>6.02</c:v>
                </c:pt>
                <c:pt idx="82">
                  <c:v>2.44</c:v>
                </c:pt>
                <c:pt idx="83">
                  <c:v>1.03</c:v>
                </c:pt>
                <c:pt idx="84">
                  <c:v>0.28999999999999998</c:v>
                </c:pt>
                <c:pt idx="85">
                  <c:v>1.32</c:v>
                </c:pt>
                <c:pt idx="86">
                  <c:v>2.5499999999999998</c:v>
                </c:pt>
                <c:pt idx="87">
                  <c:v>4.3099999999999996</c:v>
                </c:pt>
                <c:pt idx="88">
                  <c:v>5.12</c:v>
                </c:pt>
                <c:pt idx="89">
                  <c:v>4.97</c:v>
                </c:pt>
                <c:pt idx="90">
                  <c:v>4.1900000000000004</c:v>
                </c:pt>
                <c:pt idx="91">
                  <c:v>3.98</c:v>
                </c:pt>
                <c:pt idx="92">
                  <c:v>3.81</c:v>
                </c:pt>
                <c:pt idx="93">
                  <c:v>3.93</c:v>
                </c:pt>
                <c:pt idx="94">
                  <c:v>3.8</c:v>
                </c:pt>
                <c:pt idx="95">
                  <c:v>4.8</c:v>
                </c:pt>
                <c:pt idx="96">
                  <c:v>5.68</c:v>
                </c:pt>
                <c:pt idx="97">
                  <c:v>6.24</c:v>
                </c:pt>
                <c:pt idx="98">
                  <c:v>5.28</c:v>
                </c:pt>
                <c:pt idx="99">
                  <c:v>3.62</c:v>
                </c:pt>
                <c:pt idx="100">
                  <c:v>2.83</c:v>
                </c:pt>
                <c:pt idx="101">
                  <c:v>3</c:v>
                </c:pt>
                <c:pt idx="102">
                  <c:v>4.3600000000000003</c:v>
                </c:pt>
                <c:pt idx="103">
                  <c:v>5.1100000000000003</c:v>
                </c:pt>
                <c:pt idx="104">
                  <c:v>5.25</c:v>
                </c:pt>
                <c:pt idx="105">
                  <c:v>3.95</c:v>
                </c:pt>
              </c:numCache>
            </c:numRef>
          </c:val>
          <c:smooth val="0"/>
          <c:extLst>
            <c:ext xmlns:c16="http://schemas.microsoft.com/office/drawing/2014/chart" uri="{C3380CC4-5D6E-409C-BE32-E72D297353CC}">
              <c16:uniqueId val="{00000000-F05E-444D-ACFE-4B448E6266EF}"/>
            </c:ext>
          </c:extLst>
        </c:ser>
        <c:ser>
          <c:idx val="1"/>
          <c:order val="1"/>
          <c:tx>
            <c:strRef>
              <c:f>'Slika 5.1. - Figure 5.1'!$F$3</c:f>
              <c:strCache>
                <c:ptCount val="1"/>
                <c:pt idx="0">
                  <c:v>HICP excluding energy, food, alcohol and tobacco</c:v>
                </c:pt>
              </c:strCache>
            </c:strRef>
          </c:tx>
          <c:spPr>
            <a:ln w="22225" cap="rnd">
              <a:solidFill>
                <a:schemeClr val="accent1"/>
              </a:solidFill>
              <a:prstDash val="solid"/>
              <a:round/>
            </a:ln>
            <a:effectLst/>
          </c:spPr>
          <c:marker>
            <c:symbol val="none"/>
          </c:marker>
          <c:cat>
            <c:numRef>
              <c:f>'Slika 5.1. - Figure 5.1'!$A$5:$A$110</c:f>
              <c:numCache>
                <c:formatCode>General</c:formatCode>
                <c:ptCount val="106"/>
                <c:pt idx="6">
                  <c:v>2017</c:v>
                </c:pt>
                <c:pt idx="18">
                  <c:v>2018</c:v>
                </c:pt>
                <c:pt idx="30">
                  <c:v>2019</c:v>
                </c:pt>
                <c:pt idx="42">
                  <c:v>2020</c:v>
                </c:pt>
                <c:pt idx="54">
                  <c:v>2021</c:v>
                </c:pt>
                <c:pt idx="66">
                  <c:v>2022</c:v>
                </c:pt>
                <c:pt idx="78">
                  <c:v>2023</c:v>
                </c:pt>
                <c:pt idx="90">
                  <c:v>2024</c:v>
                </c:pt>
                <c:pt idx="100">
                  <c:v>2025</c:v>
                </c:pt>
              </c:numCache>
            </c:numRef>
          </c:cat>
          <c:val>
            <c:numRef>
              <c:f>'Slika 5.1. - Figure 5.1'!$F$5:$F$110</c:f>
              <c:numCache>
                <c:formatCode>0.0</c:formatCode>
                <c:ptCount val="106"/>
                <c:pt idx="0">
                  <c:v>1.85</c:v>
                </c:pt>
                <c:pt idx="1">
                  <c:v>1.5</c:v>
                </c:pt>
                <c:pt idx="2">
                  <c:v>1.1100000000000001</c:v>
                </c:pt>
                <c:pt idx="3">
                  <c:v>1.05</c:v>
                </c:pt>
                <c:pt idx="4">
                  <c:v>0.84</c:v>
                </c:pt>
                <c:pt idx="5">
                  <c:v>1.4</c:v>
                </c:pt>
                <c:pt idx="6">
                  <c:v>1.57</c:v>
                </c:pt>
                <c:pt idx="7">
                  <c:v>1.85</c:v>
                </c:pt>
                <c:pt idx="8">
                  <c:v>0.94</c:v>
                </c:pt>
                <c:pt idx="9">
                  <c:v>0.5</c:v>
                </c:pt>
                <c:pt idx="10">
                  <c:v>0.3</c:v>
                </c:pt>
                <c:pt idx="11">
                  <c:v>0.77</c:v>
                </c:pt>
                <c:pt idx="12">
                  <c:v>0.79</c:v>
                </c:pt>
                <c:pt idx="13">
                  <c:v>0.56000000000000005</c:v>
                </c:pt>
                <c:pt idx="14">
                  <c:v>0.4</c:v>
                </c:pt>
                <c:pt idx="15">
                  <c:v>0.7</c:v>
                </c:pt>
                <c:pt idx="16">
                  <c:v>1.2</c:v>
                </c:pt>
                <c:pt idx="17">
                  <c:v>1.8</c:v>
                </c:pt>
                <c:pt idx="18">
                  <c:v>2.0699999999999998</c:v>
                </c:pt>
                <c:pt idx="19">
                  <c:v>2.2999999999999998</c:v>
                </c:pt>
                <c:pt idx="20">
                  <c:v>1.66</c:v>
                </c:pt>
                <c:pt idx="21">
                  <c:v>0.92</c:v>
                </c:pt>
                <c:pt idx="22">
                  <c:v>-0.02</c:v>
                </c:pt>
                <c:pt idx="23">
                  <c:v>-0.12</c:v>
                </c:pt>
                <c:pt idx="24">
                  <c:v>0.01</c:v>
                </c:pt>
                <c:pt idx="25">
                  <c:v>0.25</c:v>
                </c:pt>
                <c:pt idx="26">
                  <c:v>7.0000000000000007E-2</c:v>
                </c:pt>
                <c:pt idx="27">
                  <c:v>0.17</c:v>
                </c:pt>
                <c:pt idx="28">
                  <c:v>0.64</c:v>
                </c:pt>
                <c:pt idx="29">
                  <c:v>1.41</c:v>
                </c:pt>
                <c:pt idx="30">
                  <c:v>2.15</c:v>
                </c:pt>
                <c:pt idx="31">
                  <c:v>1.88</c:v>
                </c:pt>
                <c:pt idx="32">
                  <c:v>1.5</c:v>
                </c:pt>
                <c:pt idx="33">
                  <c:v>0.44</c:v>
                </c:pt>
                <c:pt idx="34">
                  <c:v>0.27</c:v>
                </c:pt>
                <c:pt idx="35">
                  <c:v>-0.04</c:v>
                </c:pt>
                <c:pt idx="36">
                  <c:v>7.0000000000000007E-2</c:v>
                </c:pt>
                <c:pt idx="37">
                  <c:v>0.24</c:v>
                </c:pt>
                <c:pt idx="38">
                  <c:v>0.42</c:v>
                </c:pt>
                <c:pt idx="39">
                  <c:v>0.52</c:v>
                </c:pt>
                <c:pt idx="40">
                  <c:v>0.14000000000000001</c:v>
                </c:pt>
                <c:pt idx="41">
                  <c:v>-0.42</c:v>
                </c:pt>
                <c:pt idx="42">
                  <c:v>-1.08</c:v>
                </c:pt>
                <c:pt idx="43">
                  <c:v>-1.59</c:v>
                </c:pt>
                <c:pt idx="44">
                  <c:v>-0.92</c:v>
                </c:pt>
                <c:pt idx="45">
                  <c:v>0.54</c:v>
                </c:pt>
                <c:pt idx="46">
                  <c:v>2.71</c:v>
                </c:pt>
                <c:pt idx="47">
                  <c:v>3.21</c:v>
                </c:pt>
                <c:pt idx="48">
                  <c:v>2.87</c:v>
                </c:pt>
                <c:pt idx="49">
                  <c:v>2</c:v>
                </c:pt>
                <c:pt idx="50">
                  <c:v>1.67</c:v>
                </c:pt>
                <c:pt idx="51">
                  <c:v>1.01</c:v>
                </c:pt>
                <c:pt idx="52">
                  <c:v>0.06</c:v>
                </c:pt>
                <c:pt idx="53">
                  <c:v>-0.56000000000000005</c:v>
                </c:pt>
                <c:pt idx="54">
                  <c:v>-0.34</c:v>
                </c:pt>
                <c:pt idx="55">
                  <c:v>0.38</c:v>
                </c:pt>
                <c:pt idx="56">
                  <c:v>1.75</c:v>
                </c:pt>
                <c:pt idx="57">
                  <c:v>3.16</c:v>
                </c:pt>
                <c:pt idx="58">
                  <c:v>4.8</c:v>
                </c:pt>
                <c:pt idx="59">
                  <c:v>5.61</c:v>
                </c:pt>
                <c:pt idx="60">
                  <c:v>6.03</c:v>
                </c:pt>
                <c:pt idx="61">
                  <c:v>6.74</c:v>
                </c:pt>
                <c:pt idx="62">
                  <c:v>8.17</c:v>
                </c:pt>
                <c:pt idx="63">
                  <c:v>11.05</c:v>
                </c:pt>
                <c:pt idx="64">
                  <c:v>12.46</c:v>
                </c:pt>
                <c:pt idx="65">
                  <c:v>13.54</c:v>
                </c:pt>
                <c:pt idx="66">
                  <c:v>12.14</c:v>
                </c:pt>
                <c:pt idx="67">
                  <c:v>11.58</c:v>
                </c:pt>
                <c:pt idx="68">
                  <c:v>10.23</c:v>
                </c:pt>
                <c:pt idx="69">
                  <c:v>9.34</c:v>
                </c:pt>
                <c:pt idx="70">
                  <c:v>8.5299999999999994</c:v>
                </c:pt>
                <c:pt idx="71">
                  <c:v>8.43</c:v>
                </c:pt>
                <c:pt idx="72">
                  <c:v>9.9700000000000006</c:v>
                </c:pt>
                <c:pt idx="73">
                  <c:v>10.77</c:v>
                </c:pt>
                <c:pt idx="74">
                  <c:v>10.54</c:v>
                </c:pt>
                <c:pt idx="75">
                  <c:v>8.7200000000000006</c:v>
                </c:pt>
                <c:pt idx="76">
                  <c:v>7.92</c:v>
                </c:pt>
                <c:pt idx="77">
                  <c:v>8.5399999999999991</c:v>
                </c:pt>
                <c:pt idx="78">
                  <c:v>9.43</c:v>
                </c:pt>
                <c:pt idx="79">
                  <c:v>9.4600000000000009</c:v>
                </c:pt>
                <c:pt idx="80">
                  <c:v>6.39</c:v>
                </c:pt>
                <c:pt idx="81">
                  <c:v>3.59</c:v>
                </c:pt>
                <c:pt idx="82">
                  <c:v>1.08</c:v>
                </c:pt>
                <c:pt idx="83">
                  <c:v>2.25</c:v>
                </c:pt>
                <c:pt idx="84">
                  <c:v>2.96</c:v>
                </c:pt>
                <c:pt idx="85">
                  <c:v>4.2</c:v>
                </c:pt>
                <c:pt idx="86">
                  <c:v>4.4800000000000004</c:v>
                </c:pt>
                <c:pt idx="87">
                  <c:v>5.56</c:v>
                </c:pt>
                <c:pt idx="88">
                  <c:v>6.09</c:v>
                </c:pt>
                <c:pt idx="89">
                  <c:v>5.99</c:v>
                </c:pt>
                <c:pt idx="90">
                  <c:v>5.56</c:v>
                </c:pt>
                <c:pt idx="91">
                  <c:v>5.55</c:v>
                </c:pt>
                <c:pt idx="92">
                  <c:v>4.8899999999999997</c:v>
                </c:pt>
                <c:pt idx="93">
                  <c:v>4.01</c:v>
                </c:pt>
                <c:pt idx="94">
                  <c:v>2.5099999999999998</c:v>
                </c:pt>
                <c:pt idx="95">
                  <c:v>2.71</c:v>
                </c:pt>
                <c:pt idx="96">
                  <c:v>3.29</c:v>
                </c:pt>
                <c:pt idx="97">
                  <c:v>4.49</c:v>
                </c:pt>
                <c:pt idx="98">
                  <c:v>4.57</c:v>
                </c:pt>
                <c:pt idx="99">
                  <c:v>4.53</c:v>
                </c:pt>
                <c:pt idx="100">
                  <c:v>4.42</c:v>
                </c:pt>
                <c:pt idx="101">
                  <c:v>4.2699999999999996</c:v>
                </c:pt>
                <c:pt idx="102">
                  <c:v>3.95</c:v>
                </c:pt>
                <c:pt idx="103">
                  <c:v>4.12</c:v>
                </c:pt>
                <c:pt idx="104">
                  <c:v>4.1100000000000003</c:v>
                </c:pt>
                <c:pt idx="105">
                  <c:v>4.09</c:v>
                </c:pt>
              </c:numCache>
            </c:numRef>
          </c:val>
          <c:smooth val="0"/>
          <c:extLst>
            <c:ext xmlns:c16="http://schemas.microsoft.com/office/drawing/2014/chart" uri="{C3380CC4-5D6E-409C-BE32-E72D297353CC}">
              <c16:uniqueId val="{00000001-F05E-444D-ACFE-4B448E6266EF}"/>
            </c:ext>
          </c:extLst>
        </c:ser>
        <c:dLbls>
          <c:showLegendKey val="0"/>
          <c:showVal val="0"/>
          <c:showCatName val="0"/>
          <c:showSerName val="0"/>
          <c:showPercent val="0"/>
          <c:showBubbleSize val="0"/>
        </c:dLbls>
        <c:marker val="1"/>
        <c:smooth val="0"/>
        <c:axId val="1074397728"/>
        <c:axId val="1074400640"/>
      </c:lineChart>
      <c:lineChart>
        <c:grouping val="standard"/>
        <c:varyColors val="0"/>
        <c:ser>
          <c:idx val="2"/>
          <c:order val="2"/>
          <c:tx>
            <c:strRef>
              <c:f>'Slika 5.1. - Figure 5.1'!$G$3</c:f>
              <c:strCache>
                <c:ptCount val="1"/>
                <c:pt idx="0">
                  <c:v>Inflation diffusion index - RHS</c:v>
                </c:pt>
              </c:strCache>
            </c:strRef>
          </c:tx>
          <c:spPr>
            <a:ln w="22225" cap="rnd">
              <a:solidFill>
                <a:schemeClr val="bg1">
                  <a:lumMod val="65000"/>
                </a:schemeClr>
              </a:solidFill>
              <a:round/>
            </a:ln>
            <a:effectLst/>
          </c:spPr>
          <c:marker>
            <c:symbol val="none"/>
          </c:marker>
          <c:cat>
            <c:numRef>
              <c:f>'Slika 5.1. - Figure 5.1'!$A$5:$A$110</c:f>
              <c:numCache>
                <c:formatCode>General</c:formatCode>
                <c:ptCount val="106"/>
                <c:pt idx="6">
                  <c:v>2017</c:v>
                </c:pt>
                <c:pt idx="18">
                  <c:v>2018</c:v>
                </c:pt>
                <c:pt idx="30">
                  <c:v>2019</c:v>
                </c:pt>
                <c:pt idx="42">
                  <c:v>2020</c:v>
                </c:pt>
                <c:pt idx="54">
                  <c:v>2021</c:v>
                </c:pt>
                <c:pt idx="66">
                  <c:v>2022</c:v>
                </c:pt>
                <c:pt idx="78">
                  <c:v>2023</c:v>
                </c:pt>
                <c:pt idx="90">
                  <c:v>2024</c:v>
                </c:pt>
                <c:pt idx="100">
                  <c:v>2025</c:v>
                </c:pt>
              </c:numCache>
            </c:numRef>
          </c:cat>
          <c:val>
            <c:numRef>
              <c:f>'Slika 5.1. - Figure 5.1'!$G$5:$G$110</c:f>
              <c:numCache>
                <c:formatCode>0.0</c:formatCode>
                <c:ptCount val="106"/>
                <c:pt idx="0">
                  <c:v>57.85</c:v>
                </c:pt>
                <c:pt idx="1">
                  <c:v>58.62</c:v>
                </c:pt>
                <c:pt idx="2">
                  <c:v>58.05</c:v>
                </c:pt>
                <c:pt idx="3">
                  <c:v>58.81</c:v>
                </c:pt>
                <c:pt idx="4">
                  <c:v>57.85</c:v>
                </c:pt>
                <c:pt idx="5">
                  <c:v>55.75</c:v>
                </c:pt>
                <c:pt idx="6">
                  <c:v>57.47</c:v>
                </c:pt>
                <c:pt idx="7">
                  <c:v>56.7</c:v>
                </c:pt>
                <c:pt idx="8">
                  <c:v>59.39</c:v>
                </c:pt>
                <c:pt idx="9">
                  <c:v>59.2</c:v>
                </c:pt>
                <c:pt idx="10">
                  <c:v>59.77</c:v>
                </c:pt>
                <c:pt idx="11">
                  <c:v>59.96</c:v>
                </c:pt>
                <c:pt idx="12">
                  <c:v>60.34</c:v>
                </c:pt>
                <c:pt idx="13">
                  <c:v>60.92</c:v>
                </c:pt>
                <c:pt idx="14">
                  <c:v>59.58</c:v>
                </c:pt>
                <c:pt idx="15">
                  <c:v>61.3</c:v>
                </c:pt>
                <c:pt idx="16">
                  <c:v>61.49</c:v>
                </c:pt>
                <c:pt idx="17">
                  <c:v>60.15</c:v>
                </c:pt>
                <c:pt idx="18">
                  <c:v>58.43</c:v>
                </c:pt>
                <c:pt idx="19">
                  <c:v>59</c:v>
                </c:pt>
                <c:pt idx="20">
                  <c:v>58.81</c:v>
                </c:pt>
                <c:pt idx="21">
                  <c:v>58.05</c:v>
                </c:pt>
                <c:pt idx="22">
                  <c:v>57.28</c:v>
                </c:pt>
                <c:pt idx="23">
                  <c:v>58.62</c:v>
                </c:pt>
                <c:pt idx="24">
                  <c:v>59.77</c:v>
                </c:pt>
                <c:pt idx="25">
                  <c:v>60.73</c:v>
                </c:pt>
                <c:pt idx="26">
                  <c:v>62.45</c:v>
                </c:pt>
                <c:pt idx="27">
                  <c:v>61.3</c:v>
                </c:pt>
                <c:pt idx="28">
                  <c:v>63.98</c:v>
                </c:pt>
                <c:pt idx="29">
                  <c:v>62.64</c:v>
                </c:pt>
                <c:pt idx="30">
                  <c:v>63.22</c:v>
                </c:pt>
                <c:pt idx="31">
                  <c:v>62.07</c:v>
                </c:pt>
                <c:pt idx="32">
                  <c:v>59.2</c:v>
                </c:pt>
                <c:pt idx="33">
                  <c:v>60.34</c:v>
                </c:pt>
                <c:pt idx="34">
                  <c:v>58.05</c:v>
                </c:pt>
                <c:pt idx="35">
                  <c:v>61.3</c:v>
                </c:pt>
                <c:pt idx="36">
                  <c:v>61.69</c:v>
                </c:pt>
                <c:pt idx="37">
                  <c:v>63.03</c:v>
                </c:pt>
                <c:pt idx="38">
                  <c:v>62.07</c:v>
                </c:pt>
                <c:pt idx="39">
                  <c:v>60.15</c:v>
                </c:pt>
                <c:pt idx="40">
                  <c:v>59.77</c:v>
                </c:pt>
                <c:pt idx="41">
                  <c:v>59</c:v>
                </c:pt>
                <c:pt idx="42">
                  <c:v>58.81</c:v>
                </c:pt>
                <c:pt idx="43">
                  <c:v>58.62</c:v>
                </c:pt>
                <c:pt idx="44">
                  <c:v>61.88</c:v>
                </c:pt>
                <c:pt idx="45">
                  <c:v>61.49</c:v>
                </c:pt>
                <c:pt idx="46">
                  <c:v>63.03</c:v>
                </c:pt>
                <c:pt idx="47">
                  <c:v>62.45</c:v>
                </c:pt>
                <c:pt idx="48">
                  <c:v>61.88</c:v>
                </c:pt>
                <c:pt idx="49">
                  <c:v>61.69</c:v>
                </c:pt>
                <c:pt idx="50">
                  <c:v>60.92</c:v>
                </c:pt>
                <c:pt idx="51">
                  <c:v>63.22</c:v>
                </c:pt>
                <c:pt idx="52">
                  <c:v>62.07</c:v>
                </c:pt>
                <c:pt idx="53">
                  <c:v>62.45</c:v>
                </c:pt>
                <c:pt idx="54">
                  <c:v>64.37</c:v>
                </c:pt>
                <c:pt idx="55">
                  <c:v>66.67</c:v>
                </c:pt>
                <c:pt idx="56">
                  <c:v>69.16</c:v>
                </c:pt>
                <c:pt idx="57">
                  <c:v>71.459999999999994</c:v>
                </c:pt>
                <c:pt idx="58">
                  <c:v>75.48</c:v>
                </c:pt>
                <c:pt idx="59">
                  <c:v>77.97</c:v>
                </c:pt>
                <c:pt idx="60">
                  <c:v>78.930000000000007</c:v>
                </c:pt>
                <c:pt idx="61">
                  <c:v>80.650000000000006</c:v>
                </c:pt>
                <c:pt idx="62">
                  <c:v>81.42</c:v>
                </c:pt>
                <c:pt idx="63">
                  <c:v>82.18</c:v>
                </c:pt>
                <c:pt idx="64">
                  <c:v>82.57</c:v>
                </c:pt>
                <c:pt idx="65">
                  <c:v>84.48</c:v>
                </c:pt>
                <c:pt idx="66">
                  <c:v>85.82</c:v>
                </c:pt>
                <c:pt idx="67">
                  <c:v>85.25</c:v>
                </c:pt>
                <c:pt idx="68">
                  <c:v>85.06</c:v>
                </c:pt>
                <c:pt idx="69">
                  <c:v>84.67</c:v>
                </c:pt>
                <c:pt idx="70">
                  <c:v>84.87</c:v>
                </c:pt>
                <c:pt idx="71">
                  <c:v>83.52</c:v>
                </c:pt>
                <c:pt idx="72">
                  <c:v>84.1</c:v>
                </c:pt>
                <c:pt idx="73">
                  <c:v>82.18</c:v>
                </c:pt>
                <c:pt idx="74">
                  <c:v>81.61</c:v>
                </c:pt>
                <c:pt idx="75">
                  <c:v>79.31</c:v>
                </c:pt>
                <c:pt idx="76">
                  <c:v>78.349999999999994</c:v>
                </c:pt>
                <c:pt idx="77">
                  <c:v>77.78</c:v>
                </c:pt>
                <c:pt idx="78">
                  <c:v>75.86</c:v>
                </c:pt>
                <c:pt idx="79">
                  <c:v>76.63</c:v>
                </c:pt>
                <c:pt idx="80">
                  <c:v>74.709999999999994</c:v>
                </c:pt>
                <c:pt idx="81">
                  <c:v>75.86</c:v>
                </c:pt>
                <c:pt idx="82">
                  <c:v>73.95</c:v>
                </c:pt>
                <c:pt idx="83">
                  <c:v>72.41</c:v>
                </c:pt>
                <c:pt idx="84">
                  <c:v>71.459999999999994</c:v>
                </c:pt>
                <c:pt idx="85">
                  <c:v>68.77</c:v>
                </c:pt>
                <c:pt idx="86">
                  <c:v>69.349999999999994</c:v>
                </c:pt>
                <c:pt idx="87">
                  <c:v>69.16</c:v>
                </c:pt>
                <c:pt idx="88">
                  <c:v>67.430000000000007</c:v>
                </c:pt>
                <c:pt idx="89">
                  <c:v>66.86</c:v>
                </c:pt>
                <c:pt idx="90">
                  <c:v>65.52</c:v>
                </c:pt>
                <c:pt idx="91">
                  <c:v>67.819999999999993</c:v>
                </c:pt>
                <c:pt idx="92">
                  <c:v>66.86</c:v>
                </c:pt>
                <c:pt idx="93">
                  <c:v>67.05</c:v>
                </c:pt>
                <c:pt idx="94">
                  <c:v>68.39</c:v>
                </c:pt>
                <c:pt idx="95">
                  <c:v>69.349999999999994</c:v>
                </c:pt>
                <c:pt idx="96">
                  <c:v>70.69</c:v>
                </c:pt>
                <c:pt idx="97">
                  <c:v>68.39</c:v>
                </c:pt>
                <c:pt idx="98">
                  <c:v>67.239999999999995</c:v>
                </c:pt>
                <c:pt idx="99">
                  <c:v>64.75</c:v>
                </c:pt>
                <c:pt idx="100">
                  <c:v>65.13</c:v>
                </c:pt>
                <c:pt idx="101">
                  <c:v>63.98</c:v>
                </c:pt>
                <c:pt idx="102">
                  <c:v>66.28</c:v>
                </c:pt>
                <c:pt idx="103">
                  <c:v>66.48</c:v>
                </c:pt>
                <c:pt idx="104">
                  <c:v>68.010000000000005</c:v>
                </c:pt>
              </c:numCache>
            </c:numRef>
          </c:val>
          <c:smooth val="0"/>
          <c:extLst>
            <c:ext xmlns:c16="http://schemas.microsoft.com/office/drawing/2014/chart" uri="{C3380CC4-5D6E-409C-BE32-E72D297353CC}">
              <c16:uniqueId val="{00000002-F05E-444D-ACFE-4B448E6266EF}"/>
            </c:ext>
          </c:extLst>
        </c:ser>
        <c:dLbls>
          <c:showLegendKey val="0"/>
          <c:showVal val="0"/>
          <c:showCatName val="0"/>
          <c:showSerName val="0"/>
          <c:showPercent val="0"/>
          <c:showBubbleSize val="0"/>
        </c:dLbls>
        <c:marker val="1"/>
        <c:smooth val="0"/>
        <c:axId val="814617136"/>
        <c:axId val="814617968"/>
      </c:lineChart>
      <c:catAx>
        <c:axId val="10743977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crossAx val="1074400640"/>
        <c:crosses val="autoZero"/>
        <c:auto val="1"/>
        <c:lblAlgn val="ctr"/>
        <c:lblOffset val="100"/>
        <c:tickLblSkip val="2"/>
        <c:tickMarkSkip val="12"/>
        <c:noMultiLvlLbl val="0"/>
      </c:catAx>
      <c:valAx>
        <c:axId val="1074400640"/>
        <c:scaling>
          <c:orientation val="minMax"/>
        </c:scaling>
        <c:delete val="0"/>
        <c:axPos val="l"/>
        <c:majorGridlines>
          <c:spPr>
            <a:ln w="9525" cap="flat" cmpd="sng" algn="ctr">
              <a:solidFill>
                <a:schemeClr val="bg1">
                  <a:lumMod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Arial "/>
                    <a:ea typeface="+mn-ea"/>
                    <a:cs typeface="+mn-cs"/>
                  </a:defRPr>
                </a:pPr>
                <a:r>
                  <a:rPr lang="hr-HR" sz="800">
                    <a:solidFill>
                      <a:schemeClr val="tx1"/>
                    </a:solidFill>
                  </a:rPr>
                  <a:t>three month rate of change on annual basis, %</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
                <a:ea typeface="+mn-ea"/>
                <a:cs typeface="+mn-cs"/>
              </a:defRPr>
            </a:pPr>
            <a:endParaRPr lang="sr-Latn-RS"/>
          </a:p>
        </c:txPr>
        <c:crossAx val="1074397728"/>
        <c:crosses val="autoZero"/>
        <c:crossBetween val="between"/>
      </c:valAx>
      <c:valAx>
        <c:axId val="814617968"/>
        <c:scaling>
          <c:orientation val="minMax"/>
          <c:max val="100"/>
          <c:min val="40"/>
        </c:scaling>
        <c:delete val="0"/>
        <c:axPos val="r"/>
        <c:title>
          <c:tx>
            <c:rich>
              <a:bodyPr rot="-5400000" spcFirstLastPara="1" vertOverflow="ellipsis" vert="horz" wrap="square" anchor="ctr" anchorCtr="1"/>
              <a:lstStyle/>
              <a:p>
                <a:pPr>
                  <a:defRPr sz="700" b="0" i="0" u="none" strike="noStrike" kern="1200" baseline="0">
                    <a:solidFill>
                      <a:schemeClr val="tx1"/>
                    </a:solidFill>
                    <a:latin typeface="Arial "/>
                    <a:ea typeface="+mn-ea"/>
                    <a:cs typeface="+mn-cs"/>
                  </a:defRPr>
                </a:pPr>
                <a:r>
                  <a:rPr lang="hr-HR">
                    <a:solidFill>
                      <a:schemeClr val="tx1"/>
                    </a:solidFill>
                  </a:rPr>
                  <a:t>%</a:t>
                </a:r>
              </a:p>
            </c:rich>
          </c:tx>
          <c:overlay val="0"/>
          <c:spPr>
            <a:noFill/>
            <a:ln>
              <a:noFill/>
            </a:ln>
            <a:effectLst/>
          </c:spPr>
          <c:txPr>
            <a:bodyPr rot="-5400000" spcFirstLastPara="1" vertOverflow="ellipsis" vert="horz" wrap="square" anchor="ctr" anchorCtr="1"/>
            <a:lstStyle/>
            <a:p>
              <a:pPr>
                <a:defRPr sz="700" b="0" i="0" u="none" strike="noStrike" kern="1200" baseline="0">
                  <a:solidFill>
                    <a:schemeClr val="tx1"/>
                  </a:solidFill>
                  <a:latin typeface="Arial "/>
                  <a:ea typeface="+mn-ea"/>
                  <a:cs typeface="+mn-cs"/>
                </a:defRPr>
              </a:pPr>
              <a:endParaRPr lang="sr-Latn-R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crossAx val="814617136"/>
        <c:crosses val="max"/>
        <c:crossBetween val="between"/>
      </c:valAx>
      <c:catAx>
        <c:axId val="814617136"/>
        <c:scaling>
          <c:orientation val="minMax"/>
        </c:scaling>
        <c:delete val="1"/>
        <c:axPos val="b"/>
        <c:numFmt formatCode="General" sourceLinked="1"/>
        <c:majorTickMark val="out"/>
        <c:minorTickMark val="none"/>
        <c:tickLblPos val="nextTo"/>
        <c:crossAx val="814617968"/>
        <c:crosses val="autoZero"/>
        <c:auto val="1"/>
        <c:lblAlgn val="ctr"/>
        <c:lblOffset val="100"/>
        <c:noMultiLvlLbl val="0"/>
      </c:catAx>
      <c:spPr>
        <a:noFill/>
        <a:ln>
          <a:solidFill>
            <a:schemeClr val="bg1">
              <a:lumMod val="50000"/>
            </a:schemeClr>
          </a:solidFill>
        </a:ln>
        <a:effectLst/>
      </c:spPr>
    </c:plotArea>
    <c:legend>
      <c:legendPos val="b"/>
      <c:layout>
        <c:manualLayout>
          <c:xMode val="edge"/>
          <c:yMode val="edge"/>
          <c:x val="0.10186694444444443"/>
          <c:y val="0.82434967906239454"/>
          <c:w val="0.8072813888888889"/>
          <c:h val="0.1666869364101764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sz="700">
          <a:latin typeface="Arial "/>
        </a:defRPr>
      </a:pPr>
      <a:endParaRPr lang="sr-Latn-R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140999999999997"/>
          <c:y val="5.0925925925925923E-2"/>
          <c:w val="0.73533111111111116"/>
          <c:h val="0.6306360572144476"/>
        </c:manualLayout>
      </c:layout>
      <c:lineChart>
        <c:grouping val="standard"/>
        <c:varyColors val="0"/>
        <c:ser>
          <c:idx val="0"/>
          <c:order val="0"/>
          <c:tx>
            <c:strRef>
              <c:f>'Slika 5.3. - Figure 5.3'!$E$4</c:f>
              <c:strCache>
                <c:ptCount val="1"/>
                <c:pt idx="0">
                  <c:v>Brent crude oil (EUR/barrel)</c:v>
                </c:pt>
              </c:strCache>
            </c:strRef>
          </c:tx>
          <c:spPr>
            <a:ln w="22225" cap="rnd">
              <a:solidFill>
                <a:srgbClr val="FF0000"/>
              </a:solidFill>
              <a:round/>
            </a:ln>
            <a:effectLst/>
          </c:spPr>
          <c:marker>
            <c:symbol val="none"/>
          </c:marker>
          <c:cat>
            <c:numRef>
              <c:f>'Slika 5.3. - Figure 5.3'!$A$5:$A$110</c:f>
              <c:numCache>
                <c:formatCode>General</c:formatCode>
                <c:ptCount val="106"/>
                <c:pt idx="6">
                  <c:v>2017</c:v>
                </c:pt>
                <c:pt idx="18">
                  <c:v>2018</c:v>
                </c:pt>
                <c:pt idx="30">
                  <c:v>2019</c:v>
                </c:pt>
                <c:pt idx="42">
                  <c:v>2020</c:v>
                </c:pt>
                <c:pt idx="54">
                  <c:v>2021</c:v>
                </c:pt>
                <c:pt idx="66">
                  <c:v>2022</c:v>
                </c:pt>
                <c:pt idx="78">
                  <c:v>2023</c:v>
                </c:pt>
                <c:pt idx="90">
                  <c:v>2024</c:v>
                </c:pt>
                <c:pt idx="100">
                  <c:v>2025</c:v>
                </c:pt>
              </c:numCache>
            </c:numRef>
          </c:cat>
          <c:val>
            <c:numRef>
              <c:f>'Slika 5.3. - Figure 5.3'!$E$5:$E$110</c:f>
              <c:numCache>
                <c:formatCode>0.0</c:formatCode>
                <c:ptCount val="106"/>
                <c:pt idx="0">
                  <c:v>51.58</c:v>
                </c:pt>
                <c:pt idx="1">
                  <c:v>52.56</c:v>
                </c:pt>
                <c:pt idx="2">
                  <c:v>49.6</c:v>
                </c:pt>
                <c:pt idx="3">
                  <c:v>47.47</c:v>
                </c:pt>
                <c:pt idx="4">
                  <c:v>44.75</c:v>
                </c:pt>
                <c:pt idx="5">
                  <c:v>41.94</c:v>
                </c:pt>
                <c:pt idx="6">
                  <c:v>44.46</c:v>
                </c:pt>
                <c:pt idx="7">
                  <c:v>43.98</c:v>
                </c:pt>
                <c:pt idx="8">
                  <c:v>48.7</c:v>
                </c:pt>
                <c:pt idx="9">
                  <c:v>52.7</c:v>
                </c:pt>
                <c:pt idx="10">
                  <c:v>53.4</c:v>
                </c:pt>
                <c:pt idx="11">
                  <c:v>55.73</c:v>
                </c:pt>
                <c:pt idx="12">
                  <c:v>55.59</c:v>
                </c:pt>
                <c:pt idx="13">
                  <c:v>53.94</c:v>
                </c:pt>
                <c:pt idx="14">
                  <c:v>57.03</c:v>
                </c:pt>
                <c:pt idx="15">
                  <c:v>62.23</c:v>
                </c:pt>
                <c:pt idx="16">
                  <c:v>66.36</c:v>
                </c:pt>
                <c:pt idx="17">
                  <c:v>67.98</c:v>
                </c:pt>
                <c:pt idx="18">
                  <c:v>63.51</c:v>
                </c:pt>
                <c:pt idx="19">
                  <c:v>66.739999999999995</c:v>
                </c:pt>
                <c:pt idx="20">
                  <c:v>71.260000000000005</c:v>
                </c:pt>
                <c:pt idx="21">
                  <c:v>66.72</c:v>
                </c:pt>
                <c:pt idx="22">
                  <c:v>51.88</c:v>
                </c:pt>
                <c:pt idx="23">
                  <c:v>46.9</c:v>
                </c:pt>
                <c:pt idx="24">
                  <c:v>54.07</c:v>
                </c:pt>
                <c:pt idx="25">
                  <c:v>58.07</c:v>
                </c:pt>
                <c:pt idx="26">
                  <c:v>60.96</c:v>
                </c:pt>
                <c:pt idx="27">
                  <c:v>64.900000000000006</c:v>
                </c:pt>
                <c:pt idx="28">
                  <c:v>57.74</c:v>
                </c:pt>
                <c:pt idx="29">
                  <c:v>58.53</c:v>
                </c:pt>
                <c:pt idx="30">
                  <c:v>58.84</c:v>
                </c:pt>
                <c:pt idx="31">
                  <c:v>54.98</c:v>
                </c:pt>
                <c:pt idx="32">
                  <c:v>55.76</c:v>
                </c:pt>
                <c:pt idx="33">
                  <c:v>54.01</c:v>
                </c:pt>
                <c:pt idx="34">
                  <c:v>56.67</c:v>
                </c:pt>
                <c:pt idx="35">
                  <c:v>58.87</c:v>
                </c:pt>
                <c:pt idx="36">
                  <c:v>52.42</c:v>
                </c:pt>
                <c:pt idx="37">
                  <c:v>45.82</c:v>
                </c:pt>
                <c:pt idx="38">
                  <c:v>20.61</c:v>
                </c:pt>
                <c:pt idx="39">
                  <c:v>23.06</c:v>
                </c:pt>
                <c:pt idx="40">
                  <c:v>31.83</c:v>
                </c:pt>
                <c:pt idx="41">
                  <c:v>36.630000000000003</c:v>
                </c:pt>
                <c:pt idx="42">
                  <c:v>36.770000000000003</c:v>
                </c:pt>
                <c:pt idx="43">
                  <c:v>37.93</c:v>
                </c:pt>
                <c:pt idx="44">
                  <c:v>34.94</c:v>
                </c:pt>
                <c:pt idx="45">
                  <c:v>32.159999999999997</c:v>
                </c:pt>
                <c:pt idx="46">
                  <c:v>39.89</c:v>
                </c:pt>
                <c:pt idx="47">
                  <c:v>42.41</c:v>
                </c:pt>
                <c:pt idx="48">
                  <c:v>46.04</c:v>
                </c:pt>
                <c:pt idx="49">
                  <c:v>54.76</c:v>
                </c:pt>
                <c:pt idx="50">
                  <c:v>54.17</c:v>
                </c:pt>
                <c:pt idx="51">
                  <c:v>55.95</c:v>
                </c:pt>
                <c:pt idx="52">
                  <c:v>56.69</c:v>
                </c:pt>
                <c:pt idx="53">
                  <c:v>63.37</c:v>
                </c:pt>
                <c:pt idx="54">
                  <c:v>64.3</c:v>
                </c:pt>
                <c:pt idx="55">
                  <c:v>61.81</c:v>
                </c:pt>
                <c:pt idx="56">
                  <c:v>67.790000000000006</c:v>
                </c:pt>
                <c:pt idx="57">
                  <c:v>72.97</c:v>
                </c:pt>
                <c:pt idx="58">
                  <c:v>62.24</c:v>
                </c:pt>
                <c:pt idx="59">
                  <c:v>68.41</c:v>
                </c:pt>
                <c:pt idx="60">
                  <c:v>81.180000000000007</c:v>
                </c:pt>
                <c:pt idx="61">
                  <c:v>90</c:v>
                </c:pt>
                <c:pt idx="62">
                  <c:v>97.51</c:v>
                </c:pt>
                <c:pt idx="63">
                  <c:v>103.71</c:v>
                </c:pt>
                <c:pt idx="64">
                  <c:v>114.43</c:v>
                </c:pt>
                <c:pt idx="65">
                  <c:v>109.51</c:v>
                </c:pt>
                <c:pt idx="66">
                  <c:v>107.64</c:v>
                </c:pt>
                <c:pt idx="67">
                  <c:v>95.92</c:v>
                </c:pt>
                <c:pt idx="68">
                  <c:v>89.75</c:v>
                </c:pt>
                <c:pt idx="69">
                  <c:v>95.93</c:v>
                </c:pt>
                <c:pt idx="70">
                  <c:v>82.09</c:v>
                </c:pt>
                <c:pt idx="71">
                  <c:v>80.260000000000005</c:v>
                </c:pt>
                <c:pt idx="72">
                  <c:v>77.78</c:v>
                </c:pt>
                <c:pt idx="73">
                  <c:v>79.31</c:v>
                </c:pt>
                <c:pt idx="74">
                  <c:v>73.58</c:v>
                </c:pt>
                <c:pt idx="75">
                  <c:v>72.16</c:v>
                </c:pt>
                <c:pt idx="76">
                  <c:v>67.97</c:v>
                </c:pt>
                <c:pt idx="77">
                  <c:v>68.64</c:v>
                </c:pt>
                <c:pt idx="78">
                  <c:v>77.819999999999993</c:v>
                </c:pt>
                <c:pt idx="79">
                  <c:v>80.11</c:v>
                </c:pt>
                <c:pt idx="80">
                  <c:v>90.15</c:v>
                </c:pt>
                <c:pt idx="81">
                  <c:v>82.63</c:v>
                </c:pt>
                <c:pt idx="82">
                  <c:v>76.08</c:v>
                </c:pt>
                <c:pt idx="83">
                  <c:v>69.8</c:v>
                </c:pt>
                <c:pt idx="84">
                  <c:v>75.53</c:v>
                </c:pt>
                <c:pt idx="85">
                  <c:v>77.39</c:v>
                </c:pt>
                <c:pt idx="86">
                  <c:v>81.040000000000006</c:v>
                </c:pt>
                <c:pt idx="87">
                  <c:v>82.38</c:v>
                </c:pt>
                <c:pt idx="88">
                  <c:v>75.27</c:v>
                </c:pt>
                <c:pt idx="89">
                  <c:v>80.64</c:v>
                </c:pt>
                <c:pt idx="90">
                  <c:v>74.56</c:v>
                </c:pt>
                <c:pt idx="91">
                  <c:v>71.33</c:v>
                </c:pt>
                <c:pt idx="92">
                  <c:v>64.459999999999994</c:v>
                </c:pt>
                <c:pt idx="93">
                  <c:v>67.22</c:v>
                </c:pt>
                <c:pt idx="94">
                  <c:v>68.959999999999994</c:v>
                </c:pt>
                <c:pt idx="95">
                  <c:v>72.09</c:v>
                </c:pt>
                <c:pt idx="96">
                  <c:v>74.069999999999993</c:v>
                </c:pt>
                <c:pt idx="97">
                  <c:v>70.53</c:v>
                </c:pt>
                <c:pt idx="98">
                  <c:v>69.09</c:v>
                </c:pt>
                <c:pt idx="99">
                  <c:v>55.72</c:v>
                </c:pt>
                <c:pt idx="100">
                  <c:v>56.31</c:v>
                </c:pt>
                <c:pt idx="101">
                  <c:v>57.36</c:v>
                </c:pt>
                <c:pt idx="102">
                  <c:v>63.54</c:v>
                </c:pt>
                <c:pt idx="103">
                  <c:v>58.29</c:v>
                </c:pt>
                <c:pt idx="104">
                  <c:v>57.12</c:v>
                </c:pt>
                <c:pt idx="105">
                  <c:v>56.41</c:v>
                </c:pt>
              </c:numCache>
            </c:numRef>
          </c:val>
          <c:smooth val="0"/>
          <c:extLst>
            <c:ext xmlns:c16="http://schemas.microsoft.com/office/drawing/2014/chart" uri="{C3380CC4-5D6E-409C-BE32-E72D297353CC}">
              <c16:uniqueId val="{00000000-3D9F-47AA-8273-4B925E15D870}"/>
            </c:ext>
          </c:extLst>
        </c:ser>
        <c:dLbls>
          <c:showLegendKey val="0"/>
          <c:showVal val="0"/>
          <c:showCatName val="0"/>
          <c:showSerName val="0"/>
          <c:showPercent val="0"/>
          <c:showBubbleSize val="0"/>
        </c:dLbls>
        <c:marker val="1"/>
        <c:smooth val="0"/>
        <c:axId val="1074397728"/>
        <c:axId val="1074400640"/>
      </c:lineChart>
      <c:lineChart>
        <c:grouping val="standard"/>
        <c:varyColors val="0"/>
        <c:ser>
          <c:idx val="1"/>
          <c:order val="1"/>
          <c:tx>
            <c:strRef>
              <c:f>'Slika 5.3. - Figure 5.3'!$F$4</c:f>
              <c:strCache>
                <c:ptCount val="1"/>
                <c:pt idx="0">
                  <c:v>HWWI food price index (EUR) - RHS</c:v>
                </c:pt>
              </c:strCache>
            </c:strRef>
          </c:tx>
          <c:spPr>
            <a:ln w="22225" cap="rnd">
              <a:solidFill>
                <a:schemeClr val="accent1"/>
              </a:solidFill>
              <a:prstDash val="solid"/>
              <a:round/>
            </a:ln>
            <a:effectLst/>
          </c:spPr>
          <c:marker>
            <c:symbol val="none"/>
          </c:marker>
          <c:cat>
            <c:numRef>
              <c:f>'Slika 5.3. - Figure 5.3'!$A$5:$A$110</c:f>
              <c:numCache>
                <c:formatCode>General</c:formatCode>
                <c:ptCount val="106"/>
                <c:pt idx="6">
                  <c:v>2017</c:v>
                </c:pt>
                <c:pt idx="18">
                  <c:v>2018</c:v>
                </c:pt>
                <c:pt idx="30">
                  <c:v>2019</c:v>
                </c:pt>
                <c:pt idx="42">
                  <c:v>2020</c:v>
                </c:pt>
                <c:pt idx="54">
                  <c:v>2021</c:v>
                </c:pt>
                <c:pt idx="66">
                  <c:v>2022</c:v>
                </c:pt>
                <c:pt idx="78">
                  <c:v>2023</c:v>
                </c:pt>
                <c:pt idx="90">
                  <c:v>2024</c:v>
                </c:pt>
                <c:pt idx="100">
                  <c:v>2025</c:v>
                </c:pt>
              </c:numCache>
            </c:numRef>
          </c:cat>
          <c:val>
            <c:numRef>
              <c:f>'Slika 5.3. - Figure 5.3'!$F$5:$F$110</c:f>
              <c:numCache>
                <c:formatCode>0.0</c:formatCode>
                <c:ptCount val="106"/>
                <c:pt idx="0">
                  <c:v>112.37</c:v>
                </c:pt>
                <c:pt idx="1">
                  <c:v>111.87</c:v>
                </c:pt>
                <c:pt idx="2">
                  <c:v>107.6</c:v>
                </c:pt>
                <c:pt idx="3">
                  <c:v>103.96</c:v>
                </c:pt>
                <c:pt idx="4">
                  <c:v>101.09</c:v>
                </c:pt>
                <c:pt idx="5">
                  <c:v>97.97</c:v>
                </c:pt>
                <c:pt idx="6">
                  <c:v>99.77</c:v>
                </c:pt>
                <c:pt idx="7">
                  <c:v>92.76</c:v>
                </c:pt>
                <c:pt idx="8">
                  <c:v>92.4</c:v>
                </c:pt>
                <c:pt idx="9">
                  <c:v>94.22</c:v>
                </c:pt>
                <c:pt idx="10">
                  <c:v>94.77</c:v>
                </c:pt>
                <c:pt idx="11">
                  <c:v>92.63</c:v>
                </c:pt>
                <c:pt idx="12">
                  <c:v>91.07</c:v>
                </c:pt>
                <c:pt idx="13">
                  <c:v>93.87</c:v>
                </c:pt>
                <c:pt idx="14">
                  <c:v>96.77</c:v>
                </c:pt>
                <c:pt idx="15">
                  <c:v>98.08</c:v>
                </c:pt>
                <c:pt idx="16">
                  <c:v>103.33</c:v>
                </c:pt>
                <c:pt idx="17">
                  <c:v>98.04</c:v>
                </c:pt>
                <c:pt idx="18">
                  <c:v>94.6</c:v>
                </c:pt>
                <c:pt idx="19">
                  <c:v>94.38</c:v>
                </c:pt>
                <c:pt idx="20">
                  <c:v>90.88</c:v>
                </c:pt>
                <c:pt idx="21">
                  <c:v>95.68</c:v>
                </c:pt>
                <c:pt idx="22">
                  <c:v>94.69</c:v>
                </c:pt>
                <c:pt idx="23">
                  <c:v>94.58</c:v>
                </c:pt>
                <c:pt idx="24">
                  <c:v>95.59</c:v>
                </c:pt>
                <c:pt idx="25">
                  <c:v>95.19</c:v>
                </c:pt>
                <c:pt idx="26">
                  <c:v>93.49</c:v>
                </c:pt>
                <c:pt idx="27">
                  <c:v>93.73</c:v>
                </c:pt>
                <c:pt idx="28">
                  <c:v>94.04</c:v>
                </c:pt>
                <c:pt idx="29">
                  <c:v>99.38</c:v>
                </c:pt>
                <c:pt idx="30">
                  <c:v>99.03</c:v>
                </c:pt>
                <c:pt idx="31">
                  <c:v>93.85</c:v>
                </c:pt>
                <c:pt idx="32">
                  <c:v>94</c:v>
                </c:pt>
                <c:pt idx="33">
                  <c:v>97.11</c:v>
                </c:pt>
                <c:pt idx="34">
                  <c:v>98.67</c:v>
                </c:pt>
                <c:pt idx="35">
                  <c:v>100.55</c:v>
                </c:pt>
                <c:pt idx="36">
                  <c:v>102.56</c:v>
                </c:pt>
                <c:pt idx="37">
                  <c:v>102.16</c:v>
                </c:pt>
                <c:pt idx="38">
                  <c:v>97.45</c:v>
                </c:pt>
                <c:pt idx="39">
                  <c:v>96.52</c:v>
                </c:pt>
                <c:pt idx="40">
                  <c:v>95.4</c:v>
                </c:pt>
                <c:pt idx="41">
                  <c:v>93.55</c:v>
                </c:pt>
                <c:pt idx="42">
                  <c:v>92.02</c:v>
                </c:pt>
                <c:pt idx="43">
                  <c:v>92.27</c:v>
                </c:pt>
                <c:pt idx="44">
                  <c:v>99.97</c:v>
                </c:pt>
                <c:pt idx="45">
                  <c:v>105.38</c:v>
                </c:pt>
                <c:pt idx="46">
                  <c:v>110.91</c:v>
                </c:pt>
                <c:pt idx="47">
                  <c:v>111.67</c:v>
                </c:pt>
                <c:pt idx="48">
                  <c:v>121.18</c:v>
                </c:pt>
                <c:pt idx="49">
                  <c:v>125.18</c:v>
                </c:pt>
                <c:pt idx="50">
                  <c:v>128.84</c:v>
                </c:pt>
                <c:pt idx="51">
                  <c:v>130.31</c:v>
                </c:pt>
                <c:pt idx="52">
                  <c:v>134.28</c:v>
                </c:pt>
                <c:pt idx="53">
                  <c:v>127.2</c:v>
                </c:pt>
                <c:pt idx="54">
                  <c:v>126.09</c:v>
                </c:pt>
                <c:pt idx="55">
                  <c:v>130.22999999999999</c:v>
                </c:pt>
                <c:pt idx="56">
                  <c:v>128.51</c:v>
                </c:pt>
                <c:pt idx="57">
                  <c:v>134.19</c:v>
                </c:pt>
                <c:pt idx="58">
                  <c:v>142.21</c:v>
                </c:pt>
                <c:pt idx="59">
                  <c:v>145.84</c:v>
                </c:pt>
                <c:pt idx="60">
                  <c:v>148.68</c:v>
                </c:pt>
                <c:pt idx="61">
                  <c:v>157.16999999999999</c:v>
                </c:pt>
                <c:pt idx="62">
                  <c:v>178.59</c:v>
                </c:pt>
                <c:pt idx="63">
                  <c:v>187.62</c:v>
                </c:pt>
                <c:pt idx="64">
                  <c:v>189.16</c:v>
                </c:pt>
                <c:pt idx="65">
                  <c:v>179.89</c:v>
                </c:pt>
                <c:pt idx="66">
                  <c:v>170.9</c:v>
                </c:pt>
                <c:pt idx="67">
                  <c:v>172.77</c:v>
                </c:pt>
                <c:pt idx="68">
                  <c:v>173.19</c:v>
                </c:pt>
                <c:pt idx="69">
                  <c:v>172.24</c:v>
                </c:pt>
                <c:pt idx="70">
                  <c:v>164.81</c:v>
                </c:pt>
                <c:pt idx="71">
                  <c:v>158.96</c:v>
                </c:pt>
                <c:pt idx="72">
                  <c:v>158.4</c:v>
                </c:pt>
                <c:pt idx="73">
                  <c:v>163.38</c:v>
                </c:pt>
                <c:pt idx="74">
                  <c:v>156.25</c:v>
                </c:pt>
                <c:pt idx="75">
                  <c:v>155.79</c:v>
                </c:pt>
                <c:pt idx="76">
                  <c:v>150.86000000000001</c:v>
                </c:pt>
                <c:pt idx="77">
                  <c:v>150.77000000000001</c:v>
                </c:pt>
                <c:pt idx="78">
                  <c:v>150.55000000000001</c:v>
                </c:pt>
                <c:pt idx="79">
                  <c:v>146.15</c:v>
                </c:pt>
                <c:pt idx="80">
                  <c:v>146.58000000000001</c:v>
                </c:pt>
                <c:pt idx="81">
                  <c:v>147.31</c:v>
                </c:pt>
                <c:pt idx="82">
                  <c:v>150.37</c:v>
                </c:pt>
                <c:pt idx="83">
                  <c:v>145.01</c:v>
                </c:pt>
                <c:pt idx="84">
                  <c:v>141.32</c:v>
                </c:pt>
                <c:pt idx="85">
                  <c:v>144.99</c:v>
                </c:pt>
                <c:pt idx="86">
                  <c:v>150.4</c:v>
                </c:pt>
                <c:pt idx="87">
                  <c:v>167.71</c:v>
                </c:pt>
                <c:pt idx="88">
                  <c:v>161.06</c:v>
                </c:pt>
                <c:pt idx="89">
                  <c:v>164.59</c:v>
                </c:pt>
                <c:pt idx="90">
                  <c:v>155.96</c:v>
                </c:pt>
                <c:pt idx="91">
                  <c:v>146.47999999999999</c:v>
                </c:pt>
                <c:pt idx="92">
                  <c:v>149.04</c:v>
                </c:pt>
                <c:pt idx="93">
                  <c:v>155.46</c:v>
                </c:pt>
                <c:pt idx="94">
                  <c:v>165.65</c:v>
                </c:pt>
                <c:pt idx="95">
                  <c:v>180.99</c:v>
                </c:pt>
                <c:pt idx="96">
                  <c:v>186.92</c:v>
                </c:pt>
                <c:pt idx="97">
                  <c:v>188.29</c:v>
                </c:pt>
                <c:pt idx="98">
                  <c:v>169.94</c:v>
                </c:pt>
                <c:pt idx="99">
                  <c:v>162.97999999999999</c:v>
                </c:pt>
                <c:pt idx="100">
                  <c:v>165.99</c:v>
                </c:pt>
                <c:pt idx="101">
                  <c:v>154.55000000000001</c:v>
                </c:pt>
                <c:pt idx="102">
                  <c:v>140.55000000000001</c:v>
                </c:pt>
                <c:pt idx="103">
                  <c:v>145.4</c:v>
                </c:pt>
                <c:pt idx="104">
                  <c:v>146.66</c:v>
                </c:pt>
                <c:pt idx="105">
                  <c:v>143.30000000000001</c:v>
                </c:pt>
              </c:numCache>
            </c:numRef>
          </c:val>
          <c:smooth val="0"/>
          <c:extLst>
            <c:ext xmlns:c16="http://schemas.microsoft.com/office/drawing/2014/chart" uri="{C3380CC4-5D6E-409C-BE32-E72D297353CC}">
              <c16:uniqueId val="{00000001-3D9F-47AA-8273-4B925E15D870}"/>
            </c:ext>
          </c:extLst>
        </c:ser>
        <c:ser>
          <c:idx val="2"/>
          <c:order val="2"/>
          <c:tx>
            <c:strRef>
              <c:f>'Slika 5.3. - Figure 5.3'!$G$4</c:f>
              <c:strCache>
                <c:ptCount val="1"/>
                <c:pt idx="0">
                  <c:v>HWWI industrial commodities prices index (EUR) - RHS</c:v>
                </c:pt>
              </c:strCache>
            </c:strRef>
          </c:tx>
          <c:spPr>
            <a:ln w="22225" cap="rnd">
              <a:solidFill>
                <a:schemeClr val="bg1">
                  <a:lumMod val="65000"/>
                </a:schemeClr>
              </a:solidFill>
              <a:round/>
            </a:ln>
            <a:effectLst/>
          </c:spPr>
          <c:marker>
            <c:symbol val="none"/>
          </c:marker>
          <c:cat>
            <c:numRef>
              <c:f>'Slika 5.3. - Figure 5.3'!$A$5:$A$110</c:f>
              <c:numCache>
                <c:formatCode>General</c:formatCode>
                <c:ptCount val="106"/>
                <c:pt idx="6">
                  <c:v>2017</c:v>
                </c:pt>
                <c:pt idx="18">
                  <c:v>2018</c:v>
                </c:pt>
                <c:pt idx="30">
                  <c:v>2019</c:v>
                </c:pt>
                <c:pt idx="42">
                  <c:v>2020</c:v>
                </c:pt>
                <c:pt idx="54">
                  <c:v>2021</c:v>
                </c:pt>
                <c:pt idx="66">
                  <c:v>2022</c:v>
                </c:pt>
                <c:pt idx="78">
                  <c:v>2023</c:v>
                </c:pt>
                <c:pt idx="90">
                  <c:v>2024</c:v>
                </c:pt>
                <c:pt idx="100">
                  <c:v>2025</c:v>
                </c:pt>
              </c:numCache>
            </c:numRef>
          </c:cat>
          <c:val>
            <c:numRef>
              <c:f>'Slika 5.3. - Figure 5.3'!$G$5:$G$110</c:f>
              <c:numCache>
                <c:formatCode>0.0</c:formatCode>
                <c:ptCount val="106"/>
                <c:pt idx="0">
                  <c:v>108.86</c:v>
                </c:pt>
                <c:pt idx="1">
                  <c:v>112.42</c:v>
                </c:pt>
                <c:pt idx="2">
                  <c:v>114.21</c:v>
                </c:pt>
                <c:pt idx="3">
                  <c:v>114.83</c:v>
                </c:pt>
                <c:pt idx="4">
                  <c:v>110.1</c:v>
                </c:pt>
                <c:pt idx="5">
                  <c:v>106.39</c:v>
                </c:pt>
                <c:pt idx="6">
                  <c:v>105.98</c:v>
                </c:pt>
                <c:pt idx="7">
                  <c:v>109.57</c:v>
                </c:pt>
                <c:pt idx="8">
                  <c:v>111.93</c:v>
                </c:pt>
                <c:pt idx="9">
                  <c:v>113.85</c:v>
                </c:pt>
                <c:pt idx="10">
                  <c:v>113.49</c:v>
                </c:pt>
                <c:pt idx="11">
                  <c:v>112.24</c:v>
                </c:pt>
                <c:pt idx="12">
                  <c:v>116.06</c:v>
                </c:pt>
                <c:pt idx="13">
                  <c:v>114.05</c:v>
                </c:pt>
                <c:pt idx="14">
                  <c:v>110.55</c:v>
                </c:pt>
                <c:pt idx="15">
                  <c:v>117.2</c:v>
                </c:pt>
                <c:pt idx="16">
                  <c:v>124.34</c:v>
                </c:pt>
                <c:pt idx="17">
                  <c:v>124.05</c:v>
                </c:pt>
                <c:pt idx="18">
                  <c:v>116.78</c:v>
                </c:pt>
                <c:pt idx="19">
                  <c:v>113.95</c:v>
                </c:pt>
                <c:pt idx="20">
                  <c:v>111.14</c:v>
                </c:pt>
                <c:pt idx="21">
                  <c:v>112.09</c:v>
                </c:pt>
                <c:pt idx="22">
                  <c:v>109.95</c:v>
                </c:pt>
                <c:pt idx="23">
                  <c:v>108.04</c:v>
                </c:pt>
                <c:pt idx="24">
                  <c:v>104.12</c:v>
                </c:pt>
                <c:pt idx="25">
                  <c:v>107.42</c:v>
                </c:pt>
                <c:pt idx="26">
                  <c:v>108.04</c:v>
                </c:pt>
                <c:pt idx="27">
                  <c:v>107.28</c:v>
                </c:pt>
                <c:pt idx="28">
                  <c:v>103.21</c:v>
                </c:pt>
                <c:pt idx="29">
                  <c:v>100.58</c:v>
                </c:pt>
                <c:pt idx="30">
                  <c:v>101.95</c:v>
                </c:pt>
                <c:pt idx="31">
                  <c:v>99.35</c:v>
                </c:pt>
                <c:pt idx="32">
                  <c:v>100.87</c:v>
                </c:pt>
                <c:pt idx="33">
                  <c:v>98.32</c:v>
                </c:pt>
                <c:pt idx="34">
                  <c:v>101.8</c:v>
                </c:pt>
                <c:pt idx="35">
                  <c:v>102.73</c:v>
                </c:pt>
                <c:pt idx="36">
                  <c:v>103.31</c:v>
                </c:pt>
                <c:pt idx="37">
                  <c:v>100.48</c:v>
                </c:pt>
                <c:pt idx="38">
                  <c:v>94.72</c:v>
                </c:pt>
                <c:pt idx="39">
                  <c:v>86.94</c:v>
                </c:pt>
                <c:pt idx="40">
                  <c:v>88.28</c:v>
                </c:pt>
                <c:pt idx="41">
                  <c:v>91.66</c:v>
                </c:pt>
                <c:pt idx="42">
                  <c:v>96.07</c:v>
                </c:pt>
                <c:pt idx="43">
                  <c:v>100.98</c:v>
                </c:pt>
                <c:pt idx="44">
                  <c:v>106.04</c:v>
                </c:pt>
                <c:pt idx="45">
                  <c:v>106.86</c:v>
                </c:pt>
                <c:pt idx="46">
                  <c:v>108</c:v>
                </c:pt>
                <c:pt idx="47">
                  <c:v>115.89</c:v>
                </c:pt>
                <c:pt idx="48">
                  <c:v>120.3</c:v>
                </c:pt>
                <c:pt idx="49">
                  <c:v>123.7</c:v>
                </c:pt>
                <c:pt idx="50">
                  <c:v>133.62</c:v>
                </c:pt>
                <c:pt idx="51">
                  <c:v>139.52000000000001</c:v>
                </c:pt>
                <c:pt idx="52">
                  <c:v>151.6</c:v>
                </c:pt>
                <c:pt idx="53">
                  <c:v>148.27000000000001</c:v>
                </c:pt>
                <c:pt idx="54">
                  <c:v>142.61000000000001</c:v>
                </c:pt>
                <c:pt idx="55">
                  <c:v>143.27000000000001</c:v>
                </c:pt>
                <c:pt idx="56">
                  <c:v>150.61000000000001</c:v>
                </c:pt>
                <c:pt idx="57">
                  <c:v>160.62</c:v>
                </c:pt>
                <c:pt idx="58">
                  <c:v>153.88</c:v>
                </c:pt>
                <c:pt idx="59">
                  <c:v>159.97</c:v>
                </c:pt>
                <c:pt idx="60">
                  <c:v>176.46</c:v>
                </c:pt>
                <c:pt idx="61">
                  <c:v>189.33</c:v>
                </c:pt>
                <c:pt idx="62">
                  <c:v>213.45</c:v>
                </c:pt>
                <c:pt idx="63">
                  <c:v>203.53</c:v>
                </c:pt>
                <c:pt idx="64">
                  <c:v>180.68</c:v>
                </c:pt>
                <c:pt idx="65">
                  <c:v>158.47999999999999</c:v>
                </c:pt>
                <c:pt idx="66">
                  <c:v>152.24</c:v>
                </c:pt>
                <c:pt idx="67">
                  <c:v>154.77000000000001</c:v>
                </c:pt>
                <c:pt idx="68">
                  <c:v>146.41</c:v>
                </c:pt>
                <c:pt idx="69">
                  <c:v>145.91999999999999</c:v>
                </c:pt>
                <c:pt idx="70">
                  <c:v>144.72</c:v>
                </c:pt>
                <c:pt idx="71">
                  <c:v>142.71</c:v>
                </c:pt>
                <c:pt idx="72">
                  <c:v>146.38999999999999</c:v>
                </c:pt>
                <c:pt idx="73">
                  <c:v>146.91999999999999</c:v>
                </c:pt>
                <c:pt idx="74">
                  <c:v>141.58000000000001</c:v>
                </c:pt>
                <c:pt idx="75">
                  <c:v>138.47999999999999</c:v>
                </c:pt>
                <c:pt idx="76">
                  <c:v>134.22</c:v>
                </c:pt>
                <c:pt idx="77">
                  <c:v>130.94</c:v>
                </c:pt>
                <c:pt idx="78">
                  <c:v>127.91</c:v>
                </c:pt>
                <c:pt idx="79">
                  <c:v>127.23</c:v>
                </c:pt>
                <c:pt idx="80">
                  <c:v>132.49</c:v>
                </c:pt>
                <c:pt idx="81">
                  <c:v>132.63</c:v>
                </c:pt>
                <c:pt idx="82">
                  <c:v>130.94999999999999</c:v>
                </c:pt>
                <c:pt idx="83">
                  <c:v>131.08000000000001</c:v>
                </c:pt>
                <c:pt idx="84">
                  <c:v>132.78</c:v>
                </c:pt>
                <c:pt idx="85">
                  <c:v>133.52000000000001</c:v>
                </c:pt>
                <c:pt idx="86">
                  <c:v>133.86000000000001</c:v>
                </c:pt>
                <c:pt idx="87">
                  <c:v>147.16999999999999</c:v>
                </c:pt>
                <c:pt idx="88">
                  <c:v>149.76</c:v>
                </c:pt>
                <c:pt idx="89">
                  <c:v>146.59</c:v>
                </c:pt>
                <c:pt idx="90">
                  <c:v>139.38999999999999</c:v>
                </c:pt>
                <c:pt idx="91">
                  <c:v>135.76</c:v>
                </c:pt>
                <c:pt idx="92">
                  <c:v>139.41999999999999</c:v>
                </c:pt>
                <c:pt idx="93">
                  <c:v>148.84</c:v>
                </c:pt>
                <c:pt idx="94">
                  <c:v>151.13</c:v>
                </c:pt>
                <c:pt idx="95">
                  <c:v>150.94999999999999</c:v>
                </c:pt>
                <c:pt idx="96">
                  <c:v>153.29</c:v>
                </c:pt>
                <c:pt idx="97">
                  <c:v>157.21</c:v>
                </c:pt>
                <c:pt idx="98">
                  <c:v>154.53</c:v>
                </c:pt>
                <c:pt idx="99">
                  <c:v>136.55000000000001</c:v>
                </c:pt>
                <c:pt idx="100">
                  <c:v>136.76</c:v>
                </c:pt>
                <c:pt idx="101">
                  <c:v>137.61000000000001</c:v>
                </c:pt>
                <c:pt idx="102">
                  <c:v>139.56</c:v>
                </c:pt>
                <c:pt idx="103">
                  <c:v>139.94999999999999</c:v>
                </c:pt>
                <c:pt idx="104">
                  <c:v>139.76</c:v>
                </c:pt>
                <c:pt idx="105">
                  <c:v>147.16</c:v>
                </c:pt>
              </c:numCache>
            </c:numRef>
          </c:val>
          <c:smooth val="0"/>
          <c:extLst>
            <c:ext xmlns:c16="http://schemas.microsoft.com/office/drawing/2014/chart" uri="{C3380CC4-5D6E-409C-BE32-E72D297353CC}">
              <c16:uniqueId val="{00000002-3D9F-47AA-8273-4B925E15D870}"/>
            </c:ext>
          </c:extLst>
        </c:ser>
        <c:dLbls>
          <c:showLegendKey val="0"/>
          <c:showVal val="0"/>
          <c:showCatName val="0"/>
          <c:showSerName val="0"/>
          <c:showPercent val="0"/>
          <c:showBubbleSize val="0"/>
        </c:dLbls>
        <c:marker val="1"/>
        <c:smooth val="0"/>
        <c:axId val="814617136"/>
        <c:axId val="814617968"/>
      </c:lineChart>
      <c:catAx>
        <c:axId val="10743977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w="9525" cap="flat" cmpd="sng" algn="ctr">
            <a:solidFill>
              <a:sysClr val="window" lastClr="FFFFFF">
                <a:lumMod val="50000"/>
              </a:sys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1074400640"/>
        <c:crosses val="autoZero"/>
        <c:auto val="1"/>
        <c:lblAlgn val="ctr"/>
        <c:lblOffset val="100"/>
        <c:tickLblSkip val="2"/>
        <c:tickMarkSkip val="12"/>
        <c:noMultiLvlLbl val="0"/>
      </c:catAx>
      <c:valAx>
        <c:axId val="1074400640"/>
        <c:scaling>
          <c:orientation val="minMax"/>
          <c:max val="140"/>
        </c:scaling>
        <c:delete val="0"/>
        <c:axPos val="l"/>
        <c:majorGridlines>
          <c:spPr>
            <a:ln w="9525" cap="flat" cmpd="sng" algn="ctr">
              <a:solidFill>
                <a:schemeClr val="bg1">
                  <a:lumMod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hr-HR" sz="800">
                    <a:solidFill>
                      <a:schemeClr val="tx1"/>
                    </a:solidFill>
                    <a:latin typeface="Arial" panose="020B0604020202020204" pitchFamily="34" charset="0"/>
                    <a:cs typeface="Arial" panose="020B0604020202020204" pitchFamily="34" charset="0"/>
                  </a:rPr>
                  <a:t>EUR/barrel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r-Latn-RS"/>
            </a:p>
          </c:tx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1074397728"/>
        <c:crosses val="autoZero"/>
        <c:crossBetween val="between"/>
      </c:valAx>
      <c:valAx>
        <c:axId val="814617968"/>
        <c:scaling>
          <c:orientation val="minMax"/>
          <c:max val="220"/>
          <c:min val="6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hr-HR" sz="900">
                    <a:solidFill>
                      <a:schemeClr val="tx1"/>
                    </a:solidFill>
                    <a:latin typeface="Arial" panose="020B0604020202020204" pitchFamily="34" charset="0"/>
                    <a:cs typeface="Arial" panose="020B0604020202020204" pitchFamily="34" charset="0"/>
                  </a:rPr>
                  <a:t>2020 = 100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r-Latn-R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814617136"/>
        <c:crosses val="max"/>
        <c:crossBetween val="between"/>
        <c:majorUnit val="20"/>
      </c:valAx>
      <c:catAx>
        <c:axId val="814617136"/>
        <c:scaling>
          <c:orientation val="minMax"/>
        </c:scaling>
        <c:delete val="1"/>
        <c:axPos val="b"/>
        <c:numFmt formatCode="General" sourceLinked="1"/>
        <c:majorTickMark val="out"/>
        <c:minorTickMark val="none"/>
        <c:tickLblPos val="nextTo"/>
        <c:crossAx val="814617968"/>
        <c:crosses val="autoZero"/>
        <c:auto val="1"/>
        <c:lblAlgn val="ctr"/>
        <c:lblOffset val="100"/>
        <c:noMultiLvlLbl val="0"/>
      </c:catAx>
      <c:spPr>
        <a:noFill/>
        <a:ln>
          <a:solidFill>
            <a:sysClr val="window" lastClr="FFFFFF">
              <a:lumMod val="50000"/>
            </a:sysClr>
          </a:solidFill>
        </a:ln>
        <a:effectLst/>
      </c:spPr>
    </c:plotArea>
    <c:legend>
      <c:legendPos val="b"/>
      <c:layout>
        <c:manualLayout>
          <c:xMode val="edge"/>
          <c:yMode val="edge"/>
          <c:x val="0.11950583333333334"/>
          <c:y val="0.80920947181451519"/>
          <c:w val="0.8072813888888889"/>
          <c:h val="0.17522707316856617"/>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sr-Latn-R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000638888888888"/>
          <c:y val="5.0925925925925923E-2"/>
          <c:w val="0.81444388888888886"/>
          <c:h val="0.61907983008036005"/>
        </c:manualLayout>
      </c:layout>
      <c:lineChart>
        <c:grouping val="standard"/>
        <c:varyColors val="0"/>
        <c:ser>
          <c:idx val="0"/>
          <c:order val="0"/>
          <c:tx>
            <c:strRef>
              <c:f>'Slika 5.2. - Figure 5.2'!$E$3</c:f>
              <c:strCache>
                <c:ptCount val="1"/>
                <c:pt idx="0">
                  <c:v>Consumer inflation expectations</c:v>
                </c:pt>
              </c:strCache>
            </c:strRef>
          </c:tx>
          <c:spPr>
            <a:ln w="22225" cap="rnd">
              <a:solidFill>
                <a:srgbClr val="FF0000"/>
              </a:solidFill>
              <a:round/>
            </a:ln>
            <a:effectLst/>
          </c:spPr>
          <c:marker>
            <c:symbol val="none"/>
          </c:marker>
          <c:cat>
            <c:numRef>
              <c:f>'Slika 5.2. - Figure 5.2'!$A$5:$A$110</c:f>
              <c:numCache>
                <c:formatCode>General</c:formatCode>
                <c:ptCount val="106"/>
                <c:pt idx="6">
                  <c:v>2017</c:v>
                </c:pt>
                <c:pt idx="18">
                  <c:v>2018</c:v>
                </c:pt>
                <c:pt idx="30">
                  <c:v>2019</c:v>
                </c:pt>
                <c:pt idx="42">
                  <c:v>2020</c:v>
                </c:pt>
                <c:pt idx="54">
                  <c:v>2021</c:v>
                </c:pt>
                <c:pt idx="66">
                  <c:v>2022</c:v>
                </c:pt>
                <c:pt idx="78">
                  <c:v>2023</c:v>
                </c:pt>
                <c:pt idx="90">
                  <c:v>2024</c:v>
                </c:pt>
                <c:pt idx="100">
                  <c:v>2025</c:v>
                </c:pt>
              </c:numCache>
            </c:numRef>
          </c:cat>
          <c:val>
            <c:numRef>
              <c:f>'Slika 5.2. - Figure 5.2'!$E$5:$E$110</c:f>
              <c:numCache>
                <c:formatCode>0.0</c:formatCode>
                <c:ptCount val="106"/>
                <c:pt idx="0">
                  <c:v>9.9</c:v>
                </c:pt>
                <c:pt idx="1">
                  <c:v>9.15</c:v>
                </c:pt>
                <c:pt idx="2">
                  <c:v>11.44</c:v>
                </c:pt>
                <c:pt idx="3">
                  <c:v>15.3</c:v>
                </c:pt>
                <c:pt idx="4">
                  <c:v>15.12</c:v>
                </c:pt>
                <c:pt idx="5">
                  <c:v>8.91</c:v>
                </c:pt>
                <c:pt idx="6">
                  <c:v>11.29</c:v>
                </c:pt>
                <c:pt idx="7">
                  <c:v>11.21</c:v>
                </c:pt>
                <c:pt idx="8">
                  <c:v>16.29</c:v>
                </c:pt>
                <c:pt idx="9">
                  <c:v>17.88</c:v>
                </c:pt>
                <c:pt idx="10">
                  <c:v>18.97</c:v>
                </c:pt>
                <c:pt idx="11">
                  <c:v>21.11</c:v>
                </c:pt>
                <c:pt idx="12">
                  <c:v>16.350000000000001</c:v>
                </c:pt>
                <c:pt idx="13">
                  <c:v>18.829999999999998</c:v>
                </c:pt>
                <c:pt idx="14">
                  <c:v>18.5</c:v>
                </c:pt>
                <c:pt idx="15">
                  <c:v>23.23</c:v>
                </c:pt>
                <c:pt idx="16">
                  <c:v>21.92</c:v>
                </c:pt>
                <c:pt idx="17">
                  <c:v>21.05</c:v>
                </c:pt>
                <c:pt idx="18">
                  <c:v>17.920000000000002</c:v>
                </c:pt>
                <c:pt idx="19">
                  <c:v>17.39</c:v>
                </c:pt>
                <c:pt idx="20">
                  <c:v>14.78</c:v>
                </c:pt>
                <c:pt idx="21">
                  <c:v>18.260000000000002</c:v>
                </c:pt>
                <c:pt idx="22">
                  <c:v>14.51</c:v>
                </c:pt>
                <c:pt idx="23">
                  <c:v>12.28</c:v>
                </c:pt>
                <c:pt idx="24">
                  <c:v>2.13</c:v>
                </c:pt>
                <c:pt idx="25">
                  <c:v>8.5399999999999991</c:v>
                </c:pt>
                <c:pt idx="26">
                  <c:v>16.079999999999998</c:v>
                </c:pt>
                <c:pt idx="27">
                  <c:v>19.489999999999998</c:v>
                </c:pt>
                <c:pt idx="28">
                  <c:v>18.05</c:v>
                </c:pt>
                <c:pt idx="29">
                  <c:v>10.43</c:v>
                </c:pt>
                <c:pt idx="30">
                  <c:v>17.12</c:v>
                </c:pt>
                <c:pt idx="31">
                  <c:v>22.59</c:v>
                </c:pt>
                <c:pt idx="32">
                  <c:v>16.059999999999999</c:v>
                </c:pt>
                <c:pt idx="33">
                  <c:v>18.64</c:v>
                </c:pt>
                <c:pt idx="34">
                  <c:v>17.13</c:v>
                </c:pt>
                <c:pt idx="35">
                  <c:v>16.93</c:v>
                </c:pt>
                <c:pt idx="36">
                  <c:v>16.71</c:v>
                </c:pt>
                <c:pt idx="37">
                  <c:v>19.88</c:v>
                </c:pt>
                <c:pt idx="38">
                  <c:v>24.42</c:v>
                </c:pt>
                <c:pt idx="39">
                  <c:v>20.3</c:v>
                </c:pt>
                <c:pt idx="40">
                  <c:v>20.7</c:v>
                </c:pt>
                <c:pt idx="41">
                  <c:v>15.16</c:v>
                </c:pt>
                <c:pt idx="42">
                  <c:v>20.23</c:v>
                </c:pt>
                <c:pt idx="43">
                  <c:v>17.670000000000002</c:v>
                </c:pt>
                <c:pt idx="44">
                  <c:v>16.52</c:v>
                </c:pt>
                <c:pt idx="45">
                  <c:v>18.059999999999999</c:v>
                </c:pt>
                <c:pt idx="46">
                  <c:v>15.17</c:v>
                </c:pt>
                <c:pt idx="47">
                  <c:v>16.739999999999998</c:v>
                </c:pt>
                <c:pt idx="48">
                  <c:v>14.78</c:v>
                </c:pt>
                <c:pt idx="49">
                  <c:v>14.72</c:v>
                </c:pt>
                <c:pt idx="50">
                  <c:v>20.75</c:v>
                </c:pt>
                <c:pt idx="51">
                  <c:v>20.25</c:v>
                </c:pt>
                <c:pt idx="52">
                  <c:v>15.4</c:v>
                </c:pt>
                <c:pt idx="53">
                  <c:v>23.02</c:v>
                </c:pt>
                <c:pt idx="54">
                  <c:v>29.37</c:v>
                </c:pt>
                <c:pt idx="55">
                  <c:v>35.82</c:v>
                </c:pt>
                <c:pt idx="56">
                  <c:v>43.5</c:v>
                </c:pt>
                <c:pt idx="57">
                  <c:v>43.41</c:v>
                </c:pt>
                <c:pt idx="58">
                  <c:v>39.69</c:v>
                </c:pt>
                <c:pt idx="59">
                  <c:v>38.4</c:v>
                </c:pt>
                <c:pt idx="60">
                  <c:v>48.05</c:v>
                </c:pt>
                <c:pt idx="61">
                  <c:v>53.04</c:v>
                </c:pt>
                <c:pt idx="62">
                  <c:v>55.53</c:v>
                </c:pt>
                <c:pt idx="63">
                  <c:v>47.54</c:v>
                </c:pt>
                <c:pt idx="64">
                  <c:v>53.07</c:v>
                </c:pt>
                <c:pt idx="65">
                  <c:v>56.71</c:v>
                </c:pt>
                <c:pt idx="66">
                  <c:v>52.57</c:v>
                </c:pt>
                <c:pt idx="67">
                  <c:v>49.01</c:v>
                </c:pt>
                <c:pt idx="68">
                  <c:v>36.85</c:v>
                </c:pt>
                <c:pt idx="69">
                  <c:v>35.770000000000003</c:v>
                </c:pt>
                <c:pt idx="70">
                  <c:v>36.979999999999997</c:v>
                </c:pt>
                <c:pt idx="71">
                  <c:v>34.299999999999997</c:v>
                </c:pt>
                <c:pt idx="72">
                  <c:v>26.77</c:v>
                </c:pt>
                <c:pt idx="73">
                  <c:v>21.06</c:v>
                </c:pt>
                <c:pt idx="74">
                  <c:v>25.7</c:v>
                </c:pt>
                <c:pt idx="75">
                  <c:v>18.62</c:v>
                </c:pt>
                <c:pt idx="76">
                  <c:v>19.95</c:v>
                </c:pt>
                <c:pt idx="77">
                  <c:v>20.39</c:v>
                </c:pt>
                <c:pt idx="78">
                  <c:v>22.17</c:v>
                </c:pt>
                <c:pt idx="79">
                  <c:v>17.309999999999999</c:v>
                </c:pt>
                <c:pt idx="80">
                  <c:v>19.18</c:v>
                </c:pt>
                <c:pt idx="81">
                  <c:v>15.3</c:v>
                </c:pt>
                <c:pt idx="82">
                  <c:v>14.86</c:v>
                </c:pt>
                <c:pt idx="83">
                  <c:v>16.25</c:v>
                </c:pt>
                <c:pt idx="84">
                  <c:v>15.54</c:v>
                </c:pt>
                <c:pt idx="85">
                  <c:v>13.54</c:v>
                </c:pt>
                <c:pt idx="86">
                  <c:v>15.58</c:v>
                </c:pt>
                <c:pt idx="87">
                  <c:v>8.91</c:v>
                </c:pt>
                <c:pt idx="88">
                  <c:v>14.72</c:v>
                </c:pt>
                <c:pt idx="89">
                  <c:v>15.97</c:v>
                </c:pt>
                <c:pt idx="90">
                  <c:v>14.43</c:v>
                </c:pt>
                <c:pt idx="91">
                  <c:v>15.56</c:v>
                </c:pt>
                <c:pt idx="92">
                  <c:v>17</c:v>
                </c:pt>
                <c:pt idx="93">
                  <c:v>13.02</c:v>
                </c:pt>
                <c:pt idx="94">
                  <c:v>16.649999999999999</c:v>
                </c:pt>
                <c:pt idx="95">
                  <c:v>20.82</c:v>
                </c:pt>
                <c:pt idx="96">
                  <c:v>20.82</c:v>
                </c:pt>
                <c:pt idx="97">
                  <c:v>9.9</c:v>
                </c:pt>
                <c:pt idx="98">
                  <c:v>13.68</c:v>
                </c:pt>
                <c:pt idx="99">
                  <c:v>17.760000000000002</c:v>
                </c:pt>
                <c:pt idx="100">
                  <c:v>17.100000000000001</c:v>
                </c:pt>
                <c:pt idx="101">
                  <c:v>16.8</c:v>
                </c:pt>
                <c:pt idx="102">
                  <c:v>19.7</c:v>
                </c:pt>
                <c:pt idx="103">
                  <c:v>14.9</c:v>
                </c:pt>
                <c:pt idx="104">
                  <c:v>18</c:v>
                </c:pt>
                <c:pt idx="105">
                  <c:v>23.9</c:v>
                </c:pt>
              </c:numCache>
            </c:numRef>
          </c:val>
          <c:smooth val="0"/>
          <c:extLst>
            <c:ext xmlns:c16="http://schemas.microsoft.com/office/drawing/2014/chart" uri="{C3380CC4-5D6E-409C-BE32-E72D297353CC}">
              <c16:uniqueId val="{00000000-72F6-46A8-B23D-DE6FBD32960E}"/>
            </c:ext>
          </c:extLst>
        </c:ser>
        <c:ser>
          <c:idx val="1"/>
          <c:order val="1"/>
          <c:tx>
            <c:strRef>
              <c:f>'Slika 5.2. - Figure 5.2'!$F$3</c:f>
              <c:strCache>
                <c:ptCount val="1"/>
                <c:pt idx="0">
                  <c:v>Businesses inflation expectations - industry</c:v>
                </c:pt>
              </c:strCache>
            </c:strRef>
          </c:tx>
          <c:spPr>
            <a:ln w="22225" cap="rnd">
              <a:solidFill>
                <a:schemeClr val="accent1"/>
              </a:solidFill>
              <a:prstDash val="solid"/>
              <a:round/>
            </a:ln>
            <a:effectLst/>
          </c:spPr>
          <c:marker>
            <c:symbol val="none"/>
          </c:marker>
          <c:cat>
            <c:numRef>
              <c:f>'Slika 5.2. - Figure 5.2'!$A$5:$A$110</c:f>
              <c:numCache>
                <c:formatCode>General</c:formatCode>
                <c:ptCount val="106"/>
                <c:pt idx="6">
                  <c:v>2017</c:v>
                </c:pt>
                <c:pt idx="18">
                  <c:v>2018</c:v>
                </c:pt>
                <c:pt idx="30">
                  <c:v>2019</c:v>
                </c:pt>
                <c:pt idx="42">
                  <c:v>2020</c:v>
                </c:pt>
                <c:pt idx="54">
                  <c:v>2021</c:v>
                </c:pt>
                <c:pt idx="66">
                  <c:v>2022</c:v>
                </c:pt>
                <c:pt idx="78">
                  <c:v>2023</c:v>
                </c:pt>
                <c:pt idx="90">
                  <c:v>2024</c:v>
                </c:pt>
                <c:pt idx="100">
                  <c:v>2025</c:v>
                </c:pt>
              </c:numCache>
            </c:numRef>
          </c:cat>
          <c:val>
            <c:numRef>
              <c:f>'Slika 5.2. - Figure 5.2'!$F$5:$F$110</c:f>
              <c:numCache>
                <c:formatCode>0.0</c:formatCode>
                <c:ptCount val="106"/>
                <c:pt idx="0">
                  <c:v>8.92</c:v>
                </c:pt>
                <c:pt idx="1">
                  <c:v>12.33</c:v>
                </c:pt>
                <c:pt idx="2">
                  <c:v>13.41</c:v>
                </c:pt>
                <c:pt idx="3">
                  <c:v>15.18</c:v>
                </c:pt>
                <c:pt idx="4">
                  <c:v>7.95</c:v>
                </c:pt>
                <c:pt idx="5">
                  <c:v>4.26</c:v>
                </c:pt>
                <c:pt idx="6">
                  <c:v>5.94</c:v>
                </c:pt>
                <c:pt idx="7">
                  <c:v>5.16</c:v>
                </c:pt>
                <c:pt idx="8">
                  <c:v>10.35</c:v>
                </c:pt>
                <c:pt idx="9">
                  <c:v>4.03</c:v>
                </c:pt>
                <c:pt idx="10">
                  <c:v>8.6</c:v>
                </c:pt>
                <c:pt idx="11">
                  <c:v>11.78</c:v>
                </c:pt>
                <c:pt idx="12">
                  <c:v>15.6</c:v>
                </c:pt>
                <c:pt idx="13">
                  <c:v>12.55</c:v>
                </c:pt>
                <c:pt idx="14">
                  <c:v>10.62</c:v>
                </c:pt>
                <c:pt idx="15">
                  <c:v>7.69</c:v>
                </c:pt>
                <c:pt idx="16">
                  <c:v>12.01</c:v>
                </c:pt>
                <c:pt idx="17">
                  <c:v>11.7</c:v>
                </c:pt>
                <c:pt idx="18">
                  <c:v>9.15</c:v>
                </c:pt>
                <c:pt idx="19">
                  <c:v>10.11</c:v>
                </c:pt>
                <c:pt idx="20">
                  <c:v>12.49</c:v>
                </c:pt>
                <c:pt idx="21">
                  <c:v>4.47</c:v>
                </c:pt>
                <c:pt idx="22">
                  <c:v>13.32</c:v>
                </c:pt>
                <c:pt idx="23">
                  <c:v>16.16</c:v>
                </c:pt>
                <c:pt idx="24">
                  <c:v>9.93</c:v>
                </c:pt>
                <c:pt idx="25">
                  <c:v>9.86</c:v>
                </c:pt>
                <c:pt idx="26">
                  <c:v>11.34</c:v>
                </c:pt>
                <c:pt idx="27">
                  <c:v>16.02</c:v>
                </c:pt>
                <c:pt idx="28">
                  <c:v>10.59</c:v>
                </c:pt>
                <c:pt idx="29">
                  <c:v>4.63</c:v>
                </c:pt>
                <c:pt idx="30">
                  <c:v>1.5</c:v>
                </c:pt>
                <c:pt idx="31">
                  <c:v>5.45</c:v>
                </c:pt>
                <c:pt idx="32">
                  <c:v>9.74</c:v>
                </c:pt>
                <c:pt idx="33">
                  <c:v>5.15</c:v>
                </c:pt>
                <c:pt idx="34">
                  <c:v>10.56</c:v>
                </c:pt>
                <c:pt idx="35">
                  <c:v>15.77</c:v>
                </c:pt>
                <c:pt idx="36">
                  <c:v>10.79</c:v>
                </c:pt>
                <c:pt idx="37">
                  <c:v>17.53</c:v>
                </c:pt>
                <c:pt idx="38">
                  <c:v>10.72</c:v>
                </c:pt>
                <c:pt idx="39">
                  <c:v>-9.86</c:v>
                </c:pt>
                <c:pt idx="40">
                  <c:v>-11.56</c:v>
                </c:pt>
                <c:pt idx="41">
                  <c:v>-10.18</c:v>
                </c:pt>
                <c:pt idx="42">
                  <c:v>-6.08</c:v>
                </c:pt>
                <c:pt idx="43">
                  <c:v>-3.03</c:v>
                </c:pt>
                <c:pt idx="44">
                  <c:v>-0.46</c:v>
                </c:pt>
                <c:pt idx="45">
                  <c:v>-4.51</c:v>
                </c:pt>
                <c:pt idx="46">
                  <c:v>-5.73</c:v>
                </c:pt>
                <c:pt idx="47">
                  <c:v>6.19</c:v>
                </c:pt>
                <c:pt idx="48">
                  <c:v>8.25</c:v>
                </c:pt>
                <c:pt idx="49">
                  <c:v>14.58</c:v>
                </c:pt>
                <c:pt idx="50">
                  <c:v>17.45</c:v>
                </c:pt>
                <c:pt idx="51">
                  <c:v>26.19</c:v>
                </c:pt>
                <c:pt idx="52">
                  <c:v>25.54</c:v>
                </c:pt>
                <c:pt idx="53">
                  <c:v>27.85</c:v>
                </c:pt>
                <c:pt idx="54">
                  <c:v>30.89</c:v>
                </c:pt>
                <c:pt idx="55">
                  <c:v>26.73</c:v>
                </c:pt>
                <c:pt idx="56">
                  <c:v>33.01</c:v>
                </c:pt>
                <c:pt idx="57">
                  <c:v>41.37</c:v>
                </c:pt>
                <c:pt idx="58">
                  <c:v>40.31</c:v>
                </c:pt>
                <c:pt idx="59">
                  <c:v>43.6</c:v>
                </c:pt>
                <c:pt idx="60">
                  <c:v>54.13</c:v>
                </c:pt>
                <c:pt idx="61">
                  <c:v>63.01</c:v>
                </c:pt>
                <c:pt idx="62">
                  <c:v>62.79</c:v>
                </c:pt>
                <c:pt idx="63">
                  <c:v>64.739999999999995</c:v>
                </c:pt>
                <c:pt idx="64">
                  <c:v>60.14</c:v>
                </c:pt>
                <c:pt idx="65">
                  <c:v>56.89</c:v>
                </c:pt>
                <c:pt idx="66">
                  <c:v>51.03</c:v>
                </c:pt>
                <c:pt idx="67">
                  <c:v>55.82</c:v>
                </c:pt>
                <c:pt idx="68">
                  <c:v>44.9</c:v>
                </c:pt>
                <c:pt idx="69">
                  <c:v>39.24</c:v>
                </c:pt>
                <c:pt idx="70">
                  <c:v>33.43</c:v>
                </c:pt>
                <c:pt idx="71">
                  <c:v>34.71</c:v>
                </c:pt>
                <c:pt idx="72">
                  <c:v>34.97</c:v>
                </c:pt>
                <c:pt idx="73">
                  <c:v>28.33</c:v>
                </c:pt>
                <c:pt idx="74">
                  <c:v>18.82</c:v>
                </c:pt>
                <c:pt idx="75">
                  <c:v>11.47</c:v>
                </c:pt>
                <c:pt idx="76">
                  <c:v>13.69</c:v>
                </c:pt>
                <c:pt idx="77">
                  <c:v>7.43</c:v>
                </c:pt>
                <c:pt idx="78">
                  <c:v>8.1300000000000008</c:v>
                </c:pt>
                <c:pt idx="79">
                  <c:v>5.33</c:v>
                </c:pt>
                <c:pt idx="80">
                  <c:v>19.36</c:v>
                </c:pt>
                <c:pt idx="81">
                  <c:v>9.2100000000000009</c:v>
                </c:pt>
                <c:pt idx="82">
                  <c:v>7.88</c:v>
                </c:pt>
                <c:pt idx="83">
                  <c:v>16.04</c:v>
                </c:pt>
                <c:pt idx="84">
                  <c:v>22.72</c:v>
                </c:pt>
                <c:pt idx="85">
                  <c:v>18.850000000000001</c:v>
                </c:pt>
                <c:pt idx="86">
                  <c:v>20.84</c:v>
                </c:pt>
                <c:pt idx="87">
                  <c:v>14.6</c:v>
                </c:pt>
                <c:pt idx="88">
                  <c:v>11.1</c:v>
                </c:pt>
                <c:pt idx="89">
                  <c:v>8.4700000000000006</c:v>
                </c:pt>
                <c:pt idx="90">
                  <c:v>13.31</c:v>
                </c:pt>
                <c:pt idx="91">
                  <c:v>11.43</c:v>
                </c:pt>
                <c:pt idx="92">
                  <c:v>13.64</c:v>
                </c:pt>
                <c:pt idx="93">
                  <c:v>8.33</c:v>
                </c:pt>
                <c:pt idx="94">
                  <c:v>19.47</c:v>
                </c:pt>
                <c:pt idx="95">
                  <c:v>22.2</c:v>
                </c:pt>
                <c:pt idx="96">
                  <c:v>15.76</c:v>
                </c:pt>
                <c:pt idx="97">
                  <c:v>15.01</c:v>
                </c:pt>
                <c:pt idx="98">
                  <c:v>15.67</c:v>
                </c:pt>
                <c:pt idx="99">
                  <c:v>18.62</c:v>
                </c:pt>
                <c:pt idx="100">
                  <c:v>11.5</c:v>
                </c:pt>
                <c:pt idx="101">
                  <c:v>8.6999999999999993</c:v>
                </c:pt>
                <c:pt idx="102">
                  <c:v>9</c:v>
                </c:pt>
                <c:pt idx="103">
                  <c:v>7.4</c:v>
                </c:pt>
                <c:pt idx="104">
                  <c:v>8</c:v>
                </c:pt>
                <c:pt idx="105">
                  <c:v>11.9</c:v>
                </c:pt>
              </c:numCache>
            </c:numRef>
          </c:val>
          <c:smooth val="0"/>
          <c:extLst>
            <c:ext xmlns:c16="http://schemas.microsoft.com/office/drawing/2014/chart" uri="{C3380CC4-5D6E-409C-BE32-E72D297353CC}">
              <c16:uniqueId val="{00000001-72F6-46A8-B23D-DE6FBD32960E}"/>
            </c:ext>
          </c:extLst>
        </c:ser>
        <c:ser>
          <c:idx val="2"/>
          <c:order val="2"/>
          <c:tx>
            <c:strRef>
              <c:f>'Slika 5.2. - Figure 5.2'!$G$3</c:f>
              <c:strCache>
                <c:ptCount val="1"/>
                <c:pt idx="0">
                  <c:v>Businesses inflation expectations - services</c:v>
                </c:pt>
              </c:strCache>
            </c:strRef>
          </c:tx>
          <c:spPr>
            <a:ln w="22225" cap="rnd">
              <a:solidFill>
                <a:schemeClr val="bg1">
                  <a:lumMod val="65000"/>
                </a:schemeClr>
              </a:solidFill>
              <a:round/>
            </a:ln>
            <a:effectLst/>
          </c:spPr>
          <c:marker>
            <c:symbol val="none"/>
          </c:marker>
          <c:cat>
            <c:numRef>
              <c:f>'Slika 5.2. - Figure 5.2'!$A$5:$A$110</c:f>
              <c:numCache>
                <c:formatCode>General</c:formatCode>
                <c:ptCount val="106"/>
                <c:pt idx="6">
                  <c:v>2017</c:v>
                </c:pt>
                <c:pt idx="18">
                  <c:v>2018</c:v>
                </c:pt>
                <c:pt idx="30">
                  <c:v>2019</c:v>
                </c:pt>
                <c:pt idx="42">
                  <c:v>2020</c:v>
                </c:pt>
                <c:pt idx="54">
                  <c:v>2021</c:v>
                </c:pt>
                <c:pt idx="66">
                  <c:v>2022</c:v>
                </c:pt>
                <c:pt idx="78">
                  <c:v>2023</c:v>
                </c:pt>
                <c:pt idx="90">
                  <c:v>2024</c:v>
                </c:pt>
                <c:pt idx="100">
                  <c:v>2025</c:v>
                </c:pt>
              </c:numCache>
            </c:numRef>
          </c:cat>
          <c:val>
            <c:numRef>
              <c:f>'Slika 5.2. - Figure 5.2'!$G$5:$G$110</c:f>
              <c:numCache>
                <c:formatCode>0.0</c:formatCode>
                <c:ptCount val="106"/>
                <c:pt idx="0">
                  <c:v>7.47</c:v>
                </c:pt>
                <c:pt idx="1">
                  <c:v>5.09</c:v>
                </c:pt>
                <c:pt idx="2">
                  <c:v>3.36</c:v>
                </c:pt>
                <c:pt idx="3">
                  <c:v>5.77</c:v>
                </c:pt>
                <c:pt idx="4">
                  <c:v>5.61</c:v>
                </c:pt>
                <c:pt idx="5">
                  <c:v>3.43</c:v>
                </c:pt>
                <c:pt idx="6">
                  <c:v>4.71</c:v>
                </c:pt>
                <c:pt idx="7">
                  <c:v>3.07</c:v>
                </c:pt>
                <c:pt idx="8">
                  <c:v>0.3</c:v>
                </c:pt>
                <c:pt idx="9">
                  <c:v>0.31</c:v>
                </c:pt>
                <c:pt idx="10">
                  <c:v>-1.87</c:v>
                </c:pt>
                <c:pt idx="11">
                  <c:v>6.77</c:v>
                </c:pt>
                <c:pt idx="12">
                  <c:v>2.38</c:v>
                </c:pt>
                <c:pt idx="13">
                  <c:v>7.13</c:v>
                </c:pt>
                <c:pt idx="14">
                  <c:v>6.39</c:v>
                </c:pt>
                <c:pt idx="15">
                  <c:v>8.4499999999999993</c:v>
                </c:pt>
                <c:pt idx="16">
                  <c:v>7.95</c:v>
                </c:pt>
                <c:pt idx="17">
                  <c:v>4.3899999999999997</c:v>
                </c:pt>
                <c:pt idx="18">
                  <c:v>4.3099999999999996</c:v>
                </c:pt>
                <c:pt idx="19">
                  <c:v>-0.48</c:v>
                </c:pt>
                <c:pt idx="20">
                  <c:v>2.59</c:v>
                </c:pt>
                <c:pt idx="21">
                  <c:v>0.98</c:v>
                </c:pt>
                <c:pt idx="22">
                  <c:v>4.0999999999999996</c:v>
                </c:pt>
                <c:pt idx="23">
                  <c:v>5.07</c:v>
                </c:pt>
                <c:pt idx="24">
                  <c:v>4.17</c:v>
                </c:pt>
                <c:pt idx="25">
                  <c:v>13.48</c:v>
                </c:pt>
                <c:pt idx="26">
                  <c:v>10.98</c:v>
                </c:pt>
                <c:pt idx="27">
                  <c:v>20.74</c:v>
                </c:pt>
                <c:pt idx="28">
                  <c:v>11.47</c:v>
                </c:pt>
                <c:pt idx="29">
                  <c:v>12.42</c:v>
                </c:pt>
                <c:pt idx="30">
                  <c:v>9.6</c:v>
                </c:pt>
                <c:pt idx="31">
                  <c:v>5.44</c:v>
                </c:pt>
                <c:pt idx="32">
                  <c:v>2.4900000000000002</c:v>
                </c:pt>
                <c:pt idx="33">
                  <c:v>6.6</c:v>
                </c:pt>
                <c:pt idx="34">
                  <c:v>4.3</c:v>
                </c:pt>
                <c:pt idx="35">
                  <c:v>9.74</c:v>
                </c:pt>
                <c:pt idx="36">
                  <c:v>10.130000000000001</c:v>
                </c:pt>
                <c:pt idx="37">
                  <c:v>11.32</c:v>
                </c:pt>
                <c:pt idx="38">
                  <c:v>5.83</c:v>
                </c:pt>
                <c:pt idx="39">
                  <c:v>-19.88</c:v>
                </c:pt>
                <c:pt idx="40">
                  <c:v>-6.16</c:v>
                </c:pt>
                <c:pt idx="41">
                  <c:v>-7.15</c:v>
                </c:pt>
                <c:pt idx="42">
                  <c:v>-10.86</c:v>
                </c:pt>
                <c:pt idx="43">
                  <c:v>-2.3199999999999998</c:v>
                </c:pt>
                <c:pt idx="44">
                  <c:v>-6.45</c:v>
                </c:pt>
                <c:pt idx="45">
                  <c:v>-4.87</c:v>
                </c:pt>
                <c:pt idx="46">
                  <c:v>-10.64</c:v>
                </c:pt>
                <c:pt idx="47">
                  <c:v>-2.57</c:v>
                </c:pt>
                <c:pt idx="48">
                  <c:v>-0.56000000000000005</c:v>
                </c:pt>
                <c:pt idx="49">
                  <c:v>3</c:v>
                </c:pt>
                <c:pt idx="50">
                  <c:v>6.32</c:v>
                </c:pt>
                <c:pt idx="51">
                  <c:v>-0.79</c:v>
                </c:pt>
                <c:pt idx="52">
                  <c:v>10.84</c:v>
                </c:pt>
                <c:pt idx="53">
                  <c:v>16.28</c:v>
                </c:pt>
                <c:pt idx="54">
                  <c:v>6.5</c:v>
                </c:pt>
                <c:pt idx="55">
                  <c:v>5.38</c:v>
                </c:pt>
                <c:pt idx="56">
                  <c:v>8.06</c:v>
                </c:pt>
                <c:pt idx="57">
                  <c:v>13.91</c:v>
                </c:pt>
                <c:pt idx="58">
                  <c:v>19.89</c:v>
                </c:pt>
                <c:pt idx="59">
                  <c:v>21.98</c:v>
                </c:pt>
                <c:pt idx="60">
                  <c:v>35.53</c:v>
                </c:pt>
                <c:pt idx="61">
                  <c:v>39.94</c:v>
                </c:pt>
                <c:pt idx="62">
                  <c:v>37.42</c:v>
                </c:pt>
                <c:pt idx="63">
                  <c:v>36.9</c:v>
                </c:pt>
                <c:pt idx="64">
                  <c:v>39.159999999999997</c:v>
                </c:pt>
                <c:pt idx="65">
                  <c:v>42.52</c:v>
                </c:pt>
                <c:pt idx="66">
                  <c:v>35.46</c:v>
                </c:pt>
                <c:pt idx="67">
                  <c:v>27.99</c:v>
                </c:pt>
                <c:pt idx="68">
                  <c:v>23.89</c:v>
                </c:pt>
                <c:pt idx="69">
                  <c:v>22.59</c:v>
                </c:pt>
                <c:pt idx="70">
                  <c:v>35.36</c:v>
                </c:pt>
                <c:pt idx="71">
                  <c:v>41.34</c:v>
                </c:pt>
                <c:pt idx="72">
                  <c:v>31.43</c:v>
                </c:pt>
                <c:pt idx="73">
                  <c:v>31.75</c:v>
                </c:pt>
                <c:pt idx="74">
                  <c:v>22.77</c:v>
                </c:pt>
                <c:pt idx="75">
                  <c:v>20.36</c:v>
                </c:pt>
                <c:pt idx="76">
                  <c:v>19.829999999999998</c:v>
                </c:pt>
                <c:pt idx="77">
                  <c:v>17.82</c:v>
                </c:pt>
                <c:pt idx="78">
                  <c:v>16.170000000000002</c:v>
                </c:pt>
                <c:pt idx="79">
                  <c:v>11.24</c:v>
                </c:pt>
                <c:pt idx="80">
                  <c:v>8.1199999999999992</c:v>
                </c:pt>
                <c:pt idx="81">
                  <c:v>11.86</c:v>
                </c:pt>
                <c:pt idx="82">
                  <c:v>16.899999999999999</c:v>
                </c:pt>
                <c:pt idx="83">
                  <c:v>27.44</c:v>
                </c:pt>
                <c:pt idx="84">
                  <c:v>21.69</c:v>
                </c:pt>
                <c:pt idx="85">
                  <c:v>24.89</c:v>
                </c:pt>
                <c:pt idx="86">
                  <c:v>22.22</c:v>
                </c:pt>
                <c:pt idx="87">
                  <c:v>21.4</c:v>
                </c:pt>
                <c:pt idx="88">
                  <c:v>17.54</c:v>
                </c:pt>
                <c:pt idx="89">
                  <c:v>23.12</c:v>
                </c:pt>
                <c:pt idx="90">
                  <c:v>18.5</c:v>
                </c:pt>
                <c:pt idx="91">
                  <c:v>11.37</c:v>
                </c:pt>
                <c:pt idx="92">
                  <c:v>25.25</c:v>
                </c:pt>
                <c:pt idx="93">
                  <c:v>14.81</c:v>
                </c:pt>
                <c:pt idx="94">
                  <c:v>23.06</c:v>
                </c:pt>
                <c:pt idx="95">
                  <c:v>27.71</c:v>
                </c:pt>
                <c:pt idx="96">
                  <c:v>23.4</c:v>
                </c:pt>
                <c:pt idx="97">
                  <c:v>17.5</c:v>
                </c:pt>
                <c:pt idx="98">
                  <c:v>21.31</c:v>
                </c:pt>
                <c:pt idx="99">
                  <c:v>22.27</c:v>
                </c:pt>
                <c:pt idx="100">
                  <c:v>22.4</c:v>
                </c:pt>
                <c:pt idx="101">
                  <c:v>16.399999999999999</c:v>
                </c:pt>
                <c:pt idx="102">
                  <c:v>16.3</c:v>
                </c:pt>
                <c:pt idx="103">
                  <c:v>14.6</c:v>
                </c:pt>
                <c:pt idx="104">
                  <c:v>3.8</c:v>
                </c:pt>
                <c:pt idx="105">
                  <c:v>11.6</c:v>
                </c:pt>
              </c:numCache>
            </c:numRef>
          </c:val>
          <c:smooth val="0"/>
          <c:extLst>
            <c:ext xmlns:c16="http://schemas.microsoft.com/office/drawing/2014/chart" uri="{C3380CC4-5D6E-409C-BE32-E72D297353CC}">
              <c16:uniqueId val="{00000002-72F6-46A8-B23D-DE6FBD32960E}"/>
            </c:ext>
          </c:extLst>
        </c:ser>
        <c:dLbls>
          <c:showLegendKey val="0"/>
          <c:showVal val="0"/>
          <c:showCatName val="0"/>
          <c:showSerName val="0"/>
          <c:showPercent val="0"/>
          <c:showBubbleSize val="0"/>
        </c:dLbls>
        <c:smooth val="0"/>
        <c:axId val="1074397728"/>
        <c:axId val="1074400640"/>
      </c:lineChart>
      <c:catAx>
        <c:axId val="10743977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crossAx val="1074400640"/>
        <c:crosses val="autoZero"/>
        <c:auto val="1"/>
        <c:lblAlgn val="ctr"/>
        <c:lblOffset val="100"/>
        <c:tickLblSkip val="2"/>
        <c:tickMarkSkip val="12"/>
        <c:noMultiLvlLbl val="0"/>
      </c:catAx>
      <c:valAx>
        <c:axId val="1074400640"/>
        <c:scaling>
          <c:orientation val="minMax"/>
        </c:scaling>
        <c:delete val="0"/>
        <c:axPos val="l"/>
        <c:majorGridlines>
          <c:spPr>
            <a:ln w="9525" cap="flat" cmpd="sng" algn="ctr">
              <a:solidFill>
                <a:schemeClr val="bg1">
                  <a:lumMod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solidFill>
                    <a:latin typeface="Arial "/>
                    <a:ea typeface="+mn-ea"/>
                    <a:cs typeface="+mn-cs"/>
                  </a:defRPr>
                </a:pPr>
                <a:r>
                  <a:rPr lang="hr-HR" sz="900">
                    <a:solidFill>
                      <a:schemeClr val="tx1"/>
                    </a:solidFill>
                  </a:rPr>
                  <a:t>balance of responses</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Arial "/>
                  <a:ea typeface="+mn-ea"/>
                  <a:cs typeface="+mn-cs"/>
                </a:defRPr>
              </a:pPr>
              <a:endParaRPr lang="sr-Latn-RS"/>
            </a:p>
          </c:tx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crossAx val="1074397728"/>
        <c:crosses val="autoZero"/>
        <c:crossBetween val="between"/>
        <c:majorUnit val="20"/>
      </c:valAx>
      <c:spPr>
        <a:noFill/>
        <a:ln>
          <a:solidFill>
            <a:schemeClr val="bg1">
              <a:lumMod val="50000"/>
            </a:schemeClr>
          </a:solidFill>
        </a:ln>
        <a:effectLst/>
      </c:spPr>
    </c:plotArea>
    <c:legend>
      <c:legendPos val="b"/>
      <c:layout>
        <c:manualLayout>
          <c:xMode val="edge"/>
          <c:yMode val="edge"/>
          <c:x val="7.7172500000000005E-2"/>
          <c:y val="0.80406127450980402"/>
          <c:w val="0.85954374453193361"/>
          <c:h val="0.183724846894138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
              <a:ea typeface="+mn-ea"/>
              <a:cs typeface="+mn-cs"/>
            </a:defRPr>
          </a:pPr>
          <a:endParaRPr lang="sr-Latn-R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sz="1000">
          <a:latin typeface="Arial "/>
        </a:defRPr>
      </a:pPr>
      <a:endParaRPr lang="sr-Latn-R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178416666666666"/>
          <c:y val="5.0925925925925923E-2"/>
          <c:w val="0.84233999999999998"/>
          <c:h val="0.66624453193350819"/>
        </c:manualLayout>
      </c:layout>
      <c:lineChart>
        <c:grouping val="standard"/>
        <c:varyColors val="0"/>
        <c:ser>
          <c:idx val="0"/>
          <c:order val="0"/>
          <c:tx>
            <c:strRef>
              <c:f>'Slika 5.4. - Figure 5.4'!$E$3</c:f>
              <c:strCache>
                <c:ptCount val="1"/>
                <c:pt idx="0">
                  <c:v>Croatia - Total HICP</c:v>
                </c:pt>
              </c:strCache>
            </c:strRef>
          </c:tx>
          <c:spPr>
            <a:ln w="22225" cap="rnd">
              <a:solidFill>
                <a:srgbClr val="FF0000"/>
              </a:solidFill>
              <a:round/>
            </a:ln>
            <a:effectLst/>
          </c:spPr>
          <c:marker>
            <c:symbol val="none"/>
          </c:marker>
          <c:cat>
            <c:numRef>
              <c:f>'Slika 5.4. - Figure 5.4'!$A$5:$A$110</c:f>
              <c:numCache>
                <c:formatCode>General</c:formatCode>
                <c:ptCount val="106"/>
                <c:pt idx="6">
                  <c:v>2017</c:v>
                </c:pt>
                <c:pt idx="18">
                  <c:v>2018</c:v>
                </c:pt>
                <c:pt idx="30">
                  <c:v>2019</c:v>
                </c:pt>
                <c:pt idx="42">
                  <c:v>2020</c:v>
                </c:pt>
                <c:pt idx="54">
                  <c:v>2021</c:v>
                </c:pt>
                <c:pt idx="66">
                  <c:v>2022</c:v>
                </c:pt>
                <c:pt idx="78">
                  <c:v>2023</c:v>
                </c:pt>
                <c:pt idx="90">
                  <c:v>2024</c:v>
                </c:pt>
                <c:pt idx="100">
                  <c:v>2025</c:v>
                </c:pt>
              </c:numCache>
            </c:numRef>
          </c:cat>
          <c:val>
            <c:numRef>
              <c:f>'Slika 5.4. - Figure 5.4'!$E$5:$E$110</c:f>
              <c:numCache>
                <c:formatCode>0.0</c:formatCode>
                <c:ptCount val="106"/>
                <c:pt idx="0">
                  <c:v>0.9</c:v>
                </c:pt>
                <c:pt idx="1">
                  <c:v>1.4</c:v>
                </c:pt>
                <c:pt idx="2">
                  <c:v>1.1000000000000001</c:v>
                </c:pt>
                <c:pt idx="3">
                  <c:v>1.4</c:v>
                </c:pt>
                <c:pt idx="4">
                  <c:v>1</c:v>
                </c:pt>
                <c:pt idx="5">
                  <c:v>1.1000000000000001</c:v>
                </c:pt>
                <c:pt idx="6">
                  <c:v>1.2</c:v>
                </c:pt>
                <c:pt idx="7">
                  <c:v>1.5</c:v>
                </c:pt>
                <c:pt idx="8">
                  <c:v>1.6</c:v>
                </c:pt>
                <c:pt idx="9">
                  <c:v>1.6</c:v>
                </c:pt>
                <c:pt idx="10">
                  <c:v>1.6</c:v>
                </c:pt>
                <c:pt idx="11">
                  <c:v>1.3</c:v>
                </c:pt>
                <c:pt idx="12">
                  <c:v>1.2</c:v>
                </c:pt>
                <c:pt idx="13">
                  <c:v>0.9</c:v>
                </c:pt>
                <c:pt idx="14">
                  <c:v>1.2</c:v>
                </c:pt>
                <c:pt idx="15">
                  <c:v>1.4</c:v>
                </c:pt>
                <c:pt idx="16">
                  <c:v>1.8</c:v>
                </c:pt>
                <c:pt idx="17">
                  <c:v>2.2000000000000002</c:v>
                </c:pt>
                <c:pt idx="18">
                  <c:v>2.2000000000000002</c:v>
                </c:pt>
                <c:pt idx="19">
                  <c:v>2.1</c:v>
                </c:pt>
                <c:pt idx="20">
                  <c:v>1.6</c:v>
                </c:pt>
                <c:pt idx="21">
                  <c:v>1.7</c:v>
                </c:pt>
                <c:pt idx="22">
                  <c:v>1.3</c:v>
                </c:pt>
                <c:pt idx="23">
                  <c:v>1</c:v>
                </c:pt>
                <c:pt idx="24">
                  <c:v>0.6</c:v>
                </c:pt>
                <c:pt idx="25">
                  <c:v>0.8</c:v>
                </c:pt>
                <c:pt idx="26">
                  <c:v>1.1000000000000001</c:v>
                </c:pt>
                <c:pt idx="27">
                  <c:v>0.8</c:v>
                </c:pt>
                <c:pt idx="28">
                  <c:v>1</c:v>
                </c:pt>
                <c:pt idx="29">
                  <c:v>0.5</c:v>
                </c:pt>
                <c:pt idx="30">
                  <c:v>0.9</c:v>
                </c:pt>
                <c:pt idx="31">
                  <c:v>0.6</c:v>
                </c:pt>
                <c:pt idx="32">
                  <c:v>0.6</c:v>
                </c:pt>
                <c:pt idx="33">
                  <c:v>0.6</c:v>
                </c:pt>
                <c:pt idx="34">
                  <c:v>0.8</c:v>
                </c:pt>
                <c:pt idx="35">
                  <c:v>1.3</c:v>
                </c:pt>
                <c:pt idx="36">
                  <c:v>1.8</c:v>
                </c:pt>
                <c:pt idx="37">
                  <c:v>1.2</c:v>
                </c:pt>
                <c:pt idx="38">
                  <c:v>0.5</c:v>
                </c:pt>
                <c:pt idx="39">
                  <c:v>-0.1</c:v>
                </c:pt>
                <c:pt idx="40">
                  <c:v>-0.7</c:v>
                </c:pt>
                <c:pt idx="41">
                  <c:v>-0.4</c:v>
                </c:pt>
                <c:pt idx="42">
                  <c:v>-0.6</c:v>
                </c:pt>
                <c:pt idx="43">
                  <c:v>-0.4</c:v>
                </c:pt>
                <c:pt idx="44">
                  <c:v>-0.3</c:v>
                </c:pt>
                <c:pt idx="45">
                  <c:v>-0.2</c:v>
                </c:pt>
                <c:pt idx="46">
                  <c:v>0</c:v>
                </c:pt>
                <c:pt idx="47">
                  <c:v>-0.3</c:v>
                </c:pt>
                <c:pt idx="48">
                  <c:v>0</c:v>
                </c:pt>
                <c:pt idx="49">
                  <c:v>0.7</c:v>
                </c:pt>
                <c:pt idx="50">
                  <c:v>1.6</c:v>
                </c:pt>
                <c:pt idx="51">
                  <c:v>2.1</c:v>
                </c:pt>
                <c:pt idx="52">
                  <c:v>2.4</c:v>
                </c:pt>
                <c:pt idx="53">
                  <c:v>2.2000000000000002</c:v>
                </c:pt>
                <c:pt idx="54">
                  <c:v>2.7</c:v>
                </c:pt>
                <c:pt idx="55">
                  <c:v>3.1</c:v>
                </c:pt>
                <c:pt idx="56">
                  <c:v>3.5</c:v>
                </c:pt>
                <c:pt idx="57">
                  <c:v>3.9</c:v>
                </c:pt>
                <c:pt idx="58">
                  <c:v>4.7</c:v>
                </c:pt>
                <c:pt idx="59">
                  <c:v>5.2</c:v>
                </c:pt>
                <c:pt idx="60">
                  <c:v>5.5</c:v>
                </c:pt>
                <c:pt idx="61">
                  <c:v>6.3</c:v>
                </c:pt>
                <c:pt idx="62">
                  <c:v>7.3</c:v>
                </c:pt>
                <c:pt idx="63">
                  <c:v>9.6</c:v>
                </c:pt>
                <c:pt idx="64">
                  <c:v>10.7</c:v>
                </c:pt>
                <c:pt idx="65">
                  <c:v>12.1</c:v>
                </c:pt>
                <c:pt idx="66">
                  <c:v>12.7</c:v>
                </c:pt>
                <c:pt idx="67">
                  <c:v>12.6</c:v>
                </c:pt>
                <c:pt idx="68">
                  <c:v>12.6</c:v>
                </c:pt>
                <c:pt idx="69">
                  <c:v>12.7</c:v>
                </c:pt>
                <c:pt idx="70">
                  <c:v>13</c:v>
                </c:pt>
                <c:pt idx="71">
                  <c:v>12.7</c:v>
                </c:pt>
                <c:pt idx="72">
                  <c:v>12.5</c:v>
                </c:pt>
                <c:pt idx="73">
                  <c:v>11.7</c:v>
                </c:pt>
                <c:pt idx="74">
                  <c:v>10.5</c:v>
                </c:pt>
                <c:pt idx="75">
                  <c:v>8.9</c:v>
                </c:pt>
                <c:pt idx="76">
                  <c:v>8.3000000000000007</c:v>
                </c:pt>
                <c:pt idx="77">
                  <c:v>8.3000000000000007</c:v>
                </c:pt>
                <c:pt idx="78">
                  <c:v>8</c:v>
                </c:pt>
                <c:pt idx="79">
                  <c:v>8.4</c:v>
                </c:pt>
                <c:pt idx="80">
                  <c:v>7.4</c:v>
                </c:pt>
                <c:pt idx="81">
                  <c:v>6.7</c:v>
                </c:pt>
                <c:pt idx="82">
                  <c:v>5.5</c:v>
                </c:pt>
                <c:pt idx="83">
                  <c:v>5.4</c:v>
                </c:pt>
                <c:pt idx="84">
                  <c:v>4.8</c:v>
                </c:pt>
                <c:pt idx="85">
                  <c:v>4.8</c:v>
                </c:pt>
                <c:pt idx="86">
                  <c:v>4.9000000000000004</c:v>
                </c:pt>
                <c:pt idx="87">
                  <c:v>4.7</c:v>
                </c:pt>
                <c:pt idx="88">
                  <c:v>4.3</c:v>
                </c:pt>
                <c:pt idx="89">
                  <c:v>3.5</c:v>
                </c:pt>
                <c:pt idx="90">
                  <c:v>3.3</c:v>
                </c:pt>
                <c:pt idx="91">
                  <c:v>3</c:v>
                </c:pt>
                <c:pt idx="92">
                  <c:v>3.1</c:v>
                </c:pt>
                <c:pt idx="93">
                  <c:v>3.6</c:v>
                </c:pt>
                <c:pt idx="94">
                  <c:v>4</c:v>
                </c:pt>
                <c:pt idx="95">
                  <c:v>4.5</c:v>
                </c:pt>
                <c:pt idx="96">
                  <c:v>5</c:v>
                </c:pt>
                <c:pt idx="97">
                  <c:v>4.8</c:v>
                </c:pt>
                <c:pt idx="98">
                  <c:v>4.3</c:v>
                </c:pt>
                <c:pt idx="99">
                  <c:v>4</c:v>
                </c:pt>
                <c:pt idx="100">
                  <c:v>4.3</c:v>
                </c:pt>
                <c:pt idx="101">
                  <c:v>4.4000000000000004</c:v>
                </c:pt>
                <c:pt idx="102">
                  <c:v>4.5</c:v>
                </c:pt>
                <c:pt idx="103">
                  <c:v>4.5999999999999996</c:v>
                </c:pt>
                <c:pt idx="104">
                  <c:v>4.5999999999999996</c:v>
                </c:pt>
                <c:pt idx="105">
                  <c:v>4</c:v>
                </c:pt>
              </c:numCache>
            </c:numRef>
          </c:val>
          <c:smooth val="0"/>
          <c:extLst>
            <c:ext xmlns:c16="http://schemas.microsoft.com/office/drawing/2014/chart" uri="{C3380CC4-5D6E-409C-BE32-E72D297353CC}">
              <c16:uniqueId val="{00000000-A675-4E27-973A-03CCA6CADF41}"/>
            </c:ext>
          </c:extLst>
        </c:ser>
        <c:ser>
          <c:idx val="1"/>
          <c:order val="1"/>
          <c:tx>
            <c:strRef>
              <c:f>'Slika 5.4. - Figure 5.4'!$F$3</c:f>
              <c:strCache>
                <c:ptCount val="1"/>
                <c:pt idx="0">
                  <c:v>Croatia - HICP excluding energy, food, alcohol and tobacco</c:v>
                </c:pt>
              </c:strCache>
            </c:strRef>
          </c:tx>
          <c:spPr>
            <a:ln w="22225" cap="rnd">
              <a:solidFill>
                <a:srgbClr val="FF0000"/>
              </a:solidFill>
              <a:prstDash val="sysDash"/>
              <a:round/>
            </a:ln>
            <a:effectLst/>
          </c:spPr>
          <c:marker>
            <c:symbol val="none"/>
          </c:marker>
          <c:cat>
            <c:numRef>
              <c:f>'Slika 5.4. - Figure 5.4'!$A$5:$A$110</c:f>
              <c:numCache>
                <c:formatCode>General</c:formatCode>
                <c:ptCount val="106"/>
                <c:pt idx="6">
                  <c:v>2017</c:v>
                </c:pt>
                <c:pt idx="18">
                  <c:v>2018</c:v>
                </c:pt>
                <c:pt idx="30">
                  <c:v>2019</c:v>
                </c:pt>
                <c:pt idx="42">
                  <c:v>2020</c:v>
                </c:pt>
                <c:pt idx="54">
                  <c:v>2021</c:v>
                </c:pt>
                <c:pt idx="66">
                  <c:v>2022</c:v>
                </c:pt>
                <c:pt idx="78">
                  <c:v>2023</c:v>
                </c:pt>
                <c:pt idx="90">
                  <c:v>2024</c:v>
                </c:pt>
                <c:pt idx="100">
                  <c:v>2025</c:v>
                </c:pt>
              </c:numCache>
            </c:numRef>
          </c:cat>
          <c:val>
            <c:numRef>
              <c:f>'Slika 5.4. - Figure 5.4'!$F$5:$F$110</c:f>
              <c:numCache>
                <c:formatCode>0.0</c:formatCode>
                <c:ptCount val="106"/>
                <c:pt idx="0">
                  <c:v>0.4</c:v>
                </c:pt>
                <c:pt idx="1">
                  <c:v>0.7</c:v>
                </c:pt>
                <c:pt idx="2">
                  <c:v>0.4</c:v>
                </c:pt>
                <c:pt idx="3">
                  <c:v>0.7</c:v>
                </c:pt>
                <c:pt idx="4">
                  <c:v>0.8</c:v>
                </c:pt>
                <c:pt idx="5">
                  <c:v>1.6</c:v>
                </c:pt>
                <c:pt idx="6">
                  <c:v>1.6</c:v>
                </c:pt>
                <c:pt idx="7">
                  <c:v>1.3</c:v>
                </c:pt>
                <c:pt idx="8">
                  <c:v>1.1000000000000001</c:v>
                </c:pt>
                <c:pt idx="9">
                  <c:v>1.2</c:v>
                </c:pt>
                <c:pt idx="10">
                  <c:v>1.1000000000000001</c:v>
                </c:pt>
                <c:pt idx="11">
                  <c:v>1.1000000000000001</c:v>
                </c:pt>
                <c:pt idx="12">
                  <c:v>0.9</c:v>
                </c:pt>
                <c:pt idx="13">
                  <c:v>0.7</c:v>
                </c:pt>
                <c:pt idx="14">
                  <c:v>1</c:v>
                </c:pt>
                <c:pt idx="15">
                  <c:v>1</c:v>
                </c:pt>
                <c:pt idx="16">
                  <c:v>1</c:v>
                </c:pt>
                <c:pt idx="17">
                  <c:v>0.9</c:v>
                </c:pt>
                <c:pt idx="18">
                  <c:v>1.1000000000000001</c:v>
                </c:pt>
                <c:pt idx="19">
                  <c:v>1.1000000000000001</c:v>
                </c:pt>
                <c:pt idx="20">
                  <c:v>1.1000000000000001</c:v>
                </c:pt>
                <c:pt idx="21">
                  <c:v>1</c:v>
                </c:pt>
                <c:pt idx="22">
                  <c:v>0.9</c:v>
                </c:pt>
                <c:pt idx="23">
                  <c:v>1</c:v>
                </c:pt>
                <c:pt idx="24">
                  <c:v>1</c:v>
                </c:pt>
                <c:pt idx="25">
                  <c:v>0.9</c:v>
                </c:pt>
                <c:pt idx="26">
                  <c:v>0.7</c:v>
                </c:pt>
                <c:pt idx="27">
                  <c:v>0.8</c:v>
                </c:pt>
                <c:pt idx="28">
                  <c:v>0.9</c:v>
                </c:pt>
                <c:pt idx="29">
                  <c:v>0.5</c:v>
                </c:pt>
                <c:pt idx="30">
                  <c:v>0.9</c:v>
                </c:pt>
                <c:pt idx="31">
                  <c:v>0.4</c:v>
                </c:pt>
                <c:pt idx="32">
                  <c:v>0.6</c:v>
                </c:pt>
                <c:pt idx="33">
                  <c:v>0.9</c:v>
                </c:pt>
                <c:pt idx="34">
                  <c:v>0.8</c:v>
                </c:pt>
                <c:pt idx="35">
                  <c:v>0.6</c:v>
                </c:pt>
                <c:pt idx="36">
                  <c:v>0.8</c:v>
                </c:pt>
                <c:pt idx="37">
                  <c:v>0.9</c:v>
                </c:pt>
                <c:pt idx="38">
                  <c:v>0.9</c:v>
                </c:pt>
                <c:pt idx="39">
                  <c:v>0.7</c:v>
                </c:pt>
                <c:pt idx="40">
                  <c:v>0.4</c:v>
                </c:pt>
                <c:pt idx="41">
                  <c:v>-0.1</c:v>
                </c:pt>
                <c:pt idx="42">
                  <c:v>-0.5</c:v>
                </c:pt>
                <c:pt idx="43">
                  <c:v>-0.3</c:v>
                </c:pt>
                <c:pt idx="44">
                  <c:v>0</c:v>
                </c:pt>
                <c:pt idx="45">
                  <c:v>0.4</c:v>
                </c:pt>
                <c:pt idx="46">
                  <c:v>0.8</c:v>
                </c:pt>
                <c:pt idx="47">
                  <c:v>0.6</c:v>
                </c:pt>
                <c:pt idx="48">
                  <c:v>0.8</c:v>
                </c:pt>
                <c:pt idx="49">
                  <c:v>1</c:v>
                </c:pt>
                <c:pt idx="50">
                  <c:v>0.8</c:v>
                </c:pt>
                <c:pt idx="51">
                  <c:v>0.6</c:v>
                </c:pt>
                <c:pt idx="52">
                  <c:v>0.8</c:v>
                </c:pt>
                <c:pt idx="53">
                  <c:v>1</c:v>
                </c:pt>
                <c:pt idx="54">
                  <c:v>1.3</c:v>
                </c:pt>
                <c:pt idx="55">
                  <c:v>1.7</c:v>
                </c:pt>
                <c:pt idx="56">
                  <c:v>1.7</c:v>
                </c:pt>
                <c:pt idx="57">
                  <c:v>1.7</c:v>
                </c:pt>
                <c:pt idx="58">
                  <c:v>2</c:v>
                </c:pt>
                <c:pt idx="59">
                  <c:v>2.5</c:v>
                </c:pt>
                <c:pt idx="60">
                  <c:v>2.6</c:v>
                </c:pt>
                <c:pt idx="61">
                  <c:v>3.5</c:v>
                </c:pt>
                <c:pt idx="62">
                  <c:v>4.7</c:v>
                </c:pt>
                <c:pt idx="63">
                  <c:v>6.3</c:v>
                </c:pt>
                <c:pt idx="64">
                  <c:v>6.9</c:v>
                </c:pt>
                <c:pt idx="65">
                  <c:v>8.4</c:v>
                </c:pt>
                <c:pt idx="66">
                  <c:v>9.1</c:v>
                </c:pt>
                <c:pt idx="67">
                  <c:v>9.5</c:v>
                </c:pt>
                <c:pt idx="68">
                  <c:v>9.8000000000000007</c:v>
                </c:pt>
                <c:pt idx="69">
                  <c:v>9.6999999999999993</c:v>
                </c:pt>
                <c:pt idx="70">
                  <c:v>9.8000000000000007</c:v>
                </c:pt>
                <c:pt idx="71">
                  <c:v>10.5</c:v>
                </c:pt>
                <c:pt idx="72">
                  <c:v>11.3</c:v>
                </c:pt>
                <c:pt idx="73">
                  <c:v>10.4</c:v>
                </c:pt>
                <c:pt idx="74">
                  <c:v>10</c:v>
                </c:pt>
                <c:pt idx="75">
                  <c:v>9.4</c:v>
                </c:pt>
                <c:pt idx="76">
                  <c:v>9.5</c:v>
                </c:pt>
                <c:pt idx="77">
                  <c:v>9.5</c:v>
                </c:pt>
                <c:pt idx="78">
                  <c:v>9.5</c:v>
                </c:pt>
                <c:pt idx="79">
                  <c:v>9.1</c:v>
                </c:pt>
                <c:pt idx="80">
                  <c:v>7.3</c:v>
                </c:pt>
                <c:pt idx="81">
                  <c:v>7.5</c:v>
                </c:pt>
                <c:pt idx="82">
                  <c:v>6.8</c:v>
                </c:pt>
                <c:pt idx="83">
                  <c:v>6.1</c:v>
                </c:pt>
                <c:pt idx="84">
                  <c:v>5.2</c:v>
                </c:pt>
                <c:pt idx="85">
                  <c:v>5.3</c:v>
                </c:pt>
                <c:pt idx="86">
                  <c:v>5.4</c:v>
                </c:pt>
                <c:pt idx="87">
                  <c:v>5.2</c:v>
                </c:pt>
                <c:pt idx="88">
                  <c:v>4.9000000000000004</c:v>
                </c:pt>
                <c:pt idx="89">
                  <c:v>4.4000000000000004</c:v>
                </c:pt>
                <c:pt idx="90">
                  <c:v>4.3</c:v>
                </c:pt>
                <c:pt idx="91">
                  <c:v>4.4000000000000004</c:v>
                </c:pt>
                <c:pt idx="92">
                  <c:v>4.8</c:v>
                </c:pt>
                <c:pt idx="93">
                  <c:v>4.5</c:v>
                </c:pt>
                <c:pt idx="94">
                  <c:v>4.3</c:v>
                </c:pt>
                <c:pt idx="95">
                  <c:v>4.5999999999999996</c:v>
                </c:pt>
                <c:pt idx="96">
                  <c:v>4.7</c:v>
                </c:pt>
                <c:pt idx="97">
                  <c:v>4.5</c:v>
                </c:pt>
                <c:pt idx="98">
                  <c:v>4.2</c:v>
                </c:pt>
                <c:pt idx="99">
                  <c:v>4.2</c:v>
                </c:pt>
                <c:pt idx="100">
                  <c:v>4.3</c:v>
                </c:pt>
                <c:pt idx="101">
                  <c:v>4</c:v>
                </c:pt>
                <c:pt idx="102">
                  <c:v>3.8</c:v>
                </c:pt>
                <c:pt idx="103">
                  <c:v>4.0999999999999996</c:v>
                </c:pt>
                <c:pt idx="104">
                  <c:v>4</c:v>
                </c:pt>
                <c:pt idx="105">
                  <c:v>3.8</c:v>
                </c:pt>
              </c:numCache>
            </c:numRef>
          </c:val>
          <c:smooth val="0"/>
          <c:extLst>
            <c:ext xmlns:c16="http://schemas.microsoft.com/office/drawing/2014/chart" uri="{C3380CC4-5D6E-409C-BE32-E72D297353CC}">
              <c16:uniqueId val="{00000001-A675-4E27-973A-03CCA6CADF41}"/>
            </c:ext>
          </c:extLst>
        </c:ser>
        <c:ser>
          <c:idx val="2"/>
          <c:order val="2"/>
          <c:tx>
            <c:strRef>
              <c:f>'Slika 5.4. - Figure 5.4'!$G$3</c:f>
              <c:strCache>
                <c:ptCount val="1"/>
                <c:pt idx="0">
                  <c:v>Euro area - Total HICP</c:v>
                </c:pt>
              </c:strCache>
            </c:strRef>
          </c:tx>
          <c:spPr>
            <a:ln w="22225" cap="rnd">
              <a:solidFill>
                <a:schemeClr val="accent1"/>
              </a:solidFill>
              <a:round/>
            </a:ln>
            <a:effectLst/>
          </c:spPr>
          <c:marker>
            <c:symbol val="none"/>
          </c:marker>
          <c:cat>
            <c:numRef>
              <c:f>'Slika 5.4. - Figure 5.4'!$A$5:$A$110</c:f>
              <c:numCache>
                <c:formatCode>General</c:formatCode>
                <c:ptCount val="106"/>
                <c:pt idx="6">
                  <c:v>2017</c:v>
                </c:pt>
                <c:pt idx="18">
                  <c:v>2018</c:v>
                </c:pt>
                <c:pt idx="30">
                  <c:v>2019</c:v>
                </c:pt>
                <c:pt idx="42">
                  <c:v>2020</c:v>
                </c:pt>
                <c:pt idx="54">
                  <c:v>2021</c:v>
                </c:pt>
                <c:pt idx="66">
                  <c:v>2022</c:v>
                </c:pt>
                <c:pt idx="78">
                  <c:v>2023</c:v>
                </c:pt>
                <c:pt idx="90">
                  <c:v>2024</c:v>
                </c:pt>
                <c:pt idx="100">
                  <c:v>2025</c:v>
                </c:pt>
              </c:numCache>
            </c:numRef>
          </c:cat>
          <c:val>
            <c:numRef>
              <c:f>'Slika 5.4. - Figure 5.4'!$G$5:$G$110</c:f>
              <c:numCache>
                <c:formatCode>0.0</c:formatCode>
                <c:ptCount val="106"/>
                <c:pt idx="0">
                  <c:v>1.7</c:v>
                </c:pt>
                <c:pt idx="1">
                  <c:v>2</c:v>
                </c:pt>
                <c:pt idx="2">
                  <c:v>1.5</c:v>
                </c:pt>
                <c:pt idx="3">
                  <c:v>1.9</c:v>
                </c:pt>
                <c:pt idx="4">
                  <c:v>1.4</c:v>
                </c:pt>
                <c:pt idx="5">
                  <c:v>1.3</c:v>
                </c:pt>
                <c:pt idx="6">
                  <c:v>1.3</c:v>
                </c:pt>
                <c:pt idx="7">
                  <c:v>1.5</c:v>
                </c:pt>
                <c:pt idx="8">
                  <c:v>1.6</c:v>
                </c:pt>
                <c:pt idx="9">
                  <c:v>1.4</c:v>
                </c:pt>
                <c:pt idx="10">
                  <c:v>1.5</c:v>
                </c:pt>
                <c:pt idx="11">
                  <c:v>1.3</c:v>
                </c:pt>
                <c:pt idx="12">
                  <c:v>1.3</c:v>
                </c:pt>
                <c:pt idx="13">
                  <c:v>1.1000000000000001</c:v>
                </c:pt>
                <c:pt idx="14">
                  <c:v>1.4</c:v>
                </c:pt>
                <c:pt idx="15">
                  <c:v>1.2</c:v>
                </c:pt>
                <c:pt idx="16">
                  <c:v>2</c:v>
                </c:pt>
                <c:pt idx="17">
                  <c:v>2</c:v>
                </c:pt>
                <c:pt idx="18">
                  <c:v>2.2000000000000002</c:v>
                </c:pt>
                <c:pt idx="19">
                  <c:v>2.1</c:v>
                </c:pt>
                <c:pt idx="20">
                  <c:v>2.1</c:v>
                </c:pt>
                <c:pt idx="21">
                  <c:v>2.2999999999999998</c:v>
                </c:pt>
                <c:pt idx="22">
                  <c:v>1.9</c:v>
                </c:pt>
                <c:pt idx="23">
                  <c:v>1.5</c:v>
                </c:pt>
                <c:pt idx="24">
                  <c:v>1.4</c:v>
                </c:pt>
                <c:pt idx="25">
                  <c:v>1.5</c:v>
                </c:pt>
                <c:pt idx="26">
                  <c:v>1.4</c:v>
                </c:pt>
                <c:pt idx="27">
                  <c:v>1.7</c:v>
                </c:pt>
                <c:pt idx="28">
                  <c:v>1.2</c:v>
                </c:pt>
                <c:pt idx="29">
                  <c:v>1.3</c:v>
                </c:pt>
                <c:pt idx="30">
                  <c:v>1</c:v>
                </c:pt>
                <c:pt idx="31">
                  <c:v>1</c:v>
                </c:pt>
                <c:pt idx="32">
                  <c:v>0.8</c:v>
                </c:pt>
                <c:pt idx="33">
                  <c:v>0.7</c:v>
                </c:pt>
                <c:pt idx="34">
                  <c:v>1</c:v>
                </c:pt>
                <c:pt idx="35">
                  <c:v>1.3</c:v>
                </c:pt>
                <c:pt idx="36">
                  <c:v>1.4</c:v>
                </c:pt>
                <c:pt idx="37">
                  <c:v>1.2</c:v>
                </c:pt>
                <c:pt idx="38">
                  <c:v>0.7</c:v>
                </c:pt>
                <c:pt idx="39">
                  <c:v>0.3</c:v>
                </c:pt>
                <c:pt idx="40">
                  <c:v>0.1</c:v>
                </c:pt>
                <c:pt idx="41">
                  <c:v>0.3</c:v>
                </c:pt>
                <c:pt idx="42">
                  <c:v>0.4</c:v>
                </c:pt>
                <c:pt idx="43">
                  <c:v>-0.2</c:v>
                </c:pt>
                <c:pt idx="44">
                  <c:v>-0.3</c:v>
                </c:pt>
                <c:pt idx="45">
                  <c:v>-0.3</c:v>
                </c:pt>
                <c:pt idx="46">
                  <c:v>-0.3</c:v>
                </c:pt>
                <c:pt idx="47">
                  <c:v>-0.3</c:v>
                </c:pt>
                <c:pt idx="48">
                  <c:v>0.9</c:v>
                </c:pt>
                <c:pt idx="49">
                  <c:v>0.9</c:v>
                </c:pt>
                <c:pt idx="50">
                  <c:v>1.3</c:v>
                </c:pt>
                <c:pt idx="51">
                  <c:v>1.6</c:v>
                </c:pt>
                <c:pt idx="52">
                  <c:v>2</c:v>
                </c:pt>
                <c:pt idx="53">
                  <c:v>1.9</c:v>
                </c:pt>
                <c:pt idx="54">
                  <c:v>2.2000000000000002</c:v>
                </c:pt>
                <c:pt idx="55">
                  <c:v>3</c:v>
                </c:pt>
                <c:pt idx="56">
                  <c:v>3.4</c:v>
                </c:pt>
                <c:pt idx="57">
                  <c:v>4.0999999999999996</c:v>
                </c:pt>
                <c:pt idx="58">
                  <c:v>4.9000000000000004</c:v>
                </c:pt>
                <c:pt idx="59">
                  <c:v>5</c:v>
                </c:pt>
                <c:pt idx="60">
                  <c:v>5.0999999999999996</c:v>
                </c:pt>
                <c:pt idx="61">
                  <c:v>5.9</c:v>
                </c:pt>
                <c:pt idx="62">
                  <c:v>7.4</c:v>
                </c:pt>
                <c:pt idx="63">
                  <c:v>7.4</c:v>
                </c:pt>
                <c:pt idx="64">
                  <c:v>8.1</c:v>
                </c:pt>
                <c:pt idx="65">
                  <c:v>8.6</c:v>
                </c:pt>
                <c:pt idx="66">
                  <c:v>8.9</c:v>
                </c:pt>
                <c:pt idx="67">
                  <c:v>9.1</c:v>
                </c:pt>
                <c:pt idx="68">
                  <c:v>9.9</c:v>
                </c:pt>
                <c:pt idx="69">
                  <c:v>10.6</c:v>
                </c:pt>
                <c:pt idx="70">
                  <c:v>10.1</c:v>
                </c:pt>
                <c:pt idx="71">
                  <c:v>9.1999999999999993</c:v>
                </c:pt>
                <c:pt idx="72">
                  <c:v>8.6</c:v>
                </c:pt>
                <c:pt idx="73">
                  <c:v>8.5</c:v>
                </c:pt>
                <c:pt idx="74">
                  <c:v>6.9</c:v>
                </c:pt>
                <c:pt idx="75">
                  <c:v>7</c:v>
                </c:pt>
                <c:pt idx="76">
                  <c:v>6.1</c:v>
                </c:pt>
                <c:pt idx="77">
                  <c:v>5.5</c:v>
                </c:pt>
                <c:pt idx="78">
                  <c:v>5.3</c:v>
                </c:pt>
                <c:pt idx="79">
                  <c:v>5.2</c:v>
                </c:pt>
                <c:pt idx="80">
                  <c:v>4.3</c:v>
                </c:pt>
                <c:pt idx="81">
                  <c:v>2.9</c:v>
                </c:pt>
                <c:pt idx="82">
                  <c:v>2.4</c:v>
                </c:pt>
                <c:pt idx="83">
                  <c:v>2.9</c:v>
                </c:pt>
                <c:pt idx="84">
                  <c:v>2.8</c:v>
                </c:pt>
                <c:pt idx="85">
                  <c:v>2.6</c:v>
                </c:pt>
                <c:pt idx="86">
                  <c:v>2.4</c:v>
                </c:pt>
                <c:pt idx="87">
                  <c:v>2.4</c:v>
                </c:pt>
                <c:pt idx="88">
                  <c:v>2.6</c:v>
                </c:pt>
                <c:pt idx="89">
                  <c:v>2.5</c:v>
                </c:pt>
                <c:pt idx="90">
                  <c:v>2.6</c:v>
                </c:pt>
                <c:pt idx="91">
                  <c:v>2.2000000000000002</c:v>
                </c:pt>
                <c:pt idx="92">
                  <c:v>1.7</c:v>
                </c:pt>
                <c:pt idx="93">
                  <c:v>2</c:v>
                </c:pt>
                <c:pt idx="94">
                  <c:v>2.2000000000000002</c:v>
                </c:pt>
                <c:pt idx="95">
                  <c:v>2.4</c:v>
                </c:pt>
                <c:pt idx="96">
                  <c:v>2.5</c:v>
                </c:pt>
                <c:pt idx="97">
                  <c:v>2.2999999999999998</c:v>
                </c:pt>
                <c:pt idx="98">
                  <c:v>2.2000000000000002</c:v>
                </c:pt>
                <c:pt idx="99">
                  <c:v>2.2000000000000002</c:v>
                </c:pt>
                <c:pt idx="100">
                  <c:v>1.9</c:v>
                </c:pt>
                <c:pt idx="101">
                  <c:v>2</c:v>
                </c:pt>
                <c:pt idx="102">
                  <c:v>2</c:v>
                </c:pt>
                <c:pt idx="103">
                  <c:v>2</c:v>
                </c:pt>
                <c:pt idx="104">
                  <c:v>2.2000000000000002</c:v>
                </c:pt>
                <c:pt idx="105">
                  <c:v>2.1</c:v>
                </c:pt>
              </c:numCache>
            </c:numRef>
          </c:val>
          <c:smooth val="0"/>
          <c:extLst>
            <c:ext xmlns:c16="http://schemas.microsoft.com/office/drawing/2014/chart" uri="{C3380CC4-5D6E-409C-BE32-E72D297353CC}">
              <c16:uniqueId val="{00000002-A675-4E27-973A-03CCA6CADF41}"/>
            </c:ext>
          </c:extLst>
        </c:ser>
        <c:ser>
          <c:idx val="3"/>
          <c:order val="3"/>
          <c:tx>
            <c:strRef>
              <c:f>'Slika 5.4. - Figure 5.4'!$H$3</c:f>
              <c:strCache>
                <c:ptCount val="1"/>
                <c:pt idx="0">
                  <c:v>Euro area - HICP excluding energy, food, alcohol and tobacco</c:v>
                </c:pt>
              </c:strCache>
            </c:strRef>
          </c:tx>
          <c:spPr>
            <a:ln w="22225" cap="rnd">
              <a:solidFill>
                <a:schemeClr val="accent1"/>
              </a:solidFill>
              <a:prstDash val="sysDash"/>
              <a:round/>
            </a:ln>
            <a:effectLst/>
          </c:spPr>
          <c:marker>
            <c:symbol val="none"/>
          </c:marker>
          <c:cat>
            <c:numRef>
              <c:f>'Slika 5.4. - Figure 5.4'!$A$5:$A$110</c:f>
              <c:numCache>
                <c:formatCode>General</c:formatCode>
                <c:ptCount val="106"/>
                <c:pt idx="6">
                  <c:v>2017</c:v>
                </c:pt>
                <c:pt idx="18">
                  <c:v>2018</c:v>
                </c:pt>
                <c:pt idx="30">
                  <c:v>2019</c:v>
                </c:pt>
                <c:pt idx="42">
                  <c:v>2020</c:v>
                </c:pt>
                <c:pt idx="54">
                  <c:v>2021</c:v>
                </c:pt>
                <c:pt idx="66">
                  <c:v>2022</c:v>
                </c:pt>
                <c:pt idx="78">
                  <c:v>2023</c:v>
                </c:pt>
                <c:pt idx="90">
                  <c:v>2024</c:v>
                </c:pt>
                <c:pt idx="100">
                  <c:v>2025</c:v>
                </c:pt>
              </c:numCache>
            </c:numRef>
          </c:cat>
          <c:val>
            <c:numRef>
              <c:f>'Slika 5.4. - Figure 5.4'!$H$5:$H$110</c:f>
              <c:numCache>
                <c:formatCode>0.0</c:formatCode>
                <c:ptCount val="106"/>
                <c:pt idx="0">
                  <c:v>0.9</c:v>
                </c:pt>
                <c:pt idx="1">
                  <c:v>0.8</c:v>
                </c:pt>
                <c:pt idx="2">
                  <c:v>0.7</c:v>
                </c:pt>
                <c:pt idx="3">
                  <c:v>1.3</c:v>
                </c:pt>
                <c:pt idx="4">
                  <c:v>0.9</c:v>
                </c:pt>
                <c:pt idx="5">
                  <c:v>1.2</c:v>
                </c:pt>
                <c:pt idx="6">
                  <c:v>1.2</c:v>
                </c:pt>
                <c:pt idx="7">
                  <c:v>1.2</c:v>
                </c:pt>
                <c:pt idx="8">
                  <c:v>1.2</c:v>
                </c:pt>
                <c:pt idx="9">
                  <c:v>0.9</c:v>
                </c:pt>
                <c:pt idx="10">
                  <c:v>0.9</c:v>
                </c:pt>
                <c:pt idx="11">
                  <c:v>0.9</c:v>
                </c:pt>
                <c:pt idx="12">
                  <c:v>1</c:v>
                </c:pt>
                <c:pt idx="13">
                  <c:v>1</c:v>
                </c:pt>
                <c:pt idx="14">
                  <c:v>1.1000000000000001</c:v>
                </c:pt>
                <c:pt idx="15">
                  <c:v>0.7</c:v>
                </c:pt>
                <c:pt idx="16">
                  <c:v>1.2</c:v>
                </c:pt>
                <c:pt idx="17">
                  <c:v>1</c:v>
                </c:pt>
                <c:pt idx="18">
                  <c:v>1.1000000000000001</c:v>
                </c:pt>
                <c:pt idx="19">
                  <c:v>1</c:v>
                </c:pt>
                <c:pt idx="20">
                  <c:v>1</c:v>
                </c:pt>
                <c:pt idx="21">
                  <c:v>1.2</c:v>
                </c:pt>
                <c:pt idx="22">
                  <c:v>0.9</c:v>
                </c:pt>
                <c:pt idx="23">
                  <c:v>0.9</c:v>
                </c:pt>
                <c:pt idx="24">
                  <c:v>1.1000000000000001</c:v>
                </c:pt>
                <c:pt idx="25">
                  <c:v>1</c:v>
                </c:pt>
                <c:pt idx="26">
                  <c:v>0.8</c:v>
                </c:pt>
                <c:pt idx="27">
                  <c:v>1.3</c:v>
                </c:pt>
                <c:pt idx="28">
                  <c:v>0.8</c:v>
                </c:pt>
                <c:pt idx="29">
                  <c:v>1.1000000000000001</c:v>
                </c:pt>
                <c:pt idx="30">
                  <c:v>0.9</c:v>
                </c:pt>
                <c:pt idx="31">
                  <c:v>0.9</c:v>
                </c:pt>
                <c:pt idx="32">
                  <c:v>1</c:v>
                </c:pt>
                <c:pt idx="33">
                  <c:v>1.1000000000000001</c:v>
                </c:pt>
                <c:pt idx="34">
                  <c:v>1.3</c:v>
                </c:pt>
                <c:pt idx="35">
                  <c:v>1.3</c:v>
                </c:pt>
                <c:pt idx="36">
                  <c:v>1.1000000000000001</c:v>
                </c:pt>
                <c:pt idx="37">
                  <c:v>1.2</c:v>
                </c:pt>
                <c:pt idx="38">
                  <c:v>1</c:v>
                </c:pt>
                <c:pt idx="39">
                  <c:v>0.9</c:v>
                </c:pt>
                <c:pt idx="40">
                  <c:v>0.9</c:v>
                </c:pt>
                <c:pt idx="41">
                  <c:v>0.8</c:v>
                </c:pt>
                <c:pt idx="42">
                  <c:v>1.2</c:v>
                </c:pt>
                <c:pt idx="43">
                  <c:v>0.4</c:v>
                </c:pt>
                <c:pt idx="44">
                  <c:v>0.2</c:v>
                </c:pt>
                <c:pt idx="45">
                  <c:v>0.2</c:v>
                </c:pt>
                <c:pt idx="46">
                  <c:v>0.2</c:v>
                </c:pt>
                <c:pt idx="47">
                  <c:v>0.2</c:v>
                </c:pt>
                <c:pt idx="48">
                  <c:v>1.4</c:v>
                </c:pt>
                <c:pt idx="49">
                  <c:v>1.1000000000000001</c:v>
                </c:pt>
                <c:pt idx="50">
                  <c:v>0.9</c:v>
                </c:pt>
                <c:pt idx="51">
                  <c:v>0.7</c:v>
                </c:pt>
                <c:pt idx="52">
                  <c:v>1</c:v>
                </c:pt>
                <c:pt idx="53">
                  <c:v>0.9</c:v>
                </c:pt>
                <c:pt idx="54">
                  <c:v>0.7</c:v>
                </c:pt>
                <c:pt idx="55">
                  <c:v>1.6</c:v>
                </c:pt>
                <c:pt idx="56">
                  <c:v>1.9</c:v>
                </c:pt>
                <c:pt idx="57">
                  <c:v>2</c:v>
                </c:pt>
                <c:pt idx="58">
                  <c:v>2.6</c:v>
                </c:pt>
                <c:pt idx="59">
                  <c:v>2.6</c:v>
                </c:pt>
                <c:pt idx="60">
                  <c:v>2.2999999999999998</c:v>
                </c:pt>
                <c:pt idx="61">
                  <c:v>2.7</c:v>
                </c:pt>
                <c:pt idx="62">
                  <c:v>3</c:v>
                </c:pt>
                <c:pt idx="63">
                  <c:v>3.5</c:v>
                </c:pt>
                <c:pt idx="64">
                  <c:v>3.8</c:v>
                </c:pt>
                <c:pt idx="65">
                  <c:v>3.7</c:v>
                </c:pt>
                <c:pt idx="66">
                  <c:v>4</c:v>
                </c:pt>
                <c:pt idx="67">
                  <c:v>4.3</c:v>
                </c:pt>
                <c:pt idx="68">
                  <c:v>4.8</c:v>
                </c:pt>
                <c:pt idx="69">
                  <c:v>5</c:v>
                </c:pt>
                <c:pt idx="70">
                  <c:v>5</c:v>
                </c:pt>
                <c:pt idx="71">
                  <c:v>5.2</c:v>
                </c:pt>
                <c:pt idx="72">
                  <c:v>5.3</c:v>
                </c:pt>
                <c:pt idx="73">
                  <c:v>5.6</c:v>
                </c:pt>
                <c:pt idx="74">
                  <c:v>5.7</c:v>
                </c:pt>
                <c:pt idx="75">
                  <c:v>5.6</c:v>
                </c:pt>
                <c:pt idx="76">
                  <c:v>5.3</c:v>
                </c:pt>
                <c:pt idx="77">
                  <c:v>5.5</c:v>
                </c:pt>
                <c:pt idx="78">
                  <c:v>5.5</c:v>
                </c:pt>
                <c:pt idx="79">
                  <c:v>5.3</c:v>
                </c:pt>
                <c:pt idx="80">
                  <c:v>4.5</c:v>
                </c:pt>
                <c:pt idx="81">
                  <c:v>4.2</c:v>
                </c:pt>
                <c:pt idx="82">
                  <c:v>3.6</c:v>
                </c:pt>
                <c:pt idx="83">
                  <c:v>3.4</c:v>
                </c:pt>
                <c:pt idx="84">
                  <c:v>3.3</c:v>
                </c:pt>
                <c:pt idx="85">
                  <c:v>3.1</c:v>
                </c:pt>
                <c:pt idx="86">
                  <c:v>2.9</c:v>
                </c:pt>
                <c:pt idx="87">
                  <c:v>2.7</c:v>
                </c:pt>
                <c:pt idx="88">
                  <c:v>2.9</c:v>
                </c:pt>
                <c:pt idx="89">
                  <c:v>2.9</c:v>
                </c:pt>
                <c:pt idx="90">
                  <c:v>2.9</c:v>
                </c:pt>
                <c:pt idx="91">
                  <c:v>2.8</c:v>
                </c:pt>
                <c:pt idx="92">
                  <c:v>2.7</c:v>
                </c:pt>
                <c:pt idx="93">
                  <c:v>2.7</c:v>
                </c:pt>
                <c:pt idx="94">
                  <c:v>2.7</c:v>
                </c:pt>
                <c:pt idx="95">
                  <c:v>2.7</c:v>
                </c:pt>
                <c:pt idx="96">
                  <c:v>2.7</c:v>
                </c:pt>
                <c:pt idx="97">
                  <c:v>2.6</c:v>
                </c:pt>
                <c:pt idx="98">
                  <c:v>2.4</c:v>
                </c:pt>
                <c:pt idx="99">
                  <c:v>2.7</c:v>
                </c:pt>
                <c:pt idx="100">
                  <c:v>2.2999999999999998</c:v>
                </c:pt>
                <c:pt idx="101">
                  <c:v>2.2999999999999998</c:v>
                </c:pt>
                <c:pt idx="102">
                  <c:v>2.2999999999999998</c:v>
                </c:pt>
                <c:pt idx="103">
                  <c:v>2.2999999999999998</c:v>
                </c:pt>
                <c:pt idx="104">
                  <c:v>2.4</c:v>
                </c:pt>
                <c:pt idx="105">
                  <c:v>2.4</c:v>
                </c:pt>
              </c:numCache>
            </c:numRef>
          </c:val>
          <c:smooth val="0"/>
          <c:extLst>
            <c:ext xmlns:c16="http://schemas.microsoft.com/office/drawing/2014/chart" uri="{C3380CC4-5D6E-409C-BE32-E72D297353CC}">
              <c16:uniqueId val="{00000003-A675-4E27-973A-03CCA6CADF41}"/>
            </c:ext>
          </c:extLst>
        </c:ser>
        <c:dLbls>
          <c:showLegendKey val="0"/>
          <c:showVal val="0"/>
          <c:showCatName val="0"/>
          <c:showSerName val="0"/>
          <c:showPercent val="0"/>
          <c:showBubbleSize val="0"/>
        </c:dLbls>
        <c:smooth val="0"/>
        <c:axId val="1074397728"/>
        <c:axId val="1074400640"/>
      </c:lineChart>
      <c:catAx>
        <c:axId val="10743977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crossAx val="1074400640"/>
        <c:crosses val="autoZero"/>
        <c:auto val="1"/>
        <c:lblAlgn val="ctr"/>
        <c:lblOffset val="100"/>
        <c:tickLblSkip val="2"/>
        <c:tickMarkSkip val="12"/>
        <c:noMultiLvlLbl val="0"/>
      </c:catAx>
      <c:valAx>
        <c:axId val="1074400640"/>
        <c:scaling>
          <c:orientation val="minMax"/>
        </c:scaling>
        <c:delete val="0"/>
        <c:axPos val="l"/>
        <c:majorGridlines>
          <c:spPr>
            <a:ln w="9525" cap="flat" cmpd="sng" algn="ctr">
              <a:solidFill>
                <a:schemeClr val="bg1">
                  <a:lumMod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solidFill>
                    <a:latin typeface="Arial "/>
                    <a:ea typeface="+mn-ea"/>
                    <a:cs typeface="+mn-cs"/>
                  </a:defRPr>
                </a:pPr>
                <a:r>
                  <a:rPr lang="hr-HR">
                    <a:solidFill>
                      <a:schemeClr val="tx1"/>
                    </a:solidFill>
                  </a:rPr>
                  <a:t>%</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Arial "/>
                  <a:ea typeface="+mn-ea"/>
                  <a:cs typeface="+mn-cs"/>
                </a:defRPr>
              </a:pPr>
              <a:endParaRPr lang="sr-Latn-RS"/>
            </a:p>
          </c:tx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crossAx val="1074397728"/>
        <c:crosses val="autoZero"/>
        <c:crossBetween val="between"/>
      </c:valAx>
      <c:spPr>
        <a:noFill/>
        <a:ln>
          <a:solidFill>
            <a:schemeClr val="bg1">
              <a:lumMod val="50000"/>
            </a:schemeClr>
          </a:solidFill>
        </a:ln>
        <a:effectLst/>
      </c:spPr>
    </c:plotArea>
    <c:legend>
      <c:legendPos val="b"/>
      <c:layout>
        <c:manualLayout>
          <c:xMode val="edge"/>
          <c:yMode val="edge"/>
          <c:x val="7.7172500000000005E-2"/>
          <c:y val="0.80406127450980402"/>
          <c:w val="0.85954374453193361"/>
          <c:h val="0.18372484689413823"/>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solidFill>
              <a:latin typeface="Arial "/>
              <a:ea typeface="+mn-ea"/>
              <a:cs typeface="+mn-cs"/>
            </a:defRPr>
          </a:pPr>
          <a:endParaRPr lang="sr-Latn-R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sz="900">
          <a:latin typeface="Arial "/>
        </a:defRPr>
      </a:pPr>
      <a:endParaRPr lang="sr-Latn-R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26245941461898"/>
          <c:y val="7.7410323709536322E-2"/>
          <c:w val="0.80592152395789129"/>
          <c:h val="0.7056027996500438"/>
        </c:manualLayout>
      </c:layout>
      <c:lineChart>
        <c:grouping val="standard"/>
        <c:varyColors val="0"/>
        <c:ser>
          <c:idx val="5"/>
          <c:order val="0"/>
          <c:tx>
            <c:strRef>
              <c:f>'Slika 6.1. - Figure 6.1'!$E$3</c:f>
              <c:strCache>
                <c:ptCount val="1"/>
                <c:pt idx="0">
                  <c:v>T-bills (364 days, in EUR)</c:v>
                </c:pt>
              </c:strCache>
            </c:strRef>
          </c:tx>
          <c:spPr>
            <a:ln>
              <a:solidFill>
                <a:srgbClr val="FF0000"/>
              </a:solidFill>
            </a:ln>
          </c:spPr>
          <c:marker>
            <c:symbol val="none"/>
          </c:marker>
          <c:cat>
            <c:numRef>
              <c:f>'Slika 6.1. - Figure 6.1'!$A$19:$A$136</c:f>
              <c:numCache>
                <c:formatCode>General</c:formatCode>
                <c:ptCount val="118"/>
                <c:pt idx="6">
                  <c:v>2016</c:v>
                </c:pt>
                <c:pt idx="18">
                  <c:v>2017</c:v>
                </c:pt>
                <c:pt idx="30">
                  <c:v>2018</c:v>
                </c:pt>
                <c:pt idx="42">
                  <c:v>2019</c:v>
                </c:pt>
                <c:pt idx="54">
                  <c:v>2020</c:v>
                </c:pt>
                <c:pt idx="66">
                  <c:v>2021</c:v>
                </c:pt>
                <c:pt idx="78">
                  <c:v>2022</c:v>
                </c:pt>
                <c:pt idx="90">
                  <c:v>2023</c:v>
                </c:pt>
                <c:pt idx="102">
                  <c:v>2024</c:v>
                </c:pt>
                <c:pt idx="114">
                  <c:v>2025</c:v>
                </c:pt>
              </c:numCache>
            </c:numRef>
          </c:cat>
          <c:val>
            <c:numRef>
              <c:f>'Slika 6.1. - Figure 6.1'!$E$19:$E$136</c:f>
              <c:numCache>
                <c:formatCode>0.00</c:formatCode>
                <c:ptCount val="118"/>
                <c:pt idx="0">
                  <c:v>1.4273131672597865</c:v>
                </c:pt>
                <c:pt idx="1">
                  <c:v>1.1695576619273302</c:v>
                </c:pt>
                <c:pt idx="2">
                  <c:v>0.99</c:v>
                </c:pt>
                <c:pt idx="3">
                  <c:v>0.97</c:v>
                </c:pt>
                <c:pt idx="4">
                  <c:v>0.95728770595690749</c:v>
                </c:pt>
                <c:pt idx="5">
                  <c:v>0.94</c:v>
                </c:pt>
                <c:pt idx="6">
                  <c:v>0.91978484264611438</c:v>
                </c:pt>
                <c:pt idx="7">
                  <c:v>0.89956968529222869</c:v>
                </c:pt>
                <c:pt idx="8">
                  <c:v>0.84978484264611431</c:v>
                </c:pt>
                <c:pt idx="9">
                  <c:v>0.8</c:v>
                </c:pt>
                <c:pt idx="10">
                  <c:v>0.7</c:v>
                </c:pt>
                <c:pt idx="11">
                  <c:v>0.65</c:v>
                </c:pt>
                <c:pt idx="12">
                  <c:v>0.62492894843686564</c:v>
                </c:pt>
                <c:pt idx="13">
                  <c:v>0.5</c:v>
                </c:pt>
                <c:pt idx="14">
                  <c:v>0.45</c:v>
                </c:pt>
                <c:pt idx="15">
                  <c:v>0.45</c:v>
                </c:pt>
                <c:pt idx="16">
                  <c:v>0.45</c:v>
                </c:pt>
                <c:pt idx="17">
                  <c:v>0.45</c:v>
                </c:pt>
                <c:pt idx="18">
                  <c:v>0.4437265917602996</c:v>
                </c:pt>
                <c:pt idx="19">
                  <c:v>0.43745318352059925</c:v>
                </c:pt>
                <c:pt idx="20">
                  <c:v>0.36872659176029965</c:v>
                </c:pt>
                <c:pt idx="21">
                  <c:v>0.3</c:v>
                </c:pt>
                <c:pt idx="22">
                  <c:v>0.25</c:v>
                </c:pt>
                <c:pt idx="23">
                  <c:v>0.2</c:v>
                </c:pt>
                <c:pt idx="24">
                  <c:v>0.11444933920704846</c:v>
                </c:pt>
                <c:pt idx="25">
                  <c:v>0.09</c:v>
                </c:pt>
                <c:pt idx="26">
                  <c:v>0.09</c:v>
                </c:pt>
                <c:pt idx="27">
                  <c:v>0.09</c:v>
                </c:pt>
                <c:pt idx="28">
                  <c:v>0.09</c:v>
                </c:pt>
                <c:pt idx="29">
                  <c:v>0.09</c:v>
                </c:pt>
                <c:pt idx="30">
                  <c:v>0.09</c:v>
                </c:pt>
                <c:pt idx="31">
                  <c:v>0.09</c:v>
                </c:pt>
                <c:pt idx="32">
                  <c:v>0.09</c:v>
                </c:pt>
                <c:pt idx="33">
                  <c:v>0.09</c:v>
                </c:pt>
                <c:pt idx="34">
                  <c:v>0.09</c:v>
                </c:pt>
                <c:pt idx="35">
                  <c:v>0.09</c:v>
                </c:pt>
                <c:pt idx="36">
                  <c:v>0.09</c:v>
                </c:pt>
                <c:pt idx="37">
                  <c:v>0.09</c:v>
                </c:pt>
                <c:pt idx="38">
                  <c:v>0.09</c:v>
                </c:pt>
                <c:pt idx="39">
                  <c:v>0.08</c:v>
                </c:pt>
                <c:pt idx="40">
                  <c:v>0.08</c:v>
                </c:pt>
                <c:pt idx="41">
                  <c:v>0.08</c:v>
                </c:pt>
                <c:pt idx="42">
                  <c:v>7.9675740592473981E-2</c:v>
                </c:pt>
                <c:pt idx="43">
                  <c:v>7.9351481184947961E-2</c:v>
                </c:pt>
                <c:pt idx="44">
                  <c:v>6.9675740592473973E-2</c:v>
                </c:pt>
                <c:pt idx="45">
                  <c:v>0.06</c:v>
                </c:pt>
                <c:pt idx="46">
                  <c:v>0.06</c:v>
                </c:pt>
                <c:pt idx="47">
                  <c:v>0.06</c:v>
                </c:pt>
                <c:pt idx="48">
                  <c:v>0.06</c:v>
                </c:pt>
                <c:pt idx="49">
                  <c:v>0.06</c:v>
                </c:pt>
                <c:pt idx="50">
                  <c:v>0.06</c:v>
                </c:pt>
                <c:pt idx="51">
                  <c:v>0.06</c:v>
                </c:pt>
                <c:pt idx="52">
                  <c:v>0.06</c:v>
                </c:pt>
                <c:pt idx="53">
                  <c:v>0.06</c:v>
                </c:pt>
                <c:pt idx="54">
                  <c:v>0.06</c:v>
                </c:pt>
                <c:pt idx="55">
                  <c:v>0.06</c:v>
                </c:pt>
                <c:pt idx="56">
                  <c:v>0.06</c:v>
                </c:pt>
                <c:pt idx="57">
                  <c:v>0.06</c:v>
                </c:pt>
                <c:pt idx="58">
                  <c:v>0.06</c:v>
                </c:pt>
                <c:pt idx="59">
                  <c:v>0.06</c:v>
                </c:pt>
                <c:pt idx="60">
                  <c:v>0.05</c:v>
                </c:pt>
                <c:pt idx="61">
                  <c:v>0.03</c:v>
                </c:pt>
                <c:pt idx="62">
                  <c:v>0.02</c:v>
                </c:pt>
                <c:pt idx="63">
                  <c:v>0.02</c:v>
                </c:pt>
                <c:pt idx="64">
                  <c:v>0.02</c:v>
                </c:pt>
                <c:pt idx="65">
                  <c:v>0.02</c:v>
                </c:pt>
                <c:pt idx="66">
                  <c:v>1.4999999999999999E-2</c:v>
                </c:pt>
                <c:pt idx="67">
                  <c:v>0.01</c:v>
                </c:pt>
                <c:pt idx="68">
                  <c:v>5.0000000000000001E-3</c:v>
                </c:pt>
                <c:pt idx="69">
                  <c:v>0</c:v>
                </c:pt>
                <c:pt idx="70">
                  <c:v>0</c:v>
                </c:pt>
                <c:pt idx="71">
                  <c:v>5.0000000000000001E-3</c:v>
                </c:pt>
                <c:pt idx="72">
                  <c:v>0.01</c:v>
                </c:pt>
                <c:pt idx="73">
                  <c:v>0.01</c:v>
                </c:pt>
                <c:pt idx="74">
                  <c:v>0.05</c:v>
                </c:pt>
                <c:pt idx="75">
                  <c:v>0.1</c:v>
                </c:pt>
                <c:pt idx="76">
                  <c:v>0.2</c:v>
                </c:pt>
                <c:pt idx="77">
                  <c:v>0.2</c:v>
                </c:pt>
                <c:pt idx="78">
                  <c:v>0.2</c:v>
                </c:pt>
                <c:pt idx="79">
                  <c:v>0.2</c:v>
                </c:pt>
                <c:pt idx="80">
                  <c:v>0.2</c:v>
                </c:pt>
                <c:pt idx="81">
                  <c:v>0.2</c:v>
                </c:pt>
                <c:pt idx="82">
                  <c:v>0.2</c:v>
                </c:pt>
                <c:pt idx="83">
                  <c:v>0.2</c:v>
                </c:pt>
                <c:pt idx="84">
                  <c:v>2.5</c:v>
                </c:pt>
                <c:pt idx="85">
                  <c:v>2.5180129599737993</c:v>
                </c:pt>
                <c:pt idx="86">
                  <c:v>2.9090064799868998</c:v>
                </c:pt>
                <c:pt idx="87">
                  <c:v>3.3</c:v>
                </c:pt>
                <c:pt idx="88">
                  <c:v>3.5</c:v>
                </c:pt>
                <c:pt idx="89">
                  <c:v>3.5398358098197633</c:v>
                </c:pt>
                <c:pt idx="90">
                  <c:v>3.5796716196395266</c:v>
                </c:pt>
                <c:pt idx="91">
                  <c:v>3.6195074294592899</c:v>
                </c:pt>
                <c:pt idx="92">
                  <c:v>3.6593432392790533</c:v>
                </c:pt>
                <c:pt idx="93">
                  <c:v>3.6991790490988166</c:v>
                </c:pt>
                <c:pt idx="94">
                  <c:v>3.7390148589185808</c:v>
                </c:pt>
                <c:pt idx="95">
                  <c:v>3.7280615267177106</c:v>
                </c:pt>
                <c:pt idx="96">
                  <c:v>3.7061548623159704</c:v>
                </c:pt>
                <c:pt idx="97">
                  <c:v>3.6404348691107491</c:v>
                </c:pt>
                <c:pt idx="98">
                  <c:v>3.6316526137884781</c:v>
                </c:pt>
                <c:pt idx="99">
                  <c:v>3.6228703584662072</c:v>
                </c:pt>
                <c:pt idx="100">
                  <c:v>3.6140881031439362</c:v>
                </c:pt>
                <c:pt idx="101">
                  <c:v>3.6053058478216649</c:v>
                </c:pt>
                <c:pt idx="102">
                  <c:v>3.494735378257332</c:v>
                </c:pt>
                <c:pt idx="103">
                  <c:v>3.3841649086929992</c:v>
                </c:pt>
                <c:pt idx="104">
                  <c:v>3.2735944391286664</c:v>
                </c:pt>
                <c:pt idx="105">
                  <c:v>3.1630239695643336</c:v>
                </c:pt>
                <c:pt idx="106">
                  <c:v>3.0524535000000004</c:v>
                </c:pt>
                <c:pt idx="107">
                  <c:v>2.877518331005207</c:v>
                </c:pt>
                <c:pt idx="108">
                  <c:v>2.7025831620104137</c:v>
                </c:pt>
                <c:pt idx="109">
                  <c:v>2.5276479930156199</c:v>
                </c:pt>
                <c:pt idx="110">
                  <c:v>2.4956724567746402</c:v>
                </c:pt>
                <c:pt idx="111">
                  <c:v>2.4636969205336605</c:v>
                </c:pt>
                <c:pt idx="112">
                  <c:v>2.4317213842926808</c:v>
                </c:pt>
                <c:pt idx="113">
                  <c:v>2.399745848051702</c:v>
                </c:pt>
              </c:numCache>
            </c:numRef>
          </c:val>
          <c:smooth val="0"/>
          <c:extLst>
            <c:ext xmlns:c16="http://schemas.microsoft.com/office/drawing/2014/chart" uri="{C3380CC4-5D6E-409C-BE32-E72D297353CC}">
              <c16:uniqueId val="{00000000-A5DA-4C33-942F-C0F3BA7A83D9}"/>
            </c:ext>
          </c:extLst>
        </c:ser>
        <c:dLbls>
          <c:showLegendKey val="0"/>
          <c:showVal val="0"/>
          <c:showCatName val="0"/>
          <c:showSerName val="0"/>
          <c:showPercent val="0"/>
          <c:showBubbleSize val="0"/>
        </c:dLbls>
        <c:smooth val="0"/>
        <c:axId val="1393206543"/>
        <c:axId val="1393205711"/>
      </c:lineChart>
      <c:catAx>
        <c:axId val="1393206543"/>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low"/>
        <c:spPr>
          <a:noFill/>
          <a:ln w="3175" cap="flat" cmpd="sng" algn="ctr">
            <a:solidFill>
              <a:schemeClr val="tx1"/>
            </a:solidFill>
            <a:round/>
          </a:ln>
          <a:effectLst/>
        </c:spPr>
        <c:txPr>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93205711"/>
        <c:crosses val="autoZero"/>
        <c:auto val="1"/>
        <c:lblAlgn val="ctr"/>
        <c:lblOffset val="100"/>
        <c:tickLblSkip val="6"/>
        <c:tickMarkSkip val="12"/>
        <c:noMultiLvlLbl val="0"/>
      </c:catAx>
      <c:valAx>
        <c:axId val="1393205711"/>
        <c:scaling>
          <c:orientation val="minMax"/>
        </c:scaling>
        <c:delete val="0"/>
        <c:axPos val="l"/>
        <c:majorGridlines>
          <c:spPr>
            <a:ln w="6350" cap="flat" cmpd="sng" algn="ctr">
              <a:solidFill>
                <a:schemeClr val="bg1">
                  <a:lumMod val="75000"/>
                </a:schemeClr>
              </a:solidFill>
              <a:round/>
            </a:ln>
            <a:effectLst/>
          </c:spPr>
        </c:majorGridlines>
        <c:title>
          <c:tx>
            <c:rich>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hr-HR"/>
                  <a:t>%</a:t>
                </a:r>
              </a:p>
            </c:rich>
          </c:tx>
          <c:layout>
            <c:manualLayout>
              <c:xMode val="edge"/>
              <c:yMode val="edge"/>
              <c:x val="1.0538783553301626E-2"/>
              <c:y val="0.361096955885783"/>
            </c:manualLayout>
          </c:layout>
          <c:overlay val="0"/>
          <c:spPr>
            <a:noFill/>
            <a:ln>
              <a:noFill/>
            </a:ln>
            <a:effectLst/>
          </c:sp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93206543"/>
        <c:crosses val="autoZero"/>
        <c:crossBetween val="between"/>
      </c:valAx>
      <c:spPr>
        <a:ln w="6350">
          <a:solidFill>
            <a:schemeClr val="bg1">
              <a:lumMod val="75000"/>
            </a:schemeClr>
          </a:solidFill>
        </a:ln>
      </c:spPr>
    </c:plotArea>
    <c:legend>
      <c:legendPos val="b"/>
      <c:layout>
        <c:manualLayout>
          <c:xMode val="edge"/>
          <c:yMode val="edge"/>
          <c:x val="0"/>
          <c:y val="0.87979158853317985"/>
          <c:w val="1"/>
          <c:h val="0.12020841146682019"/>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ln w="3175">
      <a:solidFill>
        <a:schemeClr val="tx1"/>
      </a:solidFill>
    </a:ln>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0289728833569"/>
          <c:y val="2.8115798656555148E-2"/>
          <c:w val="0.84024477447744772"/>
          <c:h val="0.57474379054116875"/>
        </c:manualLayout>
      </c:layout>
      <c:barChart>
        <c:barDir val="col"/>
        <c:grouping val="stacked"/>
        <c:varyColors val="0"/>
        <c:ser>
          <c:idx val="0"/>
          <c:order val="0"/>
          <c:tx>
            <c:strRef>
              <c:f>'Slika 6.3. - Figure 6.3'!$E$3</c:f>
              <c:strCache>
                <c:ptCount val="1"/>
                <c:pt idx="0">
                  <c:v>Contribution of interest rate on working capital loans</c:v>
                </c:pt>
              </c:strCache>
            </c:strRef>
          </c:tx>
          <c:spPr>
            <a:solidFill>
              <a:schemeClr val="bg1">
                <a:lumMod val="75000"/>
              </a:schemeClr>
            </a:solidFill>
            <a:ln>
              <a:noFill/>
            </a:ln>
            <a:effectLst/>
          </c:spPr>
          <c:invertIfNegative val="0"/>
          <c:cat>
            <c:numRef>
              <c:f>'Slika 6.3. - Figure 6.3'!$A$17:$A$133</c:f>
              <c:numCache>
                <c:formatCode>General</c:formatCode>
                <c:ptCount val="117"/>
                <c:pt idx="5">
                  <c:v>2016</c:v>
                </c:pt>
                <c:pt idx="17">
                  <c:v>2017</c:v>
                </c:pt>
                <c:pt idx="29">
                  <c:v>2018</c:v>
                </c:pt>
                <c:pt idx="41">
                  <c:v>2019</c:v>
                </c:pt>
                <c:pt idx="53">
                  <c:v>2020</c:v>
                </c:pt>
                <c:pt idx="65">
                  <c:v>2021</c:v>
                </c:pt>
                <c:pt idx="77">
                  <c:v>2022</c:v>
                </c:pt>
                <c:pt idx="89">
                  <c:v>2023</c:v>
                </c:pt>
                <c:pt idx="102">
                  <c:v>2024</c:v>
                </c:pt>
                <c:pt idx="114">
                  <c:v>2025</c:v>
                </c:pt>
              </c:numCache>
            </c:numRef>
          </c:cat>
          <c:val>
            <c:numRef>
              <c:f>'Slika 6.3. - Figure 6.3'!$E$17:$E$133</c:f>
              <c:numCache>
                <c:formatCode>#,##0</c:formatCode>
                <c:ptCount val="117"/>
                <c:pt idx="0">
                  <c:v>-62.899275093784873</c:v>
                </c:pt>
                <c:pt idx="1">
                  <c:v>-9.6479534202689017</c:v>
                </c:pt>
                <c:pt idx="2">
                  <c:v>-101.40632613686583</c:v>
                </c:pt>
                <c:pt idx="3">
                  <c:v>-78.403617265726922</c:v>
                </c:pt>
                <c:pt idx="4">
                  <c:v>-62.324786480440835</c:v>
                </c:pt>
                <c:pt idx="5">
                  <c:v>-36.906560261274691</c:v>
                </c:pt>
                <c:pt idx="6">
                  <c:v>-16.846718059237055</c:v>
                </c:pt>
                <c:pt idx="7">
                  <c:v>-81.267304239467521</c:v>
                </c:pt>
                <c:pt idx="8">
                  <c:v>-106.97945334594924</c:v>
                </c:pt>
                <c:pt idx="9">
                  <c:v>-42.412851046510447</c:v>
                </c:pt>
                <c:pt idx="10">
                  <c:v>-43.387622411140796</c:v>
                </c:pt>
                <c:pt idx="11">
                  <c:v>-62.389165002620778</c:v>
                </c:pt>
                <c:pt idx="12">
                  <c:v>-16.030307463548588</c:v>
                </c:pt>
                <c:pt idx="13">
                  <c:v>-1.7147682191436253</c:v>
                </c:pt>
                <c:pt idx="14">
                  <c:v>-22.626092210655528</c:v>
                </c:pt>
                <c:pt idx="15">
                  <c:v>7.1581934338410829</c:v>
                </c:pt>
                <c:pt idx="16">
                  <c:v>-29.128042395845302</c:v>
                </c:pt>
                <c:pt idx="17">
                  <c:v>-55.789399813940975</c:v>
                </c:pt>
                <c:pt idx="18">
                  <c:v>-51.966910603235178</c:v>
                </c:pt>
                <c:pt idx="19">
                  <c:v>-30.410140963693998</c:v>
                </c:pt>
                <c:pt idx="20">
                  <c:v>-12.38724856011639</c:v>
                </c:pt>
                <c:pt idx="21">
                  <c:v>-49.098788088919463</c:v>
                </c:pt>
                <c:pt idx="22">
                  <c:v>-77.808662753670475</c:v>
                </c:pt>
                <c:pt idx="23">
                  <c:v>-47.245555813549423</c:v>
                </c:pt>
                <c:pt idx="24">
                  <c:v>-67.471179371345286</c:v>
                </c:pt>
                <c:pt idx="25">
                  <c:v>-92.687833584405539</c:v>
                </c:pt>
                <c:pt idx="26">
                  <c:v>-45.160419449520219</c:v>
                </c:pt>
                <c:pt idx="27">
                  <c:v>-97.524009086315274</c:v>
                </c:pt>
                <c:pt idx="28">
                  <c:v>-60.556903660703327</c:v>
                </c:pt>
                <c:pt idx="29">
                  <c:v>-39.93980065138134</c:v>
                </c:pt>
                <c:pt idx="30">
                  <c:v>-68.098564541112125</c:v>
                </c:pt>
                <c:pt idx="31">
                  <c:v>-60.190110619450003</c:v>
                </c:pt>
                <c:pt idx="32">
                  <c:v>-88.268048899598043</c:v>
                </c:pt>
                <c:pt idx="33">
                  <c:v>-50.062607997615295</c:v>
                </c:pt>
                <c:pt idx="34">
                  <c:v>-22.756228888798844</c:v>
                </c:pt>
                <c:pt idx="35">
                  <c:v>-51.102108981680011</c:v>
                </c:pt>
                <c:pt idx="36">
                  <c:v>-43.521701488686801</c:v>
                </c:pt>
                <c:pt idx="37">
                  <c:v>4.8647759020485788</c:v>
                </c:pt>
                <c:pt idx="38">
                  <c:v>-34.881946275099828</c:v>
                </c:pt>
                <c:pt idx="39">
                  <c:v>1.3871616662727604</c:v>
                </c:pt>
                <c:pt idx="40">
                  <c:v>-38.908831416360513</c:v>
                </c:pt>
                <c:pt idx="41">
                  <c:v>-37.219589310028766</c:v>
                </c:pt>
                <c:pt idx="42">
                  <c:v>-32.956355995086469</c:v>
                </c:pt>
                <c:pt idx="43">
                  <c:v>-57.337054598564194</c:v>
                </c:pt>
                <c:pt idx="44">
                  <c:v>-2.5073957640434301</c:v>
                </c:pt>
                <c:pt idx="45">
                  <c:v>-41.344780312019751</c:v>
                </c:pt>
                <c:pt idx="46">
                  <c:v>-19.913032158974755</c:v>
                </c:pt>
                <c:pt idx="47">
                  <c:v>-20.012538663530762</c:v>
                </c:pt>
                <c:pt idx="48">
                  <c:v>-26.727518483481784</c:v>
                </c:pt>
                <c:pt idx="49">
                  <c:v>-37.41161210876696</c:v>
                </c:pt>
                <c:pt idx="50">
                  <c:v>-67.240096785591291</c:v>
                </c:pt>
                <c:pt idx="51">
                  <c:v>-35.728907163177766</c:v>
                </c:pt>
                <c:pt idx="52">
                  <c:v>-28.072793979290481</c:v>
                </c:pt>
                <c:pt idx="53">
                  <c:v>-31.665133584743973</c:v>
                </c:pt>
                <c:pt idx="54">
                  <c:v>11.377283395695112</c:v>
                </c:pt>
                <c:pt idx="55">
                  <c:v>20.405038771036324</c:v>
                </c:pt>
                <c:pt idx="56">
                  <c:v>-39.967156068780682</c:v>
                </c:pt>
                <c:pt idx="57">
                  <c:v>-8.0969394038544635</c:v>
                </c:pt>
                <c:pt idx="58">
                  <c:v>-22.704244471226389</c:v>
                </c:pt>
                <c:pt idx="59">
                  <c:v>-15.68642220788259</c:v>
                </c:pt>
                <c:pt idx="60">
                  <c:v>-23.581673634362858</c:v>
                </c:pt>
                <c:pt idx="61">
                  <c:v>-6.7523943860321189</c:v>
                </c:pt>
                <c:pt idx="62">
                  <c:v>15.391938395405095</c:v>
                </c:pt>
                <c:pt idx="63">
                  <c:v>13.546511692786183</c:v>
                </c:pt>
                <c:pt idx="64">
                  <c:v>-5.643632479495146</c:v>
                </c:pt>
                <c:pt idx="65">
                  <c:v>-0.76882351533657722</c:v>
                </c:pt>
                <c:pt idx="66">
                  <c:v>3.2727431756812324</c:v>
                </c:pt>
                <c:pt idx="67">
                  <c:v>-18.463330455768137</c:v>
                </c:pt>
                <c:pt idx="68">
                  <c:v>18.604199474676154</c:v>
                </c:pt>
                <c:pt idx="69">
                  <c:v>-4.8157911307285204</c:v>
                </c:pt>
                <c:pt idx="70">
                  <c:v>-7.1919098067198881</c:v>
                </c:pt>
                <c:pt idx="71">
                  <c:v>-51.142095981687106</c:v>
                </c:pt>
                <c:pt idx="72">
                  <c:v>9.8728020948346007</c:v>
                </c:pt>
                <c:pt idx="73">
                  <c:v>-10.12373337991861</c:v>
                </c:pt>
                <c:pt idx="74">
                  <c:v>-8.451719160840371</c:v>
                </c:pt>
                <c:pt idx="75">
                  <c:v>-14.259807959636314</c:v>
                </c:pt>
                <c:pt idx="76">
                  <c:v>-11.355575414113993</c:v>
                </c:pt>
                <c:pt idx="77">
                  <c:v>-12.174493987597939</c:v>
                </c:pt>
                <c:pt idx="78">
                  <c:v>-11.590127494573707</c:v>
                </c:pt>
                <c:pt idx="79">
                  <c:v>-3.7917676229569066</c:v>
                </c:pt>
                <c:pt idx="80">
                  <c:v>-11.524136448572355</c:v>
                </c:pt>
                <c:pt idx="81">
                  <c:v>45.128386207715394</c:v>
                </c:pt>
                <c:pt idx="82">
                  <c:v>35.241052548076254</c:v>
                </c:pt>
                <c:pt idx="83">
                  <c:v>93.537103577009987</c:v>
                </c:pt>
                <c:pt idx="84">
                  <c:v>81.656421491031836</c:v>
                </c:pt>
                <c:pt idx="85">
                  <c:v>83.018066487492717</c:v>
                </c:pt>
                <c:pt idx="86">
                  <c:v>97.47238522603692</c:v>
                </c:pt>
                <c:pt idx="87">
                  <c:v>109.78642917676102</c:v>
                </c:pt>
                <c:pt idx="88">
                  <c:v>140.78696972986026</c:v>
                </c:pt>
                <c:pt idx="89">
                  <c:v>140.13401737103425</c:v>
                </c:pt>
                <c:pt idx="90">
                  <c:v>138.12709658472767</c:v>
                </c:pt>
                <c:pt idx="91">
                  <c:v>158.8847340623567</c:v>
                </c:pt>
                <c:pt idx="92">
                  <c:v>165.30430550093186</c:v>
                </c:pt>
                <c:pt idx="93">
                  <c:v>133.71851047673985</c:v>
                </c:pt>
                <c:pt idx="94">
                  <c:v>149.03427543752753</c:v>
                </c:pt>
                <c:pt idx="95">
                  <c:v>120.17909924699318</c:v>
                </c:pt>
                <c:pt idx="96">
                  <c:v>100.57453646277945</c:v>
                </c:pt>
                <c:pt idx="97">
                  <c:v>102.35091967166412</c:v>
                </c:pt>
                <c:pt idx="98">
                  <c:v>80.180460940152557</c:v>
                </c:pt>
                <c:pt idx="99">
                  <c:v>60.025209850951569</c:v>
                </c:pt>
                <c:pt idx="100">
                  <c:v>49.275499166749711</c:v>
                </c:pt>
                <c:pt idx="101">
                  <c:v>29.633340058440695</c:v>
                </c:pt>
                <c:pt idx="102">
                  <c:v>10.372846511541631</c:v>
                </c:pt>
                <c:pt idx="103">
                  <c:v>18.978471021286904</c:v>
                </c:pt>
                <c:pt idx="104">
                  <c:v>-30.987709882691551</c:v>
                </c:pt>
                <c:pt idx="105">
                  <c:v>-62.820256864040516</c:v>
                </c:pt>
                <c:pt idx="106">
                  <c:v>-50.74360346383984</c:v>
                </c:pt>
                <c:pt idx="107">
                  <c:v>-80.378093220152195</c:v>
                </c:pt>
                <c:pt idx="108">
                  <c:v>-80.376597169444281</c:v>
                </c:pt>
                <c:pt idx="109">
                  <c:v>-77.137439417662918</c:v>
                </c:pt>
                <c:pt idx="110">
                  <c:v>-93.730411786273351</c:v>
                </c:pt>
                <c:pt idx="111">
                  <c:v>-88.004879177075537</c:v>
                </c:pt>
                <c:pt idx="112">
                  <c:v>-88.287417918415372</c:v>
                </c:pt>
                <c:pt idx="113">
                  <c:v>-78.533119926713098</c:v>
                </c:pt>
                <c:pt idx="114">
                  <c:v>-88.038019352963161</c:v>
                </c:pt>
                <c:pt idx="115">
                  <c:v>-88.820341161574873</c:v>
                </c:pt>
                <c:pt idx="116">
                  <c:v>-62.475291092396155</c:v>
                </c:pt>
              </c:numCache>
            </c:numRef>
          </c:val>
          <c:extLst>
            <c:ext xmlns:c16="http://schemas.microsoft.com/office/drawing/2014/chart" uri="{C3380CC4-5D6E-409C-BE32-E72D297353CC}">
              <c16:uniqueId val="{00000000-6490-4D8D-8049-8778AFE4578B}"/>
            </c:ext>
          </c:extLst>
        </c:ser>
        <c:ser>
          <c:idx val="1"/>
          <c:order val="1"/>
          <c:tx>
            <c:strRef>
              <c:f>'Slika 6.3. - Figure 6.3'!$F$3</c:f>
              <c:strCache>
                <c:ptCount val="1"/>
                <c:pt idx="0">
                  <c:v>Contribution of interest rate on investment and syndicated loans</c:v>
                </c:pt>
              </c:strCache>
            </c:strRef>
          </c:tx>
          <c:spPr>
            <a:solidFill>
              <a:srgbClr val="0000FF"/>
            </a:solidFill>
            <a:ln>
              <a:noFill/>
            </a:ln>
            <a:effectLst/>
          </c:spPr>
          <c:invertIfNegative val="0"/>
          <c:cat>
            <c:numRef>
              <c:f>'Slika 6.3. - Figure 6.3'!$A$17:$A$133</c:f>
              <c:numCache>
                <c:formatCode>General</c:formatCode>
                <c:ptCount val="117"/>
                <c:pt idx="5">
                  <c:v>2016</c:v>
                </c:pt>
                <c:pt idx="17">
                  <c:v>2017</c:v>
                </c:pt>
                <c:pt idx="29">
                  <c:v>2018</c:v>
                </c:pt>
                <c:pt idx="41">
                  <c:v>2019</c:v>
                </c:pt>
                <c:pt idx="53">
                  <c:v>2020</c:v>
                </c:pt>
                <c:pt idx="65">
                  <c:v>2021</c:v>
                </c:pt>
                <c:pt idx="77">
                  <c:v>2022</c:v>
                </c:pt>
                <c:pt idx="89">
                  <c:v>2023</c:v>
                </c:pt>
                <c:pt idx="102">
                  <c:v>2024</c:v>
                </c:pt>
                <c:pt idx="114">
                  <c:v>2025</c:v>
                </c:pt>
              </c:numCache>
            </c:numRef>
          </c:cat>
          <c:val>
            <c:numRef>
              <c:f>'Slika 6.3. - Figure 6.3'!$F$17:$F$133</c:f>
              <c:numCache>
                <c:formatCode>#,##0</c:formatCode>
                <c:ptCount val="117"/>
                <c:pt idx="0">
                  <c:v>26.89501205963851</c:v>
                </c:pt>
                <c:pt idx="1">
                  <c:v>-17.950627112701483</c:v>
                </c:pt>
                <c:pt idx="2">
                  <c:v>-24.502096156170985</c:v>
                </c:pt>
                <c:pt idx="3">
                  <c:v>-0.26373957395167125</c:v>
                </c:pt>
                <c:pt idx="4">
                  <c:v>-37.055349186786458</c:v>
                </c:pt>
                <c:pt idx="5">
                  <c:v>-9.6238977547588682</c:v>
                </c:pt>
                <c:pt idx="6">
                  <c:v>-3.1222294945405005</c:v>
                </c:pt>
                <c:pt idx="7">
                  <c:v>-25.728783674959004</c:v>
                </c:pt>
                <c:pt idx="8">
                  <c:v>-11.305982435347238</c:v>
                </c:pt>
                <c:pt idx="9">
                  <c:v>-27.095689317088471</c:v>
                </c:pt>
                <c:pt idx="10">
                  <c:v>-13.784145224912097</c:v>
                </c:pt>
                <c:pt idx="11">
                  <c:v>-37.483206841541119</c:v>
                </c:pt>
                <c:pt idx="12">
                  <c:v>-39.696175476842313</c:v>
                </c:pt>
                <c:pt idx="13">
                  <c:v>-27.791596656903202</c:v>
                </c:pt>
                <c:pt idx="14">
                  <c:v>-34.884934333963812</c:v>
                </c:pt>
                <c:pt idx="15">
                  <c:v>-10.308477026275114</c:v>
                </c:pt>
                <c:pt idx="16">
                  <c:v>4.1883665861278665</c:v>
                </c:pt>
                <c:pt idx="17">
                  <c:v>0.79391779763101322</c:v>
                </c:pt>
                <c:pt idx="18">
                  <c:v>-14.914783348664102</c:v>
                </c:pt>
                <c:pt idx="19">
                  <c:v>-2.7864562808873305</c:v>
                </c:pt>
                <c:pt idx="20">
                  <c:v>-2.6067185467397667</c:v>
                </c:pt>
                <c:pt idx="21">
                  <c:v>1.7225963842595569</c:v>
                </c:pt>
                <c:pt idx="22">
                  <c:v>-6.0973983305411092</c:v>
                </c:pt>
                <c:pt idx="23">
                  <c:v>-1.6452176137974135</c:v>
                </c:pt>
                <c:pt idx="24">
                  <c:v>-3.2602596906089802</c:v>
                </c:pt>
                <c:pt idx="25">
                  <c:v>10.03236995127557</c:v>
                </c:pt>
                <c:pt idx="26">
                  <c:v>17.522502405758644</c:v>
                </c:pt>
                <c:pt idx="27">
                  <c:v>-39.068946871739669</c:v>
                </c:pt>
                <c:pt idx="28">
                  <c:v>-13.392475866450898</c:v>
                </c:pt>
                <c:pt idx="29">
                  <c:v>-21.405168885500661</c:v>
                </c:pt>
                <c:pt idx="30">
                  <c:v>-14.942783768801018</c:v>
                </c:pt>
                <c:pt idx="31">
                  <c:v>-25.071830732036446</c:v>
                </c:pt>
                <c:pt idx="32">
                  <c:v>-47.757303597412275</c:v>
                </c:pt>
                <c:pt idx="33">
                  <c:v>-14.522954082523107</c:v>
                </c:pt>
                <c:pt idx="34">
                  <c:v>-26.752818151941504</c:v>
                </c:pt>
                <c:pt idx="35">
                  <c:v>-19.238744039018776</c:v>
                </c:pt>
                <c:pt idx="36">
                  <c:v>-21.070591287823277</c:v>
                </c:pt>
                <c:pt idx="37">
                  <c:v>-27.429370685673987</c:v>
                </c:pt>
                <c:pt idx="38">
                  <c:v>-29.182808439564496</c:v>
                </c:pt>
                <c:pt idx="39">
                  <c:v>-20.484420443088414</c:v>
                </c:pt>
                <c:pt idx="40">
                  <c:v>-22.87865581802463</c:v>
                </c:pt>
                <c:pt idx="41">
                  <c:v>-9.6539072432756932</c:v>
                </c:pt>
                <c:pt idx="42">
                  <c:v>-12.715874607711459</c:v>
                </c:pt>
                <c:pt idx="43">
                  <c:v>-6.2814608942342618</c:v>
                </c:pt>
                <c:pt idx="44">
                  <c:v>19.025377084461677</c:v>
                </c:pt>
                <c:pt idx="45">
                  <c:v>-14.720839057434986</c:v>
                </c:pt>
                <c:pt idx="46">
                  <c:v>-18.218499115867246</c:v>
                </c:pt>
                <c:pt idx="47">
                  <c:v>-1.9898582959643658</c:v>
                </c:pt>
                <c:pt idx="48">
                  <c:v>-15.418599615144085</c:v>
                </c:pt>
                <c:pt idx="49">
                  <c:v>-18.441526815922376</c:v>
                </c:pt>
                <c:pt idx="50">
                  <c:v>3.5875243879319596</c:v>
                </c:pt>
                <c:pt idx="51">
                  <c:v>-7.4831533881019929</c:v>
                </c:pt>
                <c:pt idx="52">
                  <c:v>-3.8535123487378349</c:v>
                </c:pt>
                <c:pt idx="53">
                  <c:v>-15.118415356601727</c:v>
                </c:pt>
                <c:pt idx="54">
                  <c:v>0.8483783495242303</c:v>
                </c:pt>
                <c:pt idx="55">
                  <c:v>-0.20976316727593464</c:v>
                </c:pt>
                <c:pt idx="56">
                  <c:v>-8.6756117305533387</c:v>
                </c:pt>
                <c:pt idx="57">
                  <c:v>2.1806365936689702</c:v>
                </c:pt>
                <c:pt idx="58">
                  <c:v>-25.849359278263243</c:v>
                </c:pt>
                <c:pt idx="59">
                  <c:v>-4.7327711916411062</c:v>
                </c:pt>
                <c:pt idx="60">
                  <c:v>12.218437825169303</c:v>
                </c:pt>
                <c:pt idx="61">
                  <c:v>-9.2832469975987273</c:v>
                </c:pt>
                <c:pt idx="62">
                  <c:v>-6.765025961395148</c:v>
                </c:pt>
                <c:pt idx="63">
                  <c:v>-9.9757928862386418</c:v>
                </c:pt>
                <c:pt idx="64">
                  <c:v>-3.5037714610368234</c:v>
                </c:pt>
                <c:pt idx="65">
                  <c:v>1.4111249095974445</c:v>
                </c:pt>
                <c:pt idx="66">
                  <c:v>-17.359083402116877</c:v>
                </c:pt>
                <c:pt idx="67">
                  <c:v>-16.896659053655192</c:v>
                </c:pt>
                <c:pt idx="68">
                  <c:v>-6.3662410479856586</c:v>
                </c:pt>
                <c:pt idx="69">
                  <c:v>-37.31770831130288</c:v>
                </c:pt>
                <c:pt idx="70">
                  <c:v>18.708641365270104</c:v>
                </c:pt>
                <c:pt idx="71">
                  <c:v>-16.541168081146267</c:v>
                </c:pt>
                <c:pt idx="72">
                  <c:v>-18.698942347719992</c:v>
                </c:pt>
                <c:pt idx="73">
                  <c:v>13.216320908318391</c:v>
                </c:pt>
                <c:pt idx="74">
                  <c:v>-0.82887855992870141</c:v>
                </c:pt>
                <c:pt idx="75">
                  <c:v>1.6508909451437876</c:v>
                </c:pt>
                <c:pt idx="76">
                  <c:v>-25.292698875419358</c:v>
                </c:pt>
                <c:pt idx="77">
                  <c:v>-21.784213835164529</c:v>
                </c:pt>
                <c:pt idx="78">
                  <c:v>3.8532855908169985</c:v>
                </c:pt>
                <c:pt idx="79">
                  <c:v>8.8654479947354279</c:v>
                </c:pt>
                <c:pt idx="80">
                  <c:v>33.210188838166175</c:v>
                </c:pt>
                <c:pt idx="81">
                  <c:v>67.742020497833494</c:v>
                </c:pt>
                <c:pt idx="82">
                  <c:v>56.221504421854391</c:v>
                </c:pt>
                <c:pt idx="83">
                  <c:v>91.890262175964281</c:v>
                </c:pt>
                <c:pt idx="84">
                  <c:v>57.646901329933648</c:v>
                </c:pt>
                <c:pt idx="85">
                  <c:v>84.515806851943964</c:v>
                </c:pt>
                <c:pt idx="86">
                  <c:v>86.627643162606788</c:v>
                </c:pt>
                <c:pt idx="87">
                  <c:v>116.58064149281029</c:v>
                </c:pt>
                <c:pt idx="88">
                  <c:v>149.32405008334968</c:v>
                </c:pt>
                <c:pt idx="89">
                  <c:v>137.57948629971449</c:v>
                </c:pt>
                <c:pt idx="90">
                  <c:v>132.25646790150896</c:v>
                </c:pt>
                <c:pt idx="91">
                  <c:v>107.5617511330385</c:v>
                </c:pt>
                <c:pt idx="92">
                  <c:v>86.266363758214808</c:v>
                </c:pt>
                <c:pt idx="93">
                  <c:v>73.017785732708035</c:v>
                </c:pt>
                <c:pt idx="94">
                  <c:v>85.540413659783738</c:v>
                </c:pt>
                <c:pt idx="95">
                  <c:v>51.008860950263504</c:v>
                </c:pt>
                <c:pt idx="96">
                  <c:v>68.294276578829923</c:v>
                </c:pt>
                <c:pt idx="97">
                  <c:v>24.098554229815527</c:v>
                </c:pt>
                <c:pt idx="98">
                  <c:v>21.591117443446844</c:v>
                </c:pt>
                <c:pt idx="99">
                  <c:v>1.8702420256059999</c:v>
                </c:pt>
                <c:pt idx="100">
                  <c:v>-10.839185438163609</c:v>
                </c:pt>
                <c:pt idx="101">
                  <c:v>-5.2683340553110671</c:v>
                </c:pt>
                <c:pt idx="102">
                  <c:v>-16.118630508325097</c:v>
                </c:pt>
                <c:pt idx="103">
                  <c:v>-14.26139212559036</c:v>
                </c:pt>
                <c:pt idx="104">
                  <c:v>-10.44342764879295</c:v>
                </c:pt>
                <c:pt idx="105">
                  <c:v>-15.591041654790915</c:v>
                </c:pt>
                <c:pt idx="106">
                  <c:v>-31.99934673504319</c:v>
                </c:pt>
                <c:pt idx="107">
                  <c:v>-26.45028733238227</c:v>
                </c:pt>
                <c:pt idx="108">
                  <c:v>-5.3589719262028472</c:v>
                </c:pt>
                <c:pt idx="109">
                  <c:v>-25.506050216968529</c:v>
                </c:pt>
                <c:pt idx="110">
                  <c:v>-19.801196270603466</c:v>
                </c:pt>
                <c:pt idx="111">
                  <c:v>-30.144483355921864</c:v>
                </c:pt>
                <c:pt idx="112">
                  <c:v>-30.547989950761149</c:v>
                </c:pt>
                <c:pt idx="113">
                  <c:v>-22.802731342033137</c:v>
                </c:pt>
                <c:pt idx="114">
                  <c:v>-56.784154742633234</c:v>
                </c:pt>
                <c:pt idx="115">
                  <c:v>-1.0783050832168128</c:v>
                </c:pt>
                <c:pt idx="116">
                  <c:v>-37.518095621075496</c:v>
                </c:pt>
              </c:numCache>
            </c:numRef>
          </c:val>
          <c:extLst>
            <c:ext xmlns:c16="http://schemas.microsoft.com/office/drawing/2014/chart" uri="{C3380CC4-5D6E-409C-BE32-E72D297353CC}">
              <c16:uniqueId val="{00000001-6490-4D8D-8049-8778AFE4578B}"/>
            </c:ext>
          </c:extLst>
        </c:ser>
        <c:ser>
          <c:idx val="2"/>
          <c:order val="2"/>
          <c:tx>
            <c:strRef>
              <c:f>'Slika 6.3. - Figure 6.3'!$G$3</c:f>
              <c:strCache>
                <c:ptCount val="1"/>
                <c:pt idx="0">
                  <c:v>Contribution of interest rate on factoring</c:v>
                </c:pt>
              </c:strCache>
            </c:strRef>
          </c:tx>
          <c:spPr>
            <a:solidFill>
              <a:srgbClr val="FF9900"/>
            </a:solidFill>
            <a:ln>
              <a:noFill/>
            </a:ln>
            <a:effectLst/>
          </c:spPr>
          <c:invertIfNegative val="0"/>
          <c:cat>
            <c:numRef>
              <c:f>'Slika 6.3. - Figure 6.3'!$A$17:$A$133</c:f>
              <c:numCache>
                <c:formatCode>General</c:formatCode>
                <c:ptCount val="117"/>
                <c:pt idx="5">
                  <c:v>2016</c:v>
                </c:pt>
                <c:pt idx="17">
                  <c:v>2017</c:v>
                </c:pt>
                <c:pt idx="29">
                  <c:v>2018</c:v>
                </c:pt>
                <c:pt idx="41">
                  <c:v>2019</c:v>
                </c:pt>
                <c:pt idx="53">
                  <c:v>2020</c:v>
                </c:pt>
                <c:pt idx="65">
                  <c:v>2021</c:v>
                </c:pt>
                <c:pt idx="77">
                  <c:v>2022</c:v>
                </c:pt>
                <c:pt idx="89">
                  <c:v>2023</c:v>
                </c:pt>
                <c:pt idx="102">
                  <c:v>2024</c:v>
                </c:pt>
                <c:pt idx="114">
                  <c:v>2025</c:v>
                </c:pt>
              </c:numCache>
            </c:numRef>
          </c:cat>
          <c:val>
            <c:numRef>
              <c:f>'Slika 6.3. - Figure 6.3'!$G$17:$G$133</c:f>
              <c:numCache>
                <c:formatCode>#,##0</c:formatCode>
                <c:ptCount val="117"/>
                <c:pt idx="0">
                  <c:v>-4.7603954356803886</c:v>
                </c:pt>
                <c:pt idx="1">
                  <c:v>-4.7059878720140951</c:v>
                </c:pt>
                <c:pt idx="2">
                  <c:v>-6.5015929210972407</c:v>
                </c:pt>
                <c:pt idx="3">
                  <c:v>-7.4282201008212425</c:v>
                </c:pt>
                <c:pt idx="4">
                  <c:v>-8.4879505743657973</c:v>
                </c:pt>
                <c:pt idx="5">
                  <c:v>-8.3170685168753629</c:v>
                </c:pt>
                <c:pt idx="6">
                  <c:v>-6.4568529327330211</c:v>
                </c:pt>
                <c:pt idx="7">
                  <c:v>-5.2110060598159702</c:v>
                </c:pt>
                <c:pt idx="8">
                  <c:v>-3.9095309446104149</c:v>
                </c:pt>
                <c:pt idx="9">
                  <c:v>2.1791132254349144</c:v>
                </c:pt>
                <c:pt idx="10">
                  <c:v>-1.7687792497311494</c:v>
                </c:pt>
                <c:pt idx="11">
                  <c:v>2.5849946530379184</c:v>
                </c:pt>
                <c:pt idx="12">
                  <c:v>-3.8004014171507725</c:v>
                </c:pt>
                <c:pt idx="13">
                  <c:v>-5.9395161887656975</c:v>
                </c:pt>
                <c:pt idx="14">
                  <c:v>-2.8887940076321579</c:v>
                </c:pt>
                <c:pt idx="15">
                  <c:v>-2.7655114939237495</c:v>
                </c:pt>
                <c:pt idx="16">
                  <c:v>-3.8596514912873534</c:v>
                </c:pt>
                <c:pt idx="17">
                  <c:v>-0.39047100620503561</c:v>
                </c:pt>
                <c:pt idx="18">
                  <c:v>-3.7202019168927078</c:v>
                </c:pt>
                <c:pt idx="19">
                  <c:v>-3.8447948637171168</c:v>
                </c:pt>
                <c:pt idx="20">
                  <c:v>-3.915700499876968</c:v>
                </c:pt>
                <c:pt idx="21">
                  <c:v>-4.9237654827681476</c:v>
                </c:pt>
                <c:pt idx="22">
                  <c:v>-9.1708024863087605</c:v>
                </c:pt>
                <c:pt idx="23">
                  <c:v>-10.31849679691798</c:v>
                </c:pt>
                <c:pt idx="24">
                  <c:v>-8.6329739108093779</c:v>
                </c:pt>
                <c:pt idx="25">
                  <c:v>-7.7039229181771161</c:v>
                </c:pt>
                <c:pt idx="26">
                  <c:v>-6.2739022448204258</c:v>
                </c:pt>
                <c:pt idx="27">
                  <c:v>-6.727881884471536</c:v>
                </c:pt>
                <c:pt idx="28">
                  <c:v>-5.1460313482954509</c:v>
                </c:pt>
                <c:pt idx="29">
                  <c:v>-7.5047275143710319</c:v>
                </c:pt>
                <c:pt idx="30">
                  <c:v>-5.8957192732606893</c:v>
                </c:pt>
                <c:pt idx="31">
                  <c:v>-6.2862936443336599</c:v>
                </c:pt>
                <c:pt idx="32">
                  <c:v>-4.9892431953416025</c:v>
                </c:pt>
                <c:pt idx="33">
                  <c:v>-4.4107201970526662</c:v>
                </c:pt>
                <c:pt idx="34">
                  <c:v>0.24549612510188557</c:v>
                </c:pt>
                <c:pt idx="35">
                  <c:v>1.5492936634754972</c:v>
                </c:pt>
                <c:pt idx="36">
                  <c:v>-2.7425885483716268</c:v>
                </c:pt>
                <c:pt idx="37">
                  <c:v>-2.3026107484173544</c:v>
                </c:pt>
                <c:pt idx="38">
                  <c:v>-6.1784537676001285</c:v>
                </c:pt>
                <c:pt idx="39">
                  <c:v>-7.1992500849769332</c:v>
                </c:pt>
                <c:pt idx="40">
                  <c:v>-3.3575455764154185</c:v>
                </c:pt>
                <c:pt idx="41">
                  <c:v>-7.3569727170492767</c:v>
                </c:pt>
                <c:pt idx="42">
                  <c:v>-6.6252003667784756</c:v>
                </c:pt>
                <c:pt idx="43">
                  <c:v>-7.1648150530070884</c:v>
                </c:pt>
                <c:pt idx="44">
                  <c:v>-8.6900696354633062</c:v>
                </c:pt>
                <c:pt idx="45">
                  <c:v>-8.5959513823878364</c:v>
                </c:pt>
                <c:pt idx="46">
                  <c:v>-11.974958291973175</c:v>
                </c:pt>
                <c:pt idx="47">
                  <c:v>-12.274031824322265</c:v>
                </c:pt>
                <c:pt idx="48">
                  <c:v>-9.5369323389858049</c:v>
                </c:pt>
                <c:pt idx="49">
                  <c:v>-10.026617771579588</c:v>
                </c:pt>
                <c:pt idx="50">
                  <c:v>-7.1156824968046974</c:v>
                </c:pt>
                <c:pt idx="51">
                  <c:v>-8.0463799397740754</c:v>
                </c:pt>
                <c:pt idx="52">
                  <c:v>-14.569650058132808</c:v>
                </c:pt>
                <c:pt idx="53">
                  <c:v>-7.5872170011892344</c:v>
                </c:pt>
                <c:pt idx="54">
                  <c:v>-7.6811499934674945</c:v>
                </c:pt>
                <c:pt idx="55">
                  <c:v>-3.790047155898387</c:v>
                </c:pt>
                <c:pt idx="56">
                  <c:v>2.2025237822260406</c:v>
                </c:pt>
                <c:pt idx="57">
                  <c:v>3.1724675010551993</c:v>
                </c:pt>
                <c:pt idx="58">
                  <c:v>6.7544036249339898</c:v>
                </c:pt>
                <c:pt idx="59">
                  <c:v>6.4005017215436348</c:v>
                </c:pt>
                <c:pt idx="60">
                  <c:v>6.8454760995094173</c:v>
                </c:pt>
                <c:pt idx="61">
                  <c:v>8.7057096667706837</c:v>
                </c:pt>
                <c:pt idx="62">
                  <c:v>8.8180619373616711</c:v>
                </c:pt>
                <c:pt idx="63">
                  <c:v>11.469873093284974</c:v>
                </c:pt>
                <c:pt idx="64">
                  <c:v>10.64810568894195</c:v>
                </c:pt>
                <c:pt idx="65">
                  <c:v>10.630576998972368</c:v>
                </c:pt>
                <c:pt idx="66">
                  <c:v>8.3657656727883172</c:v>
                </c:pt>
                <c:pt idx="67">
                  <c:v>7.8621749916955714</c:v>
                </c:pt>
                <c:pt idx="68">
                  <c:v>0.59521754272949323</c:v>
                </c:pt>
                <c:pt idx="69">
                  <c:v>-1.2684022874660106</c:v>
                </c:pt>
                <c:pt idx="70">
                  <c:v>-1.9889836222403201</c:v>
                </c:pt>
                <c:pt idx="71">
                  <c:v>-4.9516720933543041</c:v>
                </c:pt>
                <c:pt idx="72">
                  <c:v>-3.2920794201414147</c:v>
                </c:pt>
                <c:pt idx="73">
                  <c:v>-2.2737723060664283</c:v>
                </c:pt>
                <c:pt idx="74">
                  <c:v>-2.1453420064687685</c:v>
                </c:pt>
                <c:pt idx="75">
                  <c:v>-2.9972839523759593</c:v>
                </c:pt>
                <c:pt idx="76">
                  <c:v>-1.8220796718450192</c:v>
                </c:pt>
                <c:pt idx="77">
                  <c:v>-3.9443313000306737</c:v>
                </c:pt>
                <c:pt idx="78">
                  <c:v>-2.6750477168769824</c:v>
                </c:pt>
                <c:pt idx="79">
                  <c:v>-4.2969720848410251</c:v>
                </c:pt>
                <c:pt idx="80">
                  <c:v>-2.3551713148102178</c:v>
                </c:pt>
                <c:pt idx="81">
                  <c:v>-1.9358129905247978</c:v>
                </c:pt>
                <c:pt idx="82">
                  <c:v>-0.5465713840526405</c:v>
                </c:pt>
                <c:pt idx="83">
                  <c:v>4.3319757100857448</c:v>
                </c:pt>
                <c:pt idx="84">
                  <c:v>9.2558847970045726</c:v>
                </c:pt>
                <c:pt idx="85">
                  <c:v>13.870120574676431</c:v>
                </c:pt>
                <c:pt idx="86">
                  <c:v>19.872168555218707</c:v>
                </c:pt>
                <c:pt idx="87">
                  <c:v>26.272760269172799</c:v>
                </c:pt>
                <c:pt idx="88">
                  <c:v>29.621075748141667</c:v>
                </c:pt>
                <c:pt idx="89">
                  <c:v>30.65821135773702</c:v>
                </c:pt>
                <c:pt idx="90">
                  <c:v>30.806221715091009</c:v>
                </c:pt>
                <c:pt idx="91">
                  <c:v>31.277448801512165</c:v>
                </c:pt>
                <c:pt idx="92">
                  <c:v>19.587565750878049</c:v>
                </c:pt>
                <c:pt idx="93">
                  <c:v>34.671638997840112</c:v>
                </c:pt>
                <c:pt idx="94">
                  <c:v>19.348735157324427</c:v>
                </c:pt>
                <c:pt idx="95">
                  <c:v>46.772556151214204</c:v>
                </c:pt>
                <c:pt idx="96">
                  <c:v>33.203681655931881</c:v>
                </c:pt>
                <c:pt idx="97">
                  <c:v>30.025329324396406</c:v>
                </c:pt>
                <c:pt idx="98">
                  <c:v>26.008965722049027</c:v>
                </c:pt>
                <c:pt idx="99">
                  <c:v>14.934980067699152</c:v>
                </c:pt>
                <c:pt idx="100">
                  <c:v>17.931734759846591</c:v>
                </c:pt>
                <c:pt idx="101">
                  <c:v>14.233676589140071</c:v>
                </c:pt>
                <c:pt idx="102">
                  <c:v>11.326980938055668</c:v>
                </c:pt>
                <c:pt idx="103">
                  <c:v>11.457290569066121</c:v>
                </c:pt>
                <c:pt idx="104">
                  <c:v>21.769098734828464</c:v>
                </c:pt>
                <c:pt idx="105">
                  <c:v>6.0816675961952669</c:v>
                </c:pt>
                <c:pt idx="106">
                  <c:v>15.843802849286734</c:v>
                </c:pt>
                <c:pt idx="107">
                  <c:v>-13.514835684100326</c:v>
                </c:pt>
                <c:pt idx="108">
                  <c:v>-9.5970333994728954</c:v>
                </c:pt>
                <c:pt idx="109">
                  <c:v>-12.280471697263561</c:v>
                </c:pt>
                <c:pt idx="110">
                  <c:v>-16.116371547278433</c:v>
                </c:pt>
                <c:pt idx="111">
                  <c:v>-16.100933072550923</c:v>
                </c:pt>
                <c:pt idx="112">
                  <c:v>-22.237698218524869</c:v>
                </c:pt>
                <c:pt idx="113">
                  <c:v>-20.442303143037787</c:v>
                </c:pt>
                <c:pt idx="114">
                  <c:v>-18.880902138326849</c:v>
                </c:pt>
                <c:pt idx="115">
                  <c:v>-17.787602184401411</c:v>
                </c:pt>
                <c:pt idx="116">
                  <c:v>-19.389581669965359</c:v>
                </c:pt>
              </c:numCache>
            </c:numRef>
          </c:val>
          <c:extLst>
            <c:ext xmlns:c16="http://schemas.microsoft.com/office/drawing/2014/chart" uri="{C3380CC4-5D6E-409C-BE32-E72D297353CC}">
              <c16:uniqueId val="{00000002-6490-4D8D-8049-8778AFE4578B}"/>
            </c:ext>
          </c:extLst>
        </c:ser>
        <c:ser>
          <c:idx val="3"/>
          <c:order val="3"/>
          <c:tx>
            <c:strRef>
              <c:f>'Slika 6.3. - Figure 6.3'!$H$3</c:f>
              <c:strCache>
                <c:ptCount val="1"/>
                <c:pt idx="0">
                  <c:v>Contribution of interest rate on other financing</c:v>
                </c:pt>
              </c:strCache>
            </c:strRef>
          </c:tx>
          <c:spPr>
            <a:solidFill>
              <a:schemeClr val="tx2">
                <a:lumMod val="40000"/>
                <a:lumOff val="60000"/>
              </a:schemeClr>
            </a:solidFill>
            <a:ln>
              <a:noFill/>
            </a:ln>
            <a:effectLst/>
          </c:spPr>
          <c:invertIfNegative val="0"/>
          <c:cat>
            <c:numRef>
              <c:f>'Slika 6.3. - Figure 6.3'!$A$17:$A$133</c:f>
              <c:numCache>
                <c:formatCode>General</c:formatCode>
                <c:ptCount val="117"/>
                <c:pt idx="5">
                  <c:v>2016</c:v>
                </c:pt>
                <c:pt idx="17">
                  <c:v>2017</c:v>
                </c:pt>
                <c:pt idx="29">
                  <c:v>2018</c:v>
                </c:pt>
                <c:pt idx="41">
                  <c:v>2019</c:v>
                </c:pt>
                <c:pt idx="53">
                  <c:v>2020</c:v>
                </c:pt>
                <c:pt idx="65">
                  <c:v>2021</c:v>
                </c:pt>
                <c:pt idx="77">
                  <c:v>2022</c:v>
                </c:pt>
                <c:pt idx="89">
                  <c:v>2023</c:v>
                </c:pt>
                <c:pt idx="102">
                  <c:v>2024</c:v>
                </c:pt>
                <c:pt idx="114">
                  <c:v>2025</c:v>
                </c:pt>
              </c:numCache>
            </c:numRef>
          </c:cat>
          <c:val>
            <c:numRef>
              <c:f>'Slika 6.3. - Figure 6.3'!$H$17:$H$133</c:f>
              <c:numCache>
                <c:formatCode>#,##0</c:formatCode>
                <c:ptCount val="117"/>
                <c:pt idx="0">
                  <c:v>-42.844583527086755</c:v>
                </c:pt>
                <c:pt idx="1">
                  <c:v>-6.2025346931324385</c:v>
                </c:pt>
                <c:pt idx="2">
                  <c:v>-14.718002879683464</c:v>
                </c:pt>
                <c:pt idx="3">
                  <c:v>-13.252446928928249</c:v>
                </c:pt>
                <c:pt idx="4">
                  <c:v>-7.0141550271274768</c:v>
                </c:pt>
                <c:pt idx="5">
                  <c:v>-15.785200400666923</c:v>
                </c:pt>
                <c:pt idx="6">
                  <c:v>-13.78545363444595</c:v>
                </c:pt>
                <c:pt idx="7">
                  <c:v>-3.5757809429859311</c:v>
                </c:pt>
                <c:pt idx="8">
                  <c:v>-9.0669818283517678</c:v>
                </c:pt>
                <c:pt idx="9">
                  <c:v>-1.6913875976241846</c:v>
                </c:pt>
                <c:pt idx="10">
                  <c:v>-10.879313556504611</c:v>
                </c:pt>
                <c:pt idx="11">
                  <c:v>-18.707301099870396</c:v>
                </c:pt>
                <c:pt idx="12">
                  <c:v>14.904818623143266</c:v>
                </c:pt>
                <c:pt idx="13">
                  <c:v>-14.568784255883088</c:v>
                </c:pt>
                <c:pt idx="14">
                  <c:v>-35.561106385843303</c:v>
                </c:pt>
                <c:pt idx="15">
                  <c:v>-17.927366896607737</c:v>
                </c:pt>
                <c:pt idx="16">
                  <c:v>-11.690860231810538</c:v>
                </c:pt>
                <c:pt idx="17">
                  <c:v>-21.892256645945459</c:v>
                </c:pt>
                <c:pt idx="18">
                  <c:v>-27.486369746452674</c:v>
                </c:pt>
                <c:pt idx="19">
                  <c:v>-18.384862048747248</c:v>
                </c:pt>
                <c:pt idx="20">
                  <c:v>-33.139238614681162</c:v>
                </c:pt>
                <c:pt idx="21">
                  <c:v>-25.753272601181429</c:v>
                </c:pt>
                <c:pt idx="22">
                  <c:v>-21.457160952012284</c:v>
                </c:pt>
                <c:pt idx="23">
                  <c:v>-22.43870162170693</c:v>
                </c:pt>
                <c:pt idx="24">
                  <c:v>-24.859403505648302</c:v>
                </c:pt>
                <c:pt idx="25">
                  <c:v>-33.385632500728825</c:v>
                </c:pt>
                <c:pt idx="26">
                  <c:v>0.12155940335457061</c:v>
                </c:pt>
                <c:pt idx="27">
                  <c:v>-16.371435921800398</c:v>
                </c:pt>
                <c:pt idx="28">
                  <c:v>-19.862093719435471</c:v>
                </c:pt>
                <c:pt idx="29">
                  <c:v>-6.940167751368076E-2</c:v>
                </c:pt>
                <c:pt idx="30">
                  <c:v>-2.9960652227858855</c:v>
                </c:pt>
                <c:pt idx="31">
                  <c:v>-4.6915591444372078</c:v>
                </c:pt>
                <c:pt idx="32">
                  <c:v>8.2823269017800509</c:v>
                </c:pt>
                <c:pt idx="33">
                  <c:v>-6.6977926073660123</c:v>
                </c:pt>
                <c:pt idx="34">
                  <c:v>-5.3184551725392293</c:v>
                </c:pt>
                <c:pt idx="35">
                  <c:v>-4.078608785148135</c:v>
                </c:pt>
                <c:pt idx="36">
                  <c:v>-3.0400703008476144</c:v>
                </c:pt>
                <c:pt idx="37">
                  <c:v>11.154106799680612</c:v>
                </c:pt>
                <c:pt idx="38">
                  <c:v>3.2622552751759679</c:v>
                </c:pt>
                <c:pt idx="39">
                  <c:v>0.68431429975176261</c:v>
                </c:pt>
                <c:pt idx="40">
                  <c:v>-0.19943200751224199</c:v>
                </c:pt>
                <c:pt idx="41">
                  <c:v>-11.98431016844588</c:v>
                </c:pt>
                <c:pt idx="42">
                  <c:v>-7.9972041773373892</c:v>
                </c:pt>
                <c:pt idx="43">
                  <c:v>-9.7077936619353586</c:v>
                </c:pt>
                <c:pt idx="44">
                  <c:v>-1.7470836877819793</c:v>
                </c:pt>
                <c:pt idx="45">
                  <c:v>-2.3209590534778197</c:v>
                </c:pt>
                <c:pt idx="46">
                  <c:v>-6.0289834139748448</c:v>
                </c:pt>
                <c:pt idx="47">
                  <c:v>-9.0505445074881017</c:v>
                </c:pt>
                <c:pt idx="48">
                  <c:v>-4.7002556045420896</c:v>
                </c:pt>
                <c:pt idx="49">
                  <c:v>-6.0621791147078836</c:v>
                </c:pt>
                <c:pt idx="50">
                  <c:v>-5.5322838268718497</c:v>
                </c:pt>
                <c:pt idx="51">
                  <c:v>-0.49524143618545502</c:v>
                </c:pt>
                <c:pt idx="52">
                  <c:v>-2.5208242957190121</c:v>
                </c:pt>
                <c:pt idx="53">
                  <c:v>8.2441182467912224</c:v>
                </c:pt>
                <c:pt idx="54">
                  <c:v>0.38439495469367513</c:v>
                </c:pt>
                <c:pt idx="55">
                  <c:v>-0.92093787426957618</c:v>
                </c:pt>
                <c:pt idx="56">
                  <c:v>-2.7464603926355284</c:v>
                </c:pt>
                <c:pt idx="57">
                  <c:v>-4.343852955110032</c:v>
                </c:pt>
                <c:pt idx="58">
                  <c:v>1.8119415448066167</c:v>
                </c:pt>
                <c:pt idx="59">
                  <c:v>3.1867141219377206</c:v>
                </c:pt>
                <c:pt idx="60">
                  <c:v>-4.5184455782232789</c:v>
                </c:pt>
                <c:pt idx="61">
                  <c:v>-1.288939817622734</c:v>
                </c:pt>
                <c:pt idx="62">
                  <c:v>0.20656898799264772</c:v>
                </c:pt>
                <c:pt idx="63">
                  <c:v>3.9784842072822527E-2</c:v>
                </c:pt>
                <c:pt idx="64">
                  <c:v>-1.5184970046025699</c:v>
                </c:pt>
                <c:pt idx="65">
                  <c:v>-4.4848393334602408</c:v>
                </c:pt>
                <c:pt idx="66">
                  <c:v>-1.5508132425024956</c:v>
                </c:pt>
                <c:pt idx="67">
                  <c:v>-5.642178294285948</c:v>
                </c:pt>
                <c:pt idx="68">
                  <c:v>-2.617939423885022</c:v>
                </c:pt>
                <c:pt idx="69">
                  <c:v>0.88061101495570415</c:v>
                </c:pt>
                <c:pt idx="70">
                  <c:v>-5.6157361702799591</c:v>
                </c:pt>
                <c:pt idx="71">
                  <c:v>-9.8786350183806171</c:v>
                </c:pt>
                <c:pt idx="72">
                  <c:v>-2.5833631350210244</c:v>
                </c:pt>
                <c:pt idx="73">
                  <c:v>-1.6793740972365292</c:v>
                </c:pt>
                <c:pt idx="74">
                  <c:v>-2.6139809525372404</c:v>
                </c:pt>
                <c:pt idx="75">
                  <c:v>-4.6381023209526235</c:v>
                </c:pt>
                <c:pt idx="76">
                  <c:v>1.556695181938538</c:v>
                </c:pt>
                <c:pt idx="77">
                  <c:v>-1.0669299887366295</c:v>
                </c:pt>
                <c:pt idx="78">
                  <c:v>-4.9889332704894835</c:v>
                </c:pt>
                <c:pt idx="79">
                  <c:v>11.144842267325803</c:v>
                </c:pt>
                <c:pt idx="80">
                  <c:v>1.1182356570274203</c:v>
                </c:pt>
                <c:pt idx="81">
                  <c:v>7.0879405146017325</c:v>
                </c:pt>
                <c:pt idx="82">
                  <c:v>10.980237971044499</c:v>
                </c:pt>
                <c:pt idx="83">
                  <c:v>12.981736166109723</c:v>
                </c:pt>
                <c:pt idx="84">
                  <c:v>11.290215092928207</c:v>
                </c:pt>
                <c:pt idx="85">
                  <c:v>6.6765870645502243</c:v>
                </c:pt>
                <c:pt idx="86">
                  <c:v>19.303575700524394</c:v>
                </c:pt>
                <c:pt idx="87">
                  <c:v>23.831423952734614</c:v>
                </c:pt>
                <c:pt idx="88">
                  <c:v>19.201605813716899</c:v>
                </c:pt>
                <c:pt idx="89">
                  <c:v>21.879906181763044</c:v>
                </c:pt>
                <c:pt idx="90">
                  <c:v>26.786035625481151</c:v>
                </c:pt>
                <c:pt idx="91">
                  <c:v>16.334814844261686</c:v>
                </c:pt>
                <c:pt idx="92">
                  <c:v>24.175562104905634</c:v>
                </c:pt>
                <c:pt idx="93">
                  <c:v>18.226015749840695</c:v>
                </c:pt>
                <c:pt idx="94">
                  <c:v>17.48549449075912</c:v>
                </c:pt>
                <c:pt idx="95">
                  <c:v>18.466213331233515</c:v>
                </c:pt>
                <c:pt idx="96">
                  <c:v>20.434124116641787</c:v>
                </c:pt>
                <c:pt idx="97">
                  <c:v>15.643516617715578</c:v>
                </c:pt>
                <c:pt idx="98">
                  <c:v>2.3782004421190028</c:v>
                </c:pt>
                <c:pt idx="99">
                  <c:v>0.21944385161811372</c:v>
                </c:pt>
                <c:pt idx="100">
                  <c:v>3.5081712224933366</c:v>
                </c:pt>
                <c:pt idx="101">
                  <c:v>3.2322696717741386</c:v>
                </c:pt>
                <c:pt idx="102">
                  <c:v>3.1723678312822994</c:v>
                </c:pt>
                <c:pt idx="103">
                  <c:v>-0.34813799780008048</c:v>
                </c:pt>
                <c:pt idx="104">
                  <c:v>-1.5079112776678287</c:v>
                </c:pt>
                <c:pt idx="105">
                  <c:v>-1.1914783407230856</c:v>
                </c:pt>
                <c:pt idx="106">
                  <c:v>-3.787166504120032</c:v>
                </c:pt>
                <c:pt idx="107">
                  <c:v>-3.3489566397834141</c:v>
                </c:pt>
                <c:pt idx="108">
                  <c:v>-6.4825132243687262</c:v>
                </c:pt>
                <c:pt idx="109">
                  <c:v>-0.57020476735162051</c:v>
                </c:pt>
                <c:pt idx="110">
                  <c:v>-7.3677971919023619</c:v>
                </c:pt>
                <c:pt idx="111">
                  <c:v>-1.2037691769397494</c:v>
                </c:pt>
                <c:pt idx="112">
                  <c:v>-9.1740946911246848</c:v>
                </c:pt>
                <c:pt idx="113">
                  <c:v>-8.8115261953234096</c:v>
                </c:pt>
                <c:pt idx="114">
                  <c:v>-11.64432024791374</c:v>
                </c:pt>
                <c:pt idx="115">
                  <c:v>-5.1787790578575414</c:v>
                </c:pt>
                <c:pt idx="116">
                  <c:v>-6.6401493067080875</c:v>
                </c:pt>
              </c:numCache>
            </c:numRef>
          </c:val>
          <c:extLst>
            <c:ext xmlns:c16="http://schemas.microsoft.com/office/drawing/2014/chart" uri="{C3380CC4-5D6E-409C-BE32-E72D297353CC}">
              <c16:uniqueId val="{00000003-6490-4D8D-8049-8778AFE4578B}"/>
            </c:ext>
          </c:extLst>
        </c:ser>
        <c:ser>
          <c:idx val="4"/>
          <c:order val="4"/>
          <c:tx>
            <c:strRef>
              <c:f>'Slika 6.3. - Figure 6.3'!$I$3</c:f>
              <c:strCache>
                <c:ptCount val="1"/>
                <c:pt idx="0">
                  <c:v>Total weight contributions</c:v>
                </c:pt>
              </c:strCache>
            </c:strRef>
          </c:tx>
          <c:spPr>
            <a:solidFill>
              <a:schemeClr val="bg1">
                <a:lumMod val="50000"/>
              </a:schemeClr>
            </a:solidFill>
          </c:spPr>
          <c:invertIfNegative val="0"/>
          <c:cat>
            <c:numRef>
              <c:f>'Slika 6.3. - Figure 6.3'!$A$17:$A$133</c:f>
              <c:numCache>
                <c:formatCode>General</c:formatCode>
                <c:ptCount val="117"/>
                <c:pt idx="5">
                  <c:v>2016</c:v>
                </c:pt>
                <c:pt idx="17">
                  <c:v>2017</c:v>
                </c:pt>
                <c:pt idx="29">
                  <c:v>2018</c:v>
                </c:pt>
                <c:pt idx="41">
                  <c:v>2019</c:v>
                </c:pt>
                <c:pt idx="53">
                  <c:v>2020</c:v>
                </c:pt>
                <c:pt idx="65">
                  <c:v>2021</c:v>
                </c:pt>
                <c:pt idx="77">
                  <c:v>2022</c:v>
                </c:pt>
                <c:pt idx="89">
                  <c:v>2023</c:v>
                </c:pt>
                <c:pt idx="102">
                  <c:v>2024</c:v>
                </c:pt>
                <c:pt idx="114">
                  <c:v>2025</c:v>
                </c:pt>
              </c:numCache>
            </c:numRef>
          </c:cat>
          <c:val>
            <c:numRef>
              <c:f>'Slika 6.3. - Figure 6.3'!$I$17:$I$133</c:f>
              <c:numCache>
                <c:formatCode>#,##0</c:formatCode>
                <c:ptCount val="117"/>
                <c:pt idx="0">
                  <c:v>25.680133162722662</c:v>
                </c:pt>
                <c:pt idx="1">
                  <c:v>12.569562784160036</c:v>
                </c:pt>
                <c:pt idx="2">
                  <c:v>14.549550237564421</c:v>
                </c:pt>
                <c:pt idx="3">
                  <c:v>15.139414590987485</c:v>
                </c:pt>
                <c:pt idx="4">
                  <c:v>17.018744175884969</c:v>
                </c:pt>
                <c:pt idx="5">
                  <c:v>19.494474332992006</c:v>
                </c:pt>
                <c:pt idx="6">
                  <c:v>21.585635815035523</c:v>
                </c:pt>
                <c:pt idx="7">
                  <c:v>15.25530341598016</c:v>
                </c:pt>
                <c:pt idx="8">
                  <c:v>7.8278756693431069</c:v>
                </c:pt>
                <c:pt idx="9">
                  <c:v>7.2374804157245443</c:v>
                </c:pt>
                <c:pt idx="10">
                  <c:v>7.6099578740443441</c:v>
                </c:pt>
                <c:pt idx="11">
                  <c:v>5.0798466120157624</c:v>
                </c:pt>
                <c:pt idx="12">
                  <c:v>5.9804285099886254</c:v>
                </c:pt>
                <c:pt idx="13">
                  <c:v>16.529592287404057</c:v>
                </c:pt>
                <c:pt idx="14">
                  <c:v>5.1497087983050305</c:v>
                </c:pt>
                <c:pt idx="15">
                  <c:v>8.2367678395798904</c:v>
                </c:pt>
                <c:pt idx="16">
                  <c:v>2.6753420044219216</c:v>
                </c:pt>
                <c:pt idx="17">
                  <c:v>-1.539282913741802</c:v>
                </c:pt>
                <c:pt idx="18">
                  <c:v>2.0745770738078368</c:v>
                </c:pt>
                <c:pt idx="19">
                  <c:v>-0.13208043040919384</c:v>
                </c:pt>
                <c:pt idx="20">
                  <c:v>-2.3518883749798034</c:v>
                </c:pt>
                <c:pt idx="21">
                  <c:v>2.3680331571987647</c:v>
                </c:pt>
                <c:pt idx="22">
                  <c:v>2.3639624739869438</c:v>
                </c:pt>
                <c:pt idx="23">
                  <c:v>8.3775494751039528</c:v>
                </c:pt>
                <c:pt idx="24">
                  <c:v>10.436157486655866</c:v>
                </c:pt>
                <c:pt idx="25">
                  <c:v>4.1289828216557058</c:v>
                </c:pt>
                <c:pt idx="26">
                  <c:v>22.214617861396313</c:v>
                </c:pt>
                <c:pt idx="27">
                  <c:v>20.152781557824966</c:v>
                </c:pt>
                <c:pt idx="28">
                  <c:v>16.328040764300113</c:v>
                </c:pt>
                <c:pt idx="29">
                  <c:v>17.408831816521136</c:v>
                </c:pt>
                <c:pt idx="30">
                  <c:v>16.068708000186096</c:v>
                </c:pt>
                <c:pt idx="31">
                  <c:v>27.621548353554342</c:v>
                </c:pt>
                <c:pt idx="32">
                  <c:v>20.622811364203361</c:v>
                </c:pt>
                <c:pt idx="33">
                  <c:v>18.566657026517145</c:v>
                </c:pt>
                <c:pt idx="34">
                  <c:v>17.428271944318503</c:v>
                </c:pt>
                <c:pt idx="35">
                  <c:v>16.808028765295443</c:v>
                </c:pt>
                <c:pt idx="36">
                  <c:v>10.371787804119434</c:v>
                </c:pt>
                <c:pt idx="37">
                  <c:v>8.9042333052352394</c:v>
                </c:pt>
                <c:pt idx="38">
                  <c:v>1.5712555300791875</c:v>
                </c:pt>
                <c:pt idx="39">
                  <c:v>3.5793468706203972</c:v>
                </c:pt>
                <c:pt idx="40">
                  <c:v>7.2922180396596978</c:v>
                </c:pt>
                <c:pt idx="41">
                  <c:v>6.3244594901545685</c:v>
                </c:pt>
                <c:pt idx="42">
                  <c:v>1.1398770064467065</c:v>
                </c:pt>
                <c:pt idx="43">
                  <c:v>7.6334135655095459</c:v>
                </c:pt>
                <c:pt idx="44">
                  <c:v>9.4421471780879607</c:v>
                </c:pt>
                <c:pt idx="45">
                  <c:v>7.557786634434871</c:v>
                </c:pt>
                <c:pt idx="46">
                  <c:v>11.263338532845186</c:v>
                </c:pt>
                <c:pt idx="47">
                  <c:v>7.2390571539675701</c:v>
                </c:pt>
                <c:pt idx="48">
                  <c:v>9.5508698595601373</c:v>
                </c:pt>
                <c:pt idx="49">
                  <c:v>12.137363377001064</c:v>
                </c:pt>
                <c:pt idx="50">
                  <c:v>-2.5285008406245462</c:v>
                </c:pt>
                <c:pt idx="51">
                  <c:v>-8.9318611251654385</c:v>
                </c:pt>
                <c:pt idx="52">
                  <c:v>7.206363789529604</c:v>
                </c:pt>
                <c:pt idx="53">
                  <c:v>-11.06252007356472</c:v>
                </c:pt>
                <c:pt idx="54">
                  <c:v>4.8784676328214598</c:v>
                </c:pt>
                <c:pt idx="55">
                  <c:v>-18.769199149653087</c:v>
                </c:pt>
                <c:pt idx="56">
                  <c:v>-17.360073251077523</c:v>
                </c:pt>
                <c:pt idx="57">
                  <c:v>-9.8122980132519135</c:v>
                </c:pt>
                <c:pt idx="58">
                  <c:v>-6.0792517653953944</c:v>
                </c:pt>
                <c:pt idx="59">
                  <c:v>-3.1915350458115199</c:v>
                </c:pt>
                <c:pt idx="60">
                  <c:v>-20.341713296867393</c:v>
                </c:pt>
                <c:pt idx="61">
                  <c:v>-5.9304909892250528</c:v>
                </c:pt>
                <c:pt idx="62">
                  <c:v>6.2299380217556291</c:v>
                </c:pt>
                <c:pt idx="63">
                  <c:v>10.828275426657369</c:v>
                </c:pt>
                <c:pt idx="64">
                  <c:v>-8.1950507797908081</c:v>
                </c:pt>
                <c:pt idx="65">
                  <c:v>14.820686327662273</c:v>
                </c:pt>
                <c:pt idx="66">
                  <c:v>6.4336993271078615</c:v>
                </c:pt>
                <c:pt idx="67">
                  <c:v>11.780844467813646</c:v>
                </c:pt>
                <c:pt idx="68">
                  <c:v>17.187212406218496</c:v>
                </c:pt>
                <c:pt idx="69">
                  <c:v>5.3457585109557852</c:v>
                </c:pt>
                <c:pt idx="70">
                  <c:v>-1.7006891925085854</c:v>
                </c:pt>
                <c:pt idx="71">
                  <c:v>-8.1389337385438303</c:v>
                </c:pt>
                <c:pt idx="72">
                  <c:v>16.871154286422232</c:v>
                </c:pt>
                <c:pt idx="73">
                  <c:v>-1.6501818419831835</c:v>
                </c:pt>
                <c:pt idx="74">
                  <c:v>2.9548631900731204</c:v>
                </c:pt>
                <c:pt idx="75">
                  <c:v>-3.3148912536830846</c:v>
                </c:pt>
                <c:pt idx="76">
                  <c:v>0.14665506319286425</c:v>
                </c:pt>
                <c:pt idx="77">
                  <c:v>-5.3474268400719804</c:v>
                </c:pt>
                <c:pt idx="78">
                  <c:v>-5.8120730184974247</c:v>
                </c:pt>
                <c:pt idx="79">
                  <c:v>-6.0196016532462462</c:v>
                </c:pt>
                <c:pt idx="80">
                  <c:v>-27.550430447859284</c:v>
                </c:pt>
                <c:pt idx="81">
                  <c:v>-22.53369165986798</c:v>
                </c:pt>
                <c:pt idx="82">
                  <c:v>-24.517044812255715</c:v>
                </c:pt>
                <c:pt idx="83">
                  <c:v>-12.053918433930605</c:v>
                </c:pt>
                <c:pt idx="84">
                  <c:v>-31.817528856509853</c:v>
                </c:pt>
                <c:pt idx="85">
                  <c:v>-17.986942002076379</c:v>
                </c:pt>
                <c:pt idx="86">
                  <c:v>-30.969929689602516</c:v>
                </c:pt>
                <c:pt idx="87">
                  <c:v>-4.4925843335541309</c:v>
                </c:pt>
                <c:pt idx="88">
                  <c:v>-45.300058216936577</c:v>
                </c:pt>
                <c:pt idx="89">
                  <c:v>1.0661163231440007</c:v>
                </c:pt>
                <c:pt idx="90">
                  <c:v>-37.499560997813738</c:v>
                </c:pt>
                <c:pt idx="91">
                  <c:v>-2.2048382352205298</c:v>
                </c:pt>
                <c:pt idx="92">
                  <c:v>-9.4291595643533626</c:v>
                </c:pt>
                <c:pt idx="93">
                  <c:v>-0.37014162781741911</c:v>
                </c:pt>
                <c:pt idx="94">
                  <c:v>-3.6034046898240915</c:v>
                </c:pt>
                <c:pt idx="95">
                  <c:v>-16.320352956744188</c:v>
                </c:pt>
                <c:pt idx="96">
                  <c:v>-9.7766737226830465</c:v>
                </c:pt>
                <c:pt idx="97">
                  <c:v>-13.037236963552179</c:v>
                </c:pt>
                <c:pt idx="98">
                  <c:v>-4.4940136407478386</c:v>
                </c:pt>
                <c:pt idx="99">
                  <c:v>-29.644444964096884</c:v>
                </c:pt>
                <c:pt idx="100">
                  <c:v>13.956650536420845</c:v>
                </c:pt>
                <c:pt idx="101">
                  <c:v>-28.577695763828103</c:v>
                </c:pt>
                <c:pt idx="102">
                  <c:v>0.70925347402745609</c:v>
                </c:pt>
                <c:pt idx="103">
                  <c:v>-38.072139057051515</c:v>
                </c:pt>
                <c:pt idx="104">
                  <c:v>-7.1167793602466434</c:v>
                </c:pt>
                <c:pt idx="105">
                  <c:v>-19.793950902007378</c:v>
                </c:pt>
                <c:pt idx="106">
                  <c:v>-13.997259218179581</c:v>
                </c:pt>
                <c:pt idx="107">
                  <c:v>-5.1228400536393597</c:v>
                </c:pt>
                <c:pt idx="108">
                  <c:v>3.4196714982962395</c:v>
                </c:pt>
                <c:pt idx="109">
                  <c:v>-8.6553864285687414</c:v>
                </c:pt>
                <c:pt idx="110">
                  <c:v>-11.595428910919395</c:v>
                </c:pt>
                <c:pt idx="111">
                  <c:v>-7.7916943035201038</c:v>
                </c:pt>
                <c:pt idx="112">
                  <c:v>-3.9380031018961885</c:v>
                </c:pt>
                <c:pt idx="113">
                  <c:v>-3.3655691924383064</c:v>
                </c:pt>
                <c:pt idx="114">
                  <c:v>10.645053045692245</c:v>
                </c:pt>
                <c:pt idx="115">
                  <c:v>6.42304522217586</c:v>
                </c:pt>
                <c:pt idx="116">
                  <c:v>4.6139853835625741</c:v>
                </c:pt>
              </c:numCache>
            </c:numRef>
          </c:val>
          <c:extLst>
            <c:ext xmlns:c16="http://schemas.microsoft.com/office/drawing/2014/chart" uri="{C3380CC4-5D6E-409C-BE32-E72D297353CC}">
              <c16:uniqueId val="{00000004-6490-4D8D-8049-8778AFE4578B}"/>
            </c:ext>
          </c:extLst>
        </c:ser>
        <c:dLbls>
          <c:showLegendKey val="0"/>
          <c:showVal val="0"/>
          <c:showCatName val="0"/>
          <c:showSerName val="0"/>
          <c:showPercent val="0"/>
          <c:showBubbleSize val="0"/>
        </c:dLbls>
        <c:gapWidth val="50"/>
        <c:overlap val="100"/>
        <c:axId val="1393206543"/>
        <c:axId val="1393205711"/>
      </c:barChart>
      <c:lineChart>
        <c:grouping val="standard"/>
        <c:varyColors val="0"/>
        <c:ser>
          <c:idx val="5"/>
          <c:order val="5"/>
          <c:tx>
            <c:strRef>
              <c:f>'Slika 6.3. - Figure 6.3'!$J$3</c:f>
              <c:strCache>
                <c:ptCount val="1"/>
                <c:pt idx="0">
                  <c:v>Change in interest rate on pure new corporate loans</c:v>
                </c:pt>
              </c:strCache>
            </c:strRef>
          </c:tx>
          <c:spPr>
            <a:ln w="19050">
              <a:solidFill>
                <a:srgbClr val="C00000"/>
              </a:solidFill>
            </a:ln>
          </c:spPr>
          <c:marker>
            <c:symbol val="none"/>
          </c:marker>
          <c:cat>
            <c:numRef>
              <c:f>'Slika 6.3. - Figure 6.3'!$A$17:$A$136</c:f>
              <c:numCache>
                <c:formatCode>General</c:formatCode>
                <c:ptCount val="120"/>
                <c:pt idx="5">
                  <c:v>2016</c:v>
                </c:pt>
                <c:pt idx="17">
                  <c:v>2017</c:v>
                </c:pt>
                <c:pt idx="29">
                  <c:v>2018</c:v>
                </c:pt>
                <c:pt idx="41">
                  <c:v>2019</c:v>
                </c:pt>
                <c:pt idx="53">
                  <c:v>2020</c:v>
                </c:pt>
                <c:pt idx="65">
                  <c:v>2021</c:v>
                </c:pt>
                <c:pt idx="77">
                  <c:v>2022</c:v>
                </c:pt>
                <c:pt idx="89">
                  <c:v>2023</c:v>
                </c:pt>
                <c:pt idx="102">
                  <c:v>2024</c:v>
                </c:pt>
                <c:pt idx="114">
                  <c:v>2025</c:v>
                </c:pt>
              </c:numCache>
            </c:numRef>
          </c:cat>
          <c:val>
            <c:numRef>
              <c:f>'Slika 6.3. - Figure 6.3'!$J$17:$J$136</c:f>
              <c:numCache>
                <c:formatCode>#,##0</c:formatCode>
                <c:ptCount val="120"/>
                <c:pt idx="0">
                  <c:v>-57.929108834190899</c:v>
                </c:pt>
                <c:pt idx="1">
                  <c:v>-25.937540313956923</c:v>
                </c:pt>
                <c:pt idx="2">
                  <c:v>-132.5784678562531</c:v>
                </c:pt>
                <c:pt idx="3">
                  <c:v>-84.208609278440605</c:v>
                </c:pt>
                <c:pt idx="4">
                  <c:v>-97.863497092835601</c:v>
                </c:pt>
                <c:pt idx="5">
                  <c:v>-51.138252600583833</c:v>
                </c:pt>
                <c:pt idx="6">
                  <c:v>-18.625618305920995</c:v>
                </c:pt>
                <c:pt idx="7">
                  <c:v>-100.52757150124827</c:v>
                </c:pt>
                <c:pt idx="8">
                  <c:v>-123.43407288491554</c:v>
                </c:pt>
                <c:pt idx="9">
                  <c:v>-61.783334320063645</c:v>
                </c:pt>
                <c:pt idx="10">
                  <c:v>-62.209902568244296</c:v>
                </c:pt>
                <c:pt idx="11">
                  <c:v>-110.91483167897862</c:v>
                </c:pt>
                <c:pt idx="12">
                  <c:v>-38.641637224409784</c:v>
                </c:pt>
                <c:pt idx="13">
                  <c:v>-33.485073033291556</c:v>
                </c:pt>
                <c:pt idx="14">
                  <c:v>-90.811218139789759</c:v>
                </c:pt>
                <c:pt idx="15">
                  <c:v>-15.606394143385629</c:v>
                </c:pt>
                <c:pt idx="16">
                  <c:v>-37.814845528393391</c:v>
                </c:pt>
                <c:pt idx="17">
                  <c:v>-78.817492582202235</c:v>
                </c:pt>
                <c:pt idx="18">
                  <c:v>-96.013688541436835</c:v>
                </c:pt>
                <c:pt idx="19">
                  <c:v>-55.55833458745488</c:v>
                </c:pt>
                <c:pt idx="20">
                  <c:v>-54.400794596394078</c:v>
                </c:pt>
                <c:pt idx="21">
                  <c:v>-75.685196631410719</c:v>
                </c:pt>
                <c:pt idx="22">
                  <c:v>-112.17006204854567</c:v>
                </c:pt>
                <c:pt idx="23">
                  <c:v>-73.270422370867806</c:v>
                </c:pt>
                <c:pt idx="24">
                  <c:v>-93.787658991756089</c:v>
                </c:pt>
                <c:pt idx="25">
                  <c:v>-119.6160362303802</c:v>
                </c:pt>
                <c:pt idx="26">
                  <c:v>-11.575642023831122</c:v>
                </c:pt>
                <c:pt idx="27">
                  <c:v>-139.53949220650193</c:v>
                </c:pt>
                <c:pt idx="28">
                  <c:v>-82.629463830585038</c:v>
                </c:pt>
                <c:pt idx="29">
                  <c:v>-51.510266912245605</c:v>
                </c:pt>
                <c:pt idx="30">
                  <c:v>-75.864424805773638</c:v>
                </c:pt>
                <c:pt idx="31">
                  <c:v>-68.618245786703</c:v>
                </c:pt>
                <c:pt idx="32">
                  <c:v>-112.10945742636852</c:v>
                </c:pt>
                <c:pt idx="33">
                  <c:v>-57.127417858039919</c:v>
                </c:pt>
                <c:pt idx="34">
                  <c:v>-37.153734143859189</c:v>
                </c:pt>
                <c:pt idx="35">
                  <c:v>-56.062139377075994</c:v>
                </c:pt>
                <c:pt idx="36">
                  <c:v>-60.003163821609874</c:v>
                </c:pt>
                <c:pt idx="37">
                  <c:v>-4.808865427126916</c:v>
                </c:pt>
                <c:pt idx="38">
                  <c:v>-65.409697677009291</c:v>
                </c:pt>
                <c:pt idx="39">
                  <c:v>-22.032847691420422</c:v>
                </c:pt>
                <c:pt idx="40">
                  <c:v>-58.0522467786531</c:v>
                </c:pt>
                <c:pt idx="41">
                  <c:v>-59.890319948645043</c:v>
                </c:pt>
                <c:pt idx="42">
                  <c:v>-59.154758140467095</c:v>
                </c:pt>
                <c:pt idx="43">
                  <c:v>-72.857710642231353</c:v>
                </c:pt>
                <c:pt idx="44">
                  <c:v>15.522975175260935</c:v>
                </c:pt>
                <c:pt idx="45">
                  <c:v>-59.424743170885513</c:v>
                </c:pt>
                <c:pt idx="46">
                  <c:v>-44.872134447944831</c:v>
                </c:pt>
                <c:pt idx="47">
                  <c:v>-36.087916137337928</c:v>
                </c:pt>
                <c:pt idx="48">
                  <c:v>-46.832436182593639</c:v>
                </c:pt>
                <c:pt idx="49">
                  <c:v>-59.804572433975764</c:v>
                </c:pt>
                <c:pt idx="50">
                  <c:v>-78.829039561960428</c:v>
                </c:pt>
                <c:pt idx="51">
                  <c:v>-60.685543052404753</c:v>
                </c:pt>
                <c:pt idx="52">
                  <c:v>-41.810416892350531</c:v>
                </c:pt>
                <c:pt idx="53">
                  <c:v>-57.189167769308433</c:v>
                </c:pt>
                <c:pt idx="54">
                  <c:v>9.8073743392669801</c:v>
                </c:pt>
                <c:pt idx="55">
                  <c:v>-3.2849085760606638</c:v>
                </c:pt>
                <c:pt idx="56">
                  <c:v>-66.54677766082105</c:v>
                </c:pt>
                <c:pt idx="57">
                  <c:v>-16.899986277492243</c:v>
                </c:pt>
                <c:pt idx="58">
                  <c:v>-46.066510345144437</c:v>
                </c:pt>
                <c:pt idx="59">
                  <c:v>-14.023512601853874</c:v>
                </c:pt>
                <c:pt idx="60">
                  <c:v>-29.377918584774818</c:v>
                </c:pt>
                <c:pt idx="61">
                  <c:v>-14.549362523707961</c:v>
                </c:pt>
                <c:pt idx="62">
                  <c:v>23.881481381119887</c:v>
                </c:pt>
                <c:pt idx="63">
                  <c:v>25.908652168562696</c:v>
                </c:pt>
                <c:pt idx="64">
                  <c:v>-8.212846035983409</c:v>
                </c:pt>
                <c:pt idx="65">
                  <c:v>21.60872538743525</c:v>
                </c:pt>
                <c:pt idx="66">
                  <c:v>-0.83768846904197725</c:v>
                </c:pt>
                <c:pt idx="67">
                  <c:v>-21.359148344200058</c:v>
                </c:pt>
                <c:pt idx="68">
                  <c:v>27.402448951753449</c:v>
                </c:pt>
                <c:pt idx="69">
                  <c:v>-37.175532203585938</c:v>
                </c:pt>
                <c:pt idx="70">
                  <c:v>2.2113225735213238</c:v>
                </c:pt>
                <c:pt idx="71">
                  <c:v>-90.652504913112125</c:v>
                </c:pt>
                <c:pt idx="72">
                  <c:v>2.1695714783743867</c:v>
                </c:pt>
                <c:pt idx="73">
                  <c:v>-2.5107407168863816</c:v>
                </c:pt>
                <c:pt idx="74">
                  <c:v>-11.085057489701978</c:v>
                </c:pt>
                <c:pt idx="75">
                  <c:v>-23.559194541504212</c:v>
                </c:pt>
                <c:pt idx="76">
                  <c:v>-36.767003716246975</c:v>
                </c:pt>
                <c:pt idx="77">
                  <c:v>-44.31739595160176</c:v>
                </c:pt>
                <c:pt idx="78">
                  <c:v>-21.212895909620606</c:v>
                </c:pt>
                <c:pt idx="79">
                  <c:v>5.9019489010170361</c:v>
                </c:pt>
                <c:pt idx="80">
                  <c:v>-7.1013137160482751</c:v>
                </c:pt>
                <c:pt idx="81">
                  <c:v>95.488842569757836</c:v>
                </c:pt>
                <c:pt idx="82">
                  <c:v>77.379178744666774</c:v>
                </c:pt>
                <c:pt idx="83">
                  <c:v>190.68715919523916</c:v>
                </c:pt>
                <c:pt idx="84">
                  <c:v>128.03189385438841</c:v>
                </c:pt>
                <c:pt idx="85">
                  <c:v>170.09363897658693</c:v>
                </c:pt>
                <c:pt idx="86">
                  <c:v>192.30584295478431</c:v>
                </c:pt>
                <c:pt idx="87">
                  <c:v>271.9786705579246</c:v>
                </c:pt>
                <c:pt idx="88">
                  <c:v>293.63364315813192</c:v>
                </c:pt>
                <c:pt idx="89">
                  <c:v>331.31773753339274</c:v>
                </c:pt>
                <c:pt idx="90">
                  <c:v>290.47626082899501</c:v>
                </c:pt>
                <c:pt idx="91">
                  <c:v>311.8539106059485</c:v>
                </c:pt>
                <c:pt idx="92">
                  <c:v>285.90463755057698</c:v>
                </c:pt>
                <c:pt idx="93">
                  <c:v>259.2638093293113</c:v>
                </c:pt>
                <c:pt idx="94">
                  <c:v>267.80551405557071</c:v>
                </c:pt>
                <c:pt idx="95">
                  <c:v>220.10637672296016</c:v>
                </c:pt>
                <c:pt idx="96">
                  <c:v>212.72994509149993</c:v>
                </c:pt>
                <c:pt idx="97">
                  <c:v>159.08108288003947</c:v>
                </c:pt>
                <c:pt idx="98">
                  <c:v>125.66473090701965</c:v>
                </c:pt>
                <c:pt idx="99">
                  <c:v>47.405430831777963</c:v>
                </c:pt>
                <c:pt idx="100">
                  <c:v>73.832870247346904</c:v>
                </c:pt>
                <c:pt idx="101">
                  <c:v>13.253256500215734</c:v>
                </c:pt>
                <c:pt idx="102">
                  <c:v>9.4628182465819464</c:v>
                </c:pt>
                <c:pt idx="103">
                  <c:v>-22.245907590088933</c:v>
                </c:pt>
                <c:pt idx="104">
                  <c:v>-28.286729434570518</c:v>
                </c:pt>
                <c:pt idx="105">
                  <c:v>-93.315060165366617</c:v>
                </c:pt>
                <c:pt idx="106">
                  <c:v>-84.683573071895907</c:v>
                </c:pt>
                <c:pt idx="107">
                  <c:v>-128.81501293005755</c:v>
                </c:pt>
                <c:pt idx="108">
                  <c:v>-98.395444221192506</c:v>
                </c:pt>
                <c:pt idx="109">
                  <c:v>-124.14955252781539</c:v>
                </c:pt>
                <c:pt idx="110">
                  <c:v>-148.61120570697702</c:v>
                </c:pt>
                <c:pt idx="111">
                  <c:v>-143.24575908600815</c:v>
                </c:pt>
                <c:pt idx="112">
                  <c:v>-154.18520388072227</c:v>
                </c:pt>
                <c:pt idx="113">
                  <c:v>-133.95524979954578</c:v>
                </c:pt>
                <c:pt idx="114">
                  <c:v>-164.7023434361447</c:v>
                </c:pt>
                <c:pt idx="115">
                  <c:v>-106.44198226487482</c:v>
                </c:pt>
                <c:pt idx="116">
                  <c:v>-121.40913230658251</c:v>
                </c:pt>
              </c:numCache>
            </c:numRef>
          </c:val>
          <c:smooth val="0"/>
          <c:extLst>
            <c:ext xmlns:c16="http://schemas.microsoft.com/office/drawing/2014/chart" uri="{C3380CC4-5D6E-409C-BE32-E72D297353CC}">
              <c16:uniqueId val="{00000005-6490-4D8D-8049-8778AFE4578B}"/>
            </c:ext>
          </c:extLst>
        </c:ser>
        <c:dLbls>
          <c:showLegendKey val="0"/>
          <c:showVal val="0"/>
          <c:showCatName val="0"/>
          <c:showSerName val="0"/>
          <c:showPercent val="0"/>
          <c:showBubbleSize val="0"/>
        </c:dLbls>
        <c:marker val="1"/>
        <c:smooth val="0"/>
        <c:axId val="1393206543"/>
        <c:axId val="1393205711"/>
      </c:lineChart>
      <c:catAx>
        <c:axId val="1393206543"/>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low"/>
        <c:spPr>
          <a:noFill/>
          <a:ln w="3175" cap="flat" cmpd="sng" algn="ctr">
            <a:solidFill>
              <a:schemeClr val="tx1"/>
            </a:solidFill>
            <a:round/>
          </a:ln>
          <a:effectLst/>
        </c:spPr>
        <c:txPr>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93205711"/>
        <c:crosses val="autoZero"/>
        <c:auto val="1"/>
        <c:lblAlgn val="ctr"/>
        <c:lblOffset val="0"/>
        <c:tickLblSkip val="1"/>
        <c:tickMarkSkip val="12"/>
        <c:noMultiLvlLbl val="0"/>
      </c:catAx>
      <c:valAx>
        <c:axId val="1393205711"/>
        <c:scaling>
          <c:orientation val="minMax"/>
          <c:max val="360"/>
          <c:min val="-180"/>
        </c:scaling>
        <c:delete val="0"/>
        <c:axPos val="l"/>
        <c:majorGridlines>
          <c:spPr>
            <a:ln w="6350" cap="flat" cmpd="sng" algn="ctr">
              <a:solidFill>
                <a:schemeClr val="bg1">
                  <a:lumMod val="75000"/>
                </a:schemeClr>
              </a:solidFill>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hr-HR"/>
                  <a:t>basis points</a:t>
                </a:r>
              </a:p>
            </c:rich>
          </c:tx>
          <c:layout>
            <c:manualLayout>
              <c:xMode val="edge"/>
              <c:yMode val="edge"/>
              <c:x val="0"/>
              <c:y val="0.1922683881064163"/>
            </c:manualLayout>
          </c:layout>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93206543"/>
        <c:crosses val="autoZero"/>
        <c:crossBetween val="between"/>
        <c:majorUnit val="60"/>
      </c:valAx>
      <c:spPr>
        <a:ln w="6350">
          <a:solidFill>
            <a:schemeClr val="bg1">
              <a:lumMod val="75000"/>
            </a:schemeClr>
          </a:solidFill>
        </a:ln>
      </c:spPr>
    </c:plotArea>
    <c:legend>
      <c:legendPos val="b"/>
      <c:layout>
        <c:manualLayout>
          <c:xMode val="edge"/>
          <c:yMode val="edge"/>
          <c:x val="0"/>
          <c:y val="0.72119499827548139"/>
          <c:w val="1"/>
          <c:h val="0.27880500172451855"/>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ln w="3175">
      <a:solidFill>
        <a:schemeClr val="tx1"/>
      </a:solidFill>
    </a:ln>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525759477794176E-2"/>
          <c:y val="5.220200764653745E-2"/>
          <c:w val="0.83204977997799778"/>
          <c:h val="0.70021835812190147"/>
        </c:manualLayout>
      </c:layout>
      <c:lineChart>
        <c:grouping val="standard"/>
        <c:varyColors val="0"/>
        <c:ser>
          <c:idx val="1"/>
          <c:order val="1"/>
          <c:tx>
            <c:strRef>
              <c:f>'Slika 6.4. - Figure 6.4'!$E$3</c:f>
              <c:strCache>
                <c:ptCount val="1"/>
                <c:pt idx="0">
                  <c:v>Working capital loans</c:v>
                </c:pt>
              </c:strCache>
            </c:strRef>
          </c:tx>
          <c:spPr>
            <a:ln w="28575" cap="rnd">
              <a:solidFill>
                <a:srgbClr val="FF0000"/>
              </a:solidFill>
              <a:round/>
            </a:ln>
            <a:effectLst/>
          </c:spPr>
          <c:marker>
            <c:symbol val="none"/>
          </c:marker>
          <c:cat>
            <c:numRef>
              <c:f>'Slika 6.4. - Figure 6.4'!$A$17:$A$133</c:f>
              <c:numCache>
                <c:formatCode>General</c:formatCode>
                <c:ptCount val="117"/>
                <c:pt idx="5">
                  <c:v>2016</c:v>
                </c:pt>
                <c:pt idx="17">
                  <c:v>2017</c:v>
                </c:pt>
                <c:pt idx="29">
                  <c:v>2018</c:v>
                </c:pt>
                <c:pt idx="41">
                  <c:v>2019</c:v>
                </c:pt>
                <c:pt idx="53">
                  <c:v>2020</c:v>
                </c:pt>
                <c:pt idx="65">
                  <c:v>2021</c:v>
                </c:pt>
                <c:pt idx="77">
                  <c:v>2022</c:v>
                </c:pt>
                <c:pt idx="89">
                  <c:v>2023</c:v>
                </c:pt>
                <c:pt idx="102">
                  <c:v>2024</c:v>
                </c:pt>
                <c:pt idx="114">
                  <c:v>2025</c:v>
                </c:pt>
              </c:numCache>
            </c:numRef>
          </c:cat>
          <c:val>
            <c:numRef>
              <c:f>'Slika 6.4. - Figure 6.4'!$E$17:$E$133</c:f>
              <c:numCache>
                <c:formatCode>#,##0.00</c:formatCode>
                <c:ptCount val="117"/>
                <c:pt idx="0">
                  <c:v>4.9133137477688571</c:v>
                </c:pt>
                <c:pt idx="1">
                  <c:v>4.6595774816319802</c:v>
                </c:pt>
                <c:pt idx="2">
                  <c:v>4.2308165819154047</c:v>
                </c:pt>
                <c:pt idx="3">
                  <c:v>4.03302478757732</c:v>
                </c:pt>
                <c:pt idx="4">
                  <c:v>4.1352021768655414</c:v>
                </c:pt>
                <c:pt idx="5">
                  <c:v>4.2148088267912645</c:v>
                </c:pt>
                <c:pt idx="6">
                  <c:v>4.3704350363235678</c:v>
                </c:pt>
                <c:pt idx="7">
                  <c:v>4.3240083198647392</c:v>
                </c:pt>
                <c:pt idx="8">
                  <c:v>4.0992839685154747</c:v>
                </c:pt>
                <c:pt idx="9">
                  <c:v>4.1450299130974066</c:v>
                </c:pt>
                <c:pt idx="10">
                  <c:v>4.1339905186693393</c:v>
                </c:pt>
                <c:pt idx="11">
                  <c:v>4.2096859104139117</c:v>
                </c:pt>
                <c:pt idx="12">
                  <c:v>4.1731079168530645</c:v>
                </c:pt>
                <c:pt idx="13">
                  <c:v>4.1632524611712522</c:v>
                </c:pt>
                <c:pt idx="14">
                  <c:v>4.0662164275472321</c:v>
                </c:pt>
                <c:pt idx="15">
                  <c:v>3.9739887636073385</c:v>
                </c:pt>
                <c:pt idx="16">
                  <c:v>3.9180204255667643</c:v>
                </c:pt>
                <c:pt idx="17">
                  <c:v>3.811172308198425</c:v>
                </c:pt>
                <c:pt idx="18">
                  <c:v>3.6053708545875232</c:v>
                </c:pt>
                <c:pt idx="19">
                  <c:v>3.4753659398253989</c:v>
                </c:pt>
                <c:pt idx="20">
                  <c:v>3.4934095493971382</c:v>
                </c:pt>
                <c:pt idx="21">
                  <c:v>3.5984401338976011</c:v>
                </c:pt>
                <c:pt idx="22">
                  <c:v>3.2735136408678986</c:v>
                </c:pt>
                <c:pt idx="23">
                  <c:v>3.2450571338512466</c:v>
                </c:pt>
                <c:pt idx="24">
                  <c:v>3.1534837930862669</c:v>
                </c:pt>
                <c:pt idx="25">
                  <c:v>3.0955111707441523</c:v>
                </c:pt>
                <c:pt idx="26">
                  <c:v>3.0426886263216026</c:v>
                </c:pt>
                <c:pt idx="27">
                  <c:v>2.7601873535614216</c:v>
                </c:pt>
                <c:pt idx="28">
                  <c:v>2.8585365938028326</c:v>
                </c:pt>
                <c:pt idx="29">
                  <c:v>2.7356450572097866</c:v>
                </c:pt>
                <c:pt idx="30">
                  <c:v>2.6104733279098848</c:v>
                </c:pt>
                <c:pt idx="31">
                  <c:v>2.5451142764285826</c:v>
                </c:pt>
                <c:pt idx="32">
                  <c:v>2.3316345661927049</c:v>
                </c:pt>
                <c:pt idx="33">
                  <c:v>2.5789758070191278</c:v>
                </c:pt>
                <c:pt idx="34">
                  <c:v>2.5037283436736844</c:v>
                </c:pt>
                <c:pt idx="35">
                  <c:v>2.5878860249666151</c:v>
                </c:pt>
                <c:pt idx="36">
                  <c:v>2.4754498848376572</c:v>
                </c:pt>
                <c:pt idx="37">
                  <c:v>2.5251045203757108</c:v>
                </c:pt>
                <c:pt idx="38">
                  <c:v>2.5588404875447477</c:v>
                </c:pt>
                <c:pt idx="39">
                  <c:v>2.5487702007631716</c:v>
                </c:pt>
                <c:pt idx="40">
                  <c:v>2.4303788798055059</c:v>
                </c:pt>
                <c:pt idx="41">
                  <c:v>2.3253147329806674</c:v>
                </c:pt>
                <c:pt idx="42">
                  <c:v>2.0081667143638802</c:v>
                </c:pt>
                <c:pt idx="43">
                  <c:v>1.8731889208734671</c:v>
                </c:pt>
                <c:pt idx="44">
                  <c:v>1.8353966367737014</c:v>
                </c:pt>
                <c:pt idx="45">
                  <c:v>2.0389974622493683</c:v>
                </c:pt>
                <c:pt idx="46">
                  <c:v>2.2126130732662368</c:v>
                </c:pt>
                <c:pt idx="47">
                  <c:v>2.2274039954956613</c:v>
                </c:pt>
                <c:pt idx="48">
                  <c:v>2.2103674658050463</c:v>
                </c:pt>
                <c:pt idx="49">
                  <c:v>2.1733603639575523</c:v>
                </c:pt>
                <c:pt idx="50">
                  <c:v>1.8288476999447638</c:v>
                </c:pt>
                <c:pt idx="51">
                  <c:v>1.7591207844119361</c:v>
                </c:pt>
                <c:pt idx="52">
                  <c:v>1.6915871466081012</c:v>
                </c:pt>
                <c:pt idx="53">
                  <c:v>1.8533771704274185</c:v>
                </c:pt>
                <c:pt idx="54">
                  <c:v>1.8732963815075117</c:v>
                </c:pt>
                <c:pt idx="55">
                  <c:v>1.9265871597447577</c:v>
                </c:pt>
                <c:pt idx="56">
                  <c:v>1.839698650286238</c:v>
                </c:pt>
                <c:pt idx="57">
                  <c:v>1.8446338574126726</c:v>
                </c:pt>
                <c:pt idx="58">
                  <c:v>1.7431504331217227</c:v>
                </c:pt>
                <c:pt idx="59">
                  <c:v>1.8927236965235483</c:v>
                </c:pt>
                <c:pt idx="60">
                  <c:v>1.8086488687530928</c:v>
                </c:pt>
                <c:pt idx="61">
                  <c:v>1.8772559939070412</c:v>
                </c:pt>
                <c:pt idx="62">
                  <c:v>1.8022171268697937</c:v>
                </c:pt>
                <c:pt idx="63">
                  <c:v>1.9660422939807698</c:v>
                </c:pt>
                <c:pt idx="64">
                  <c:v>1.9095750226143877</c:v>
                </c:pt>
                <c:pt idx="65">
                  <c:v>1.9236596757937003</c:v>
                </c:pt>
                <c:pt idx="66">
                  <c:v>1.8869081323630172</c:v>
                </c:pt>
                <c:pt idx="67">
                  <c:v>1.8988848812151384</c:v>
                </c:pt>
                <c:pt idx="68">
                  <c:v>1.9235979755840005</c:v>
                </c:pt>
                <c:pt idx="69">
                  <c:v>1.8695388620057538</c:v>
                </c:pt>
                <c:pt idx="70">
                  <c:v>1.8103419763134687</c:v>
                </c:pt>
                <c:pt idx="71">
                  <c:v>1.3210975423713567</c:v>
                </c:pt>
                <c:pt idx="72">
                  <c:v>1.2841668249967135</c:v>
                </c:pt>
                <c:pt idx="73">
                  <c:v>1.3160705614875772</c:v>
                </c:pt>
                <c:pt idx="74">
                  <c:v>1.7192244255653599</c:v>
                </c:pt>
                <c:pt idx="75">
                  <c:v>1.7528425903205229</c:v>
                </c:pt>
                <c:pt idx="76">
                  <c:v>1.678417780971494</c:v>
                </c:pt>
                <c:pt idx="77">
                  <c:v>1.674268249566073</c:v>
                </c:pt>
                <c:pt idx="78">
                  <c:v>1.6737366597700172</c:v>
                </c:pt>
                <c:pt idx="79">
                  <c:v>1.725534197034627</c:v>
                </c:pt>
                <c:pt idx="80">
                  <c:v>1.7617604990621221</c:v>
                </c:pt>
                <c:pt idx="81">
                  <c:v>2.1045761048123541</c:v>
                </c:pt>
                <c:pt idx="82">
                  <c:v>2.2204316295678632</c:v>
                </c:pt>
                <c:pt idx="83">
                  <c:v>2.6037621766343144</c:v>
                </c:pt>
                <c:pt idx="84">
                  <c:v>2.7096569900463092</c:v>
                </c:pt>
                <c:pt idx="85">
                  <c:v>3.0853252594766274</c:v>
                </c:pt>
                <c:pt idx="86">
                  <c:v>3.4798649648768789</c:v>
                </c:pt>
                <c:pt idx="87">
                  <c:v>3.6753569290804888</c:v>
                </c:pt>
                <c:pt idx="88">
                  <c:v>4.0558100356888023</c:v>
                </c:pt>
                <c:pt idx="89">
                  <c:v>4.3261290804456625</c:v>
                </c:pt>
                <c:pt idx="90">
                  <c:v>4.4414091835567113</c:v>
                </c:pt>
                <c:pt idx="91">
                  <c:v>4.5805106005076714</c:v>
                </c:pt>
                <c:pt idx="92">
                  <c:v>4.7343116439868869</c:v>
                </c:pt>
                <c:pt idx="93">
                  <c:v>5.1852300818780845</c:v>
                </c:pt>
                <c:pt idx="94">
                  <c:v>5.347469508800061</c:v>
                </c:pt>
                <c:pt idx="95">
                  <c:v>5.3897763310179103</c:v>
                </c:pt>
                <c:pt idx="96">
                  <c:v>5.359025201860554</c:v>
                </c:pt>
                <c:pt idx="97">
                  <c:v>5.3923031935940822</c:v>
                </c:pt>
                <c:pt idx="98">
                  <c:v>5.3665239501162301</c:v>
                </c:pt>
                <c:pt idx="99">
                  <c:v>5.3264869439695639</c:v>
                </c:pt>
                <c:pt idx="100">
                  <c:v>5.3087752985650445</c:v>
                </c:pt>
                <c:pt idx="101">
                  <c:v>5.2032223663411807</c:v>
                </c:pt>
                <c:pt idx="102">
                  <c:v>4.9868217446289353</c:v>
                </c:pt>
                <c:pt idx="103">
                  <c:v>4.9494430800536255</c:v>
                </c:pt>
                <c:pt idx="104">
                  <c:v>4.7411689717991123</c:v>
                </c:pt>
                <c:pt idx="105">
                  <c:v>4.5860735984278653</c:v>
                </c:pt>
                <c:pt idx="106">
                  <c:v>4.4315805518257747</c:v>
                </c:pt>
                <c:pt idx="107">
                  <c:v>4.1540939598619078</c:v>
                </c:pt>
                <c:pt idx="108">
                  <c:v>4.0270052688867928</c:v>
                </c:pt>
                <c:pt idx="109">
                  <c:v>3.9264942194685193</c:v>
                </c:pt>
                <c:pt idx="110">
                  <c:v>3.8214929069565091</c:v>
                </c:pt>
                <c:pt idx="111">
                  <c:v>3.7304126919446849</c:v>
                </c:pt>
                <c:pt idx="112">
                  <c:v>3.6522392689050336</c:v>
                </c:pt>
                <c:pt idx="113">
                  <c:v>3.6865751834582934</c:v>
                </c:pt>
                <c:pt idx="114">
                  <c:v>3.4432747300242323</c:v>
                </c:pt>
                <c:pt idx="115">
                  <c:v>3.4949261995515126</c:v>
                </c:pt>
                <c:pt idx="116">
                  <c:v>3.4074768740523189</c:v>
                </c:pt>
              </c:numCache>
            </c:numRef>
          </c:val>
          <c:smooth val="0"/>
          <c:extLst>
            <c:ext xmlns:c16="http://schemas.microsoft.com/office/drawing/2014/chart" uri="{C3380CC4-5D6E-409C-BE32-E72D297353CC}">
              <c16:uniqueId val="{00000000-1E3E-4611-A63F-15C4D531FF6D}"/>
            </c:ext>
          </c:extLst>
        </c:ser>
        <c:ser>
          <c:idx val="2"/>
          <c:order val="2"/>
          <c:tx>
            <c:strRef>
              <c:f>'Slika 6.4. - Figure 6.4'!$F$3</c:f>
              <c:strCache>
                <c:ptCount val="1"/>
                <c:pt idx="0">
                  <c:v>Investment and syndicated loans</c:v>
                </c:pt>
              </c:strCache>
            </c:strRef>
          </c:tx>
          <c:spPr>
            <a:ln w="28575" cap="rnd">
              <a:solidFill>
                <a:srgbClr val="0000FF"/>
              </a:solidFill>
              <a:round/>
            </a:ln>
            <a:effectLst/>
          </c:spPr>
          <c:marker>
            <c:symbol val="none"/>
          </c:marker>
          <c:cat>
            <c:numRef>
              <c:f>'Slika 6.4. - Figure 6.4'!$A$17:$A$133</c:f>
              <c:numCache>
                <c:formatCode>General</c:formatCode>
                <c:ptCount val="117"/>
                <c:pt idx="5">
                  <c:v>2016</c:v>
                </c:pt>
                <c:pt idx="17">
                  <c:v>2017</c:v>
                </c:pt>
                <c:pt idx="29">
                  <c:v>2018</c:v>
                </c:pt>
                <c:pt idx="41">
                  <c:v>2019</c:v>
                </c:pt>
                <c:pt idx="53">
                  <c:v>2020</c:v>
                </c:pt>
                <c:pt idx="65">
                  <c:v>2021</c:v>
                </c:pt>
                <c:pt idx="77">
                  <c:v>2022</c:v>
                </c:pt>
                <c:pt idx="89">
                  <c:v>2023</c:v>
                </c:pt>
                <c:pt idx="102">
                  <c:v>2024</c:v>
                </c:pt>
                <c:pt idx="114">
                  <c:v>2025</c:v>
                </c:pt>
              </c:numCache>
            </c:numRef>
          </c:cat>
          <c:val>
            <c:numRef>
              <c:f>'Slika 6.4. - Figure 6.4'!$F$17:$F$133</c:f>
              <c:numCache>
                <c:formatCode>#,##0.00</c:formatCode>
                <c:ptCount val="117"/>
                <c:pt idx="0">
                  <c:v>4.7708350563122162</c:v>
                </c:pt>
                <c:pt idx="1">
                  <c:v>4.8037655758595577</c:v>
                </c:pt>
                <c:pt idx="2">
                  <c:v>4.5077016431496313</c:v>
                </c:pt>
                <c:pt idx="3">
                  <c:v>4.7045125075253917</c:v>
                </c:pt>
                <c:pt idx="4">
                  <c:v>4.419003452645649</c:v>
                </c:pt>
                <c:pt idx="5">
                  <c:v>4.4080886243374904</c:v>
                </c:pt>
                <c:pt idx="6">
                  <c:v>4.0015605991714587</c:v>
                </c:pt>
                <c:pt idx="7">
                  <c:v>4.0401453647515337</c:v>
                </c:pt>
                <c:pt idx="8">
                  <c:v>4.0355268751088929</c:v>
                </c:pt>
                <c:pt idx="9">
                  <c:v>3.8782828558443652</c:v>
                </c:pt>
                <c:pt idx="10">
                  <c:v>3.9229900597141119</c:v>
                </c:pt>
                <c:pt idx="11">
                  <c:v>3.6549140682962094</c:v>
                </c:pt>
                <c:pt idx="12">
                  <c:v>3.6499563679334304</c:v>
                </c:pt>
                <c:pt idx="13">
                  <c:v>3.5228035860308551</c:v>
                </c:pt>
                <c:pt idx="14">
                  <c:v>3.372327213411169</c:v>
                </c:pt>
                <c:pt idx="15">
                  <c:v>3.7557583349496699</c:v>
                </c:pt>
                <c:pt idx="16">
                  <c:v>3.7821440275521749</c:v>
                </c:pt>
                <c:pt idx="17">
                  <c:v>4.0844768171265562</c:v>
                </c:pt>
                <c:pt idx="18">
                  <c:v>3.6458272278378208</c:v>
                </c:pt>
                <c:pt idx="19">
                  <c:v>3.5005910370530033</c:v>
                </c:pt>
                <c:pt idx="20">
                  <c:v>3.3830168673556185</c:v>
                </c:pt>
                <c:pt idx="21">
                  <c:v>3.4376285182967554</c:v>
                </c:pt>
                <c:pt idx="22">
                  <c:v>3.4291096263873899</c:v>
                </c:pt>
                <c:pt idx="23">
                  <c:v>3.099746063815024</c:v>
                </c:pt>
                <c:pt idx="24">
                  <c:v>3.0768967391741984</c:v>
                </c:pt>
                <c:pt idx="25">
                  <c:v>3.1124025588301478</c:v>
                </c:pt>
                <c:pt idx="26">
                  <c:v>3.438041475604269</c:v>
                </c:pt>
                <c:pt idx="27">
                  <c:v>3.4448381607846432</c:v>
                </c:pt>
                <c:pt idx="28">
                  <c:v>3.3757759176128497</c:v>
                </c:pt>
                <c:pt idx="29">
                  <c:v>3.2693337477987279</c:v>
                </c:pt>
                <c:pt idx="30">
                  <c:v>3.0668518892080261</c:v>
                </c:pt>
                <c:pt idx="31">
                  <c:v>2.9024769262987578</c:v>
                </c:pt>
                <c:pt idx="32">
                  <c:v>2.7059609385697652</c:v>
                </c:pt>
                <c:pt idx="33">
                  <c:v>2.74248910832031</c:v>
                </c:pt>
                <c:pt idx="34">
                  <c:v>2.7466108318285007</c:v>
                </c:pt>
                <c:pt idx="35">
                  <c:v>2.8201373640078193</c:v>
                </c:pt>
                <c:pt idx="36">
                  <c:v>2.6818244080593003</c:v>
                </c:pt>
                <c:pt idx="37">
                  <c:v>2.7085444222235076</c:v>
                </c:pt>
                <c:pt idx="38">
                  <c:v>2.7035346450750826</c:v>
                </c:pt>
                <c:pt idx="39">
                  <c:v>2.7128837145683544</c:v>
                </c:pt>
                <c:pt idx="40">
                  <c:v>2.643518408511266</c:v>
                </c:pt>
                <c:pt idx="41">
                  <c:v>2.8036683101579771</c:v>
                </c:pt>
                <c:pt idx="42">
                  <c:v>2.7140486886550561</c:v>
                </c:pt>
                <c:pt idx="43">
                  <c:v>2.687627867902441</c:v>
                </c:pt>
                <c:pt idx="44">
                  <c:v>2.6520209538292376</c:v>
                </c:pt>
                <c:pt idx="45">
                  <c:v>2.6667821313047226</c:v>
                </c:pt>
                <c:pt idx="46">
                  <c:v>2.4541486622147457</c:v>
                </c:pt>
                <c:pt idx="47">
                  <c:v>2.3718051150103503</c:v>
                </c:pt>
                <c:pt idx="48">
                  <c:v>2.255386610558014</c:v>
                </c:pt>
                <c:pt idx="49">
                  <c:v>2.2965640884838998</c:v>
                </c:pt>
                <c:pt idx="50">
                  <c:v>2.3346042698174534</c:v>
                </c:pt>
                <c:pt idx="51">
                  <c:v>2.4070641733866047</c:v>
                </c:pt>
                <c:pt idx="52">
                  <c:v>2.495153510593251</c:v>
                </c:pt>
                <c:pt idx="53">
                  <c:v>2.3648717087370676</c:v>
                </c:pt>
                <c:pt idx="54">
                  <c:v>2.4570612148746402</c:v>
                </c:pt>
                <c:pt idx="55">
                  <c:v>2.4938512086458684</c:v>
                </c:pt>
                <c:pt idx="56">
                  <c:v>2.5315859722395939</c:v>
                </c:pt>
                <c:pt idx="57">
                  <c:v>2.571559287105587</c:v>
                </c:pt>
                <c:pt idx="58">
                  <c:v>1.8862464677286392</c:v>
                </c:pt>
                <c:pt idx="59">
                  <c:v>1.93988723283371</c:v>
                </c:pt>
                <c:pt idx="60">
                  <c:v>1.9012269005095113</c:v>
                </c:pt>
                <c:pt idx="61">
                  <c:v>2.2621012475434115</c:v>
                </c:pt>
                <c:pt idx="62">
                  <c:v>2.2535234653563085</c:v>
                </c:pt>
                <c:pt idx="63">
                  <c:v>2.1451654695600944</c:v>
                </c:pt>
                <c:pt idx="64">
                  <c:v>2.2928016101419035</c:v>
                </c:pt>
                <c:pt idx="65">
                  <c:v>2.2925026304017071</c:v>
                </c:pt>
                <c:pt idx="66">
                  <c:v>2.2298964307303235</c:v>
                </c:pt>
                <c:pt idx="67">
                  <c:v>2.1274720585645395</c:v>
                </c:pt>
                <c:pt idx="68">
                  <c:v>2.0727529869912469</c:v>
                </c:pt>
                <c:pt idx="69">
                  <c:v>1.775915627554604</c:v>
                </c:pt>
                <c:pt idx="70">
                  <c:v>1.7536014801560218</c:v>
                </c:pt>
                <c:pt idx="71">
                  <c:v>1.641820689413247</c:v>
                </c:pt>
                <c:pt idx="72">
                  <c:v>1.7497412833635499</c:v>
                </c:pt>
                <c:pt idx="73">
                  <c:v>1.8857885708017013</c:v>
                </c:pt>
                <c:pt idx="74">
                  <c:v>2.2382646938025261</c:v>
                </c:pt>
                <c:pt idx="75">
                  <c:v>2.279983394679522</c:v>
                </c:pt>
                <c:pt idx="76">
                  <c:v>2.0164367610495662</c:v>
                </c:pt>
                <c:pt idx="77">
                  <c:v>1.6365155045184145</c:v>
                </c:pt>
                <c:pt idx="78">
                  <c:v>1.6667554886512628</c:v>
                </c:pt>
                <c:pt idx="79">
                  <c:v>1.8719001748674675</c:v>
                </c:pt>
                <c:pt idx="80">
                  <c:v>2.131352149589286</c:v>
                </c:pt>
                <c:pt idx="81">
                  <c:v>2.398217139981627</c:v>
                </c:pt>
                <c:pt idx="82">
                  <c:v>2.9201569997023942</c:v>
                </c:pt>
                <c:pt idx="83">
                  <c:v>3.402777775113849</c:v>
                </c:pt>
                <c:pt idx="84">
                  <c:v>3.5918858843590611</c:v>
                </c:pt>
                <c:pt idx="85">
                  <c:v>3.9996592706441056</c:v>
                </c:pt>
                <c:pt idx="86">
                  <c:v>4.0478108251392939</c:v>
                </c:pt>
                <c:pt idx="87">
                  <c:v>4.9766016592531201</c:v>
                </c:pt>
                <c:pt idx="88">
                  <c:v>5.30231875783549</c:v>
                </c:pt>
                <c:pt idx="89">
                  <c:v>5.5126595198657888</c:v>
                </c:pt>
                <c:pt idx="90">
                  <c:v>5.6339932326954196</c:v>
                </c:pt>
                <c:pt idx="91">
                  <c:v>5.4682777833633676</c:v>
                </c:pt>
                <c:pt idx="92">
                  <c:v>5.4411819698852986</c:v>
                </c:pt>
                <c:pt idx="93">
                  <c:v>5.3571504967690391</c:v>
                </c:pt>
                <c:pt idx="94">
                  <c:v>5.6950878698925438</c:v>
                </c:pt>
                <c:pt idx="95">
                  <c:v>5.7376129569899872</c:v>
                </c:pt>
                <c:pt idx="96">
                  <c:v>5.7476036601876821</c:v>
                </c:pt>
                <c:pt idx="97">
                  <c:v>5.507826834150408</c:v>
                </c:pt>
                <c:pt idx="98">
                  <c:v>5.209341964501915</c:v>
                </c:pt>
                <c:pt idx="99">
                  <c:v>5.2034232439162365</c:v>
                </c:pt>
                <c:pt idx="100">
                  <c:v>5.280138729902851</c:v>
                </c:pt>
                <c:pt idx="101">
                  <c:v>5.3041427842559594</c:v>
                </c:pt>
                <c:pt idx="102">
                  <c:v>5.2846721346927712</c:v>
                </c:pt>
                <c:pt idx="103">
                  <c:v>5.0904435430316655</c:v>
                </c:pt>
                <c:pt idx="104">
                  <c:v>4.9922517522639218</c:v>
                </c:pt>
                <c:pt idx="105">
                  <c:v>4.7741117381948603</c:v>
                </c:pt>
                <c:pt idx="106">
                  <c:v>4.7196681996632988</c:v>
                </c:pt>
                <c:pt idx="107">
                  <c:v>4.5541147078322002</c:v>
                </c:pt>
                <c:pt idx="108">
                  <c:v>4.710995233541861</c:v>
                </c:pt>
                <c:pt idx="109">
                  <c:v>4.5957644244095439</c:v>
                </c:pt>
                <c:pt idx="110">
                  <c:v>4.5003358714829931</c:v>
                </c:pt>
                <c:pt idx="111">
                  <c:v>4.0776197073787195</c:v>
                </c:pt>
                <c:pt idx="112">
                  <c:v>4.0470027322169457</c:v>
                </c:pt>
                <c:pt idx="113">
                  <c:v>4.0383560148762401</c:v>
                </c:pt>
                <c:pt idx="114">
                  <c:v>3.6250818557544959</c:v>
                </c:pt>
                <c:pt idx="115">
                  <c:v>3.6801955303130738</c:v>
                </c:pt>
                <c:pt idx="116">
                  <c:v>3.5344803406812528</c:v>
                </c:pt>
              </c:numCache>
            </c:numRef>
          </c:val>
          <c:smooth val="0"/>
          <c:extLst>
            <c:ext xmlns:c16="http://schemas.microsoft.com/office/drawing/2014/chart" uri="{C3380CC4-5D6E-409C-BE32-E72D297353CC}">
              <c16:uniqueId val="{00000001-1E3E-4611-A63F-15C4D531FF6D}"/>
            </c:ext>
          </c:extLst>
        </c:ser>
        <c:dLbls>
          <c:showLegendKey val="0"/>
          <c:showVal val="0"/>
          <c:showCatName val="0"/>
          <c:showSerName val="0"/>
          <c:showPercent val="0"/>
          <c:showBubbleSize val="0"/>
        </c:dLbls>
        <c:marker val="1"/>
        <c:smooth val="0"/>
        <c:axId val="966810528"/>
        <c:axId val="966800128"/>
      </c:lineChart>
      <c:lineChart>
        <c:grouping val="standard"/>
        <c:varyColors val="0"/>
        <c:ser>
          <c:idx val="0"/>
          <c:order val="0"/>
          <c:tx>
            <c:strRef>
              <c:f>'Slika 6.4. - Figure 6.4'!$G$3</c:f>
              <c:strCache>
                <c:ptCount val="1"/>
                <c:pt idx="0">
                  <c:v>Factoring</c:v>
                </c:pt>
              </c:strCache>
            </c:strRef>
          </c:tx>
          <c:spPr>
            <a:ln w="28575" cap="rnd">
              <a:solidFill>
                <a:schemeClr val="accent6"/>
              </a:solidFill>
              <a:round/>
            </a:ln>
            <a:effectLst/>
          </c:spPr>
          <c:marker>
            <c:symbol val="none"/>
          </c:marker>
          <c:cat>
            <c:numRef>
              <c:f>'Slika 6.4. - Figure 6.4'!$A$17:$A$136</c:f>
              <c:numCache>
                <c:formatCode>General</c:formatCode>
                <c:ptCount val="120"/>
                <c:pt idx="5">
                  <c:v>2016</c:v>
                </c:pt>
                <c:pt idx="17">
                  <c:v>2017</c:v>
                </c:pt>
                <c:pt idx="29">
                  <c:v>2018</c:v>
                </c:pt>
                <c:pt idx="41">
                  <c:v>2019</c:v>
                </c:pt>
                <c:pt idx="53">
                  <c:v>2020</c:v>
                </c:pt>
                <c:pt idx="65">
                  <c:v>2021</c:v>
                </c:pt>
                <c:pt idx="77">
                  <c:v>2022</c:v>
                </c:pt>
                <c:pt idx="89">
                  <c:v>2023</c:v>
                </c:pt>
                <c:pt idx="102">
                  <c:v>2024</c:v>
                </c:pt>
                <c:pt idx="114">
                  <c:v>2025</c:v>
                </c:pt>
              </c:numCache>
            </c:numRef>
          </c:cat>
          <c:val>
            <c:numRef>
              <c:f>'Slika 6.4. - Figure 6.4'!$G$17:$G$133</c:f>
              <c:numCache>
                <c:formatCode>#,##0.00</c:formatCode>
                <c:ptCount val="117"/>
                <c:pt idx="0">
                  <c:v>4.6045349390958989</c:v>
                </c:pt>
                <c:pt idx="1">
                  <c:v>4.6492491463086676</c:v>
                </c:pt>
                <c:pt idx="2">
                  <c:v>4.7044332399654927</c:v>
                </c:pt>
                <c:pt idx="3">
                  <c:v>4.5821470646936673</c:v>
                </c:pt>
                <c:pt idx="4">
                  <c:v>4.3945024985706231</c:v>
                </c:pt>
                <c:pt idx="5">
                  <c:v>4.3343053194912429</c:v>
                </c:pt>
                <c:pt idx="6">
                  <c:v>4.3107901329563845</c:v>
                </c:pt>
                <c:pt idx="7">
                  <c:v>4.3222804379680948</c:v>
                </c:pt>
                <c:pt idx="8">
                  <c:v>4.4965008726415565</c:v>
                </c:pt>
                <c:pt idx="9">
                  <c:v>4.4998647634107538</c:v>
                </c:pt>
                <c:pt idx="10">
                  <c:v>4.5727443120534952</c:v>
                </c:pt>
                <c:pt idx="11">
                  <c:v>4.8055211794865338</c:v>
                </c:pt>
                <c:pt idx="12">
                  <c:v>4.7882687954948597</c:v>
                </c:pt>
                <c:pt idx="13">
                  <c:v>4.5535080492084692</c:v>
                </c:pt>
                <c:pt idx="14">
                  <c:v>3.9760713806380457</c:v>
                </c:pt>
                <c:pt idx="15">
                  <c:v>3.9573063666186017</c:v>
                </c:pt>
                <c:pt idx="16">
                  <c:v>3.8069751520638988</c:v>
                </c:pt>
                <c:pt idx="17">
                  <c:v>3.9300895682078849</c:v>
                </c:pt>
                <c:pt idx="18">
                  <c:v>3.7934310731960124</c:v>
                </c:pt>
                <c:pt idx="19">
                  <c:v>3.8281119078831054</c:v>
                </c:pt>
                <c:pt idx="20">
                  <c:v>3.7127619560423515</c:v>
                </c:pt>
                <c:pt idx="21">
                  <c:v>3.6040925096308358</c:v>
                </c:pt>
                <c:pt idx="22">
                  <c:v>3.2997867325173877</c:v>
                </c:pt>
                <c:pt idx="23">
                  <c:v>3.1295912224803524</c:v>
                </c:pt>
                <c:pt idx="24">
                  <c:v>3.0057724628385216</c:v>
                </c:pt>
                <c:pt idx="25">
                  <c:v>2.9453185882720545</c:v>
                </c:pt>
                <c:pt idx="26">
                  <c:v>2.8534782350952637</c:v>
                </c:pt>
                <c:pt idx="27">
                  <c:v>2.8537598210220505</c:v>
                </c:pt>
                <c:pt idx="28">
                  <c:v>2.9550620273314792</c:v>
                </c:pt>
                <c:pt idx="29">
                  <c:v>3.0113251607068299</c:v>
                </c:pt>
                <c:pt idx="30">
                  <c:v>3.0129420432793901</c:v>
                </c:pt>
                <c:pt idx="31">
                  <c:v>2.9083764865895438</c:v>
                </c:pt>
                <c:pt idx="32">
                  <c:v>2.9658105759538347</c:v>
                </c:pt>
                <c:pt idx="33">
                  <c:v>2.9664205289870771</c:v>
                </c:pt>
                <c:pt idx="34">
                  <c:v>3.1376207344599409</c:v>
                </c:pt>
                <c:pt idx="35">
                  <c:v>3.2137722642335098</c:v>
                </c:pt>
                <c:pt idx="36">
                  <c:v>3.1309847720240791</c:v>
                </c:pt>
                <c:pt idx="37">
                  <c:v>2.993532506313759</c:v>
                </c:pt>
                <c:pt idx="38">
                  <c:v>2.6623663867347749</c:v>
                </c:pt>
                <c:pt idx="39">
                  <c:v>2.5304221082605629</c:v>
                </c:pt>
                <c:pt idx="40">
                  <c:v>2.5485471216662976</c:v>
                </c:pt>
                <c:pt idx="41">
                  <c:v>2.521643444584738</c:v>
                </c:pt>
                <c:pt idx="42">
                  <c:v>2.5438261171912036</c:v>
                </c:pt>
                <c:pt idx="43">
                  <c:v>2.3617006184006044</c:v>
                </c:pt>
                <c:pt idx="44">
                  <c:v>2.3327948857636769</c:v>
                </c:pt>
                <c:pt idx="45">
                  <c:v>2.2590397928397978</c:v>
                </c:pt>
                <c:pt idx="46">
                  <c:v>2.1753440117533236</c:v>
                </c:pt>
                <c:pt idx="47">
                  <c:v>2.1259695685430176</c:v>
                </c:pt>
                <c:pt idx="48">
                  <c:v>2.0070517229334039</c:v>
                </c:pt>
                <c:pt idx="49">
                  <c:v>1.8996124849586173</c:v>
                </c:pt>
                <c:pt idx="50">
                  <c:v>1.7495768241259033</c:v>
                </c:pt>
                <c:pt idx="51">
                  <c:v>1.6714685180818654</c:v>
                </c:pt>
                <c:pt idx="52">
                  <c:v>1.545350401746256</c:v>
                </c:pt>
                <c:pt idx="53">
                  <c:v>1.5119480574553334</c:v>
                </c:pt>
                <c:pt idx="54">
                  <c:v>1.5293850579459543</c:v>
                </c:pt>
                <c:pt idx="55">
                  <c:v>1.6560260933825839</c:v>
                </c:pt>
                <c:pt idx="56">
                  <c:v>1.8276481043865807</c:v>
                </c:pt>
                <c:pt idx="57">
                  <c:v>1.990663813474429</c:v>
                </c:pt>
                <c:pt idx="58">
                  <c:v>2.1537946235497922</c:v>
                </c:pt>
                <c:pt idx="59">
                  <c:v>2.2180194847889361</c:v>
                </c:pt>
                <c:pt idx="60">
                  <c:v>2.2346684096244296</c:v>
                </c:pt>
                <c:pt idx="61">
                  <c:v>2.2388624804023509</c:v>
                </c:pt>
                <c:pt idx="62">
                  <c:v>2.1844039936557458</c:v>
                </c:pt>
                <c:pt idx="63">
                  <c:v>2.2256803313694746</c:v>
                </c:pt>
                <c:pt idx="64">
                  <c:v>2.1553618118028131</c:v>
                </c:pt>
                <c:pt idx="65">
                  <c:v>2.1639431777382034</c:v>
                </c:pt>
                <c:pt idx="66">
                  <c:v>2.1083033124725006</c:v>
                </c:pt>
                <c:pt idx="67">
                  <c:v>2.1644361829656358</c:v>
                </c:pt>
                <c:pt idx="68">
                  <c:v>2.1516337682573163</c:v>
                </c:pt>
                <c:pt idx="69">
                  <c:v>2.1480040234555537</c:v>
                </c:pt>
                <c:pt idx="70">
                  <c:v>2.111560000180047</c:v>
                </c:pt>
                <c:pt idx="71">
                  <c:v>1.9823107990134794</c:v>
                </c:pt>
                <c:pt idx="72">
                  <c:v>1.9271711409541614</c:v>
                </c:pt>
                <c:pt idx="73">
                  <c:v>1.896928794520701</c:v>
                </c:pt>
                <c:pt idx="74">
                  <c:v>1.930885661044532</c:v>
                </c:pt>
                <c:pt idx="75">
                  <c:v>1.9766136803864827</c:v>
                </c:pt>
                <c:pt idx="76">
                  <c:v>1.9022143267706138</c:v>
                </c:pt>
                <c:pt idx="77">
                  <c:v>1.8514026699303514</c:v>
                </c:pt>
                <c:pt idx="78">
                  <c:v>1.7940115054505648</c:v>
                </c:pt>
                <c:pt idx="79">
                  <c:v>1.8067457832616547</c:v>
                </c:pt>
                <c:pt idx="80">
                  <c:v>1.8477118318326777</c:v>
                </c:pt>
                <c:pt idx="81">
                  <c:v>1.8561893883097567</c:v>
                </c:pt>
                <c:pt idx="82">
                  <c:v>1.9217922660636042</c:v>
                </c:pt>
                <c:pt idx="83">
                  <c:v>2.0376659861893955</c:v>
                </c:pt>
                <c:pt idx="84">
                  <c:v>2.2520248998322288</c:v>
                </c:pt>
                <c:pt idx="85">
                  <c:v>2.4672820525818389</c:v>
                </c:pt>
                <c:pt idx="86">
                  <c:v>2.8084505370418738</c:v>
                </c:pt>
                <c:pt idx="87">
                  <c:v>3.2994001581682832</c:v>
                </c:pt>
                <c:pt idx="88">
                  <c:v>3.6618349579099747</c:v>
                </c:pt>
                <c:pt idx="89">
                  <c:v>3.9672649886024867</c:v>
                </c:pt>
                <c:pt idx="90">
                  <c:v>4.0378679091117657</c:v>
                </c:pt>
                <c:pt idx="91">
                  <c:v>4.1104993956056992</c:v>
                </c:pt>
                <c:pt idx="92">
                  <c:v>3.8426385244779615</c:v>
                </c:pt>
                <c:pt idx="93">
                  <c:v>3.9020987235671432</c:v>
                </c:pt>
                <c:pt idx="94">
                  <c:v>3.6056019226988223</c:v>
                </c:pt>
                <c:pt idx="95">
                  <c:v>4.2427277858012262</c:v>
                </c:pt>
                <c:pt idx="96">
                  <c:v>4.3333793564431193</c:v>
                </c:pt>
                <c:pt idx="97">
                  <c:v>4.8353421414581854</c:v>
                </c:pt>
                <c:pt idx="98">
                  <c:v>4.7396118742575784</c:v>
                </c:pt>
                <c:pt idx="99">
                  <c:v>4.7215483970593883</c:v>
                </c:pt>
                <c:pt idx="100">
                  <c:v>4.7508863383524442</c:v>
                </c:pt>
                <c:pt idx="101">
                  <c:v>4.6777719004622993</c:v>
                </c:pt>
                <c:pt idx="102">
                  <c:v>4.6047680248290259</c:v>
                </c:pt>
                <c:pt idx="103">
                  <c:v>4.4576093365346505</c:v>
                </c:pt>
                <c:pt idx="104">
                  <c:v>4.3733378299675625</c:v>
                </c:pt>
                <c:pt idx="105">
                  <c:v>4.3437591884270477</c:v>
                </c:pt>
                <c:pt idx="106">
                  <c:v>4.2132520519396586</c:v>
                </c:pt>
                <c:pt idx="107">
                  <c:v>4.1085992250695398</c:v>
                </c:pt>
                <c:pt idx="108">
                  <c:v>3.9537237982677294</c:v>
                </c:pt>
                <c:pt idx="109">
                  <c:v>3.8815871259656687</c:v>
                </c:pt>
                <c:pt idx="110">
                  <c:v>3.6469284698304589</c:v>
                </c:pt>
                <c:pt idx="111">
                  <c:v>3.4842104373844878</c:v>
                </c:pt>
                <c:pt idx="112">
                  <c:v>3.2932857015026413</c:v>
                </c:pt>
                <c:pt idx="113">
                  <c:v>3.1052961219515787</c:v>
                </c:pt>
                <c:pt idx="114">
                  <c:v>2.9789620771442036</c:v>
                </c:pt>
                <c:pt idx="115">
                  <c:v>2.9756333305860911</c:v>
                </c:pt>
                <c:pt idx="116">
                  <c:v>2.9353199615090673</c:v>
                </c:pt>
              </c:numCache>
            </c:numRef>
          </c:val>
          <c:smooth val="0"/>
          <c:extLst>
            <c:ext xmlns:c16="http://schemas.microsoft.com/office/drawing/2014/chart" uri="{C3380CC4-5D6E-409C-BE32-E72D297353CC}">
              <c16:uniqueId val="{00000002-1E3E-4611-A63F-15C4D531FF6D}"/>
            </c:ext>
          </c:extLst>
        </c:ser>
        <c:ser>
          <c:idx val="3"/>
          <c:order val="3"/>
          <c:tx>
            <c:strRef>
              <c:f>'Slika 6.4. - Figure 6.4'!$H$3</c:f>
              <c:strCache>
                <c:ptCount val="1"/>
                <c:pt idx="0">
                  <c:v>Other financing</c:v>
                </c:pt>
              </c:strCache>
            </c:strRef>
          </c:tx>
          <c:spPr>
            <a:ln w="28575"/>
          </c:spPr>
          <c:marker>
            <c:symbol val="none"/>
          </c:marker>
          <c:cat>
            <c:numRef>
              <c:f>'Slika 6.4. - Figure 6.4'!$A$17:$A$136</c:f>
              <c:numCache>
                <c:formatCode>General</c:formatCode>
                <c:ptCount val="120"/>
                <c:pt idx="5">
                  <c:v>2016</c:v>
                </c:pt>
                <c:pt idx="17">
                  <c:v>2017</c:v>
                </c:pt>
                <c:pt idx="29">
                  <c:v>2018</c:v>
                </c:pt>
                <c:pt idx="41">
                  <c:v>2019</c:v>
                </c:pt>
                <c:pt idx="53">
                  <c:v>2020</c:v>
                </c:pt>
                <c:pt idx="65">
                  <c:v>2021</c:v>
                </c:pt>
                <c:pt idx="77">
                  <c:v>2022</c:v>
                </c:pt>
                <c:pt idx="89">
                  <c:v>2023</c:v>
                </c:pt>
                <c:pt idx="102">
                  <c:v>2024</c:v>
                </c:pt>
                <c:pt idx="114">
                  <c:v>2025</c:v>
                </c:pt>
              </c:numCache>
            </c:numRef>
          </c:cat>
          <c:val>
            <c:numRef>
              <c:f>'Slika 6.4. - Figure 6.4'!$H$17:$H$136</c:f>
              <c:numCache>
                <c:formatCode>#,##0.00</c:formatCode>
                <c:ptCount val="120"/>
                <c:pt idx="0">
                  <c:v>5.145194311115266</c:v>
                </c:pt>
                <c:pt idx="1">
                  <c:v>5.2186075658864883</c:v>
                </c:pt>
                <c:pt idx="2">
                  <c:v>4.7573517310026991</c:v>
                </c:pt>
                <c:pt idx="3">
                  <c:v>5.0872587588495923</c:v>
                </c:pt>
                <c:pt idx="4">
                  <c:v>4.8229043730928778</c:v>
                </c:pt>
                <c:pt idx="5">
                  <c:v>4.5529057727871276</c:v>
                </c:pt>
                <c:pt idx="6">
                  <c:v>4.6409339652633461</c:v>
                </c:pt>
                <c:pt idx="7">
                  <c:v>4.5976293192796263</c:v>
                </c:pt>
                <c:pt idx="8">
                  <c:v>4.6094136894991538</c:v>
                </c:pt>
                <c:pt idx="9">
                  <c:v>4.5620696542503136</c:v>
                </c:pt>
                <c:pt idx="10">
                  <c:v>4.5973979531430356</c:v>
                </c:pt>
                <c:pt idx="11">
                  <c:v>4.7567888802728824</c:v>
                </c:pt>
                <c:pt idx="12">
                  <c:v>4.7236568887724824</c:v>
                </c:pt>
                <c:pt idx="13">
                  <c:v>4.6851252689308494</c:v>
                </c:pt>
                <c:pt idx="14">
                  <c:v>3.7146871103292423</c:v>
                </c:pt>
                <c:pt idx="15">
                  <c:v>3.3693951645366398</c:v>
                </c:pt>
                <c:pt idx="16">
                  <c:v>3.403614577527537</c:v>
                </c:pt>
                <c:pt idx="17">
                  <c:v>3.6769001133752979</c:v>
                </c:pt>
                <c:pt idx="18">
                  <c:v>3.6047578259067459</c:v>
                </c:pt>
                <c:pt idx="19">
                  <c:v>3.3167595757191628</c:v>
                </c:pt>
                <c:pt idx="20">
                  <c:v>3.0530730677897755</c:v>
                </c:pt>
                <c:pt idx="21">
                  <c:v>3.049280750393379</c:v>
                </c:pt>
                <c:pt idx="22">
                  <c:v>3.2257413262644659</c:v>
                </c:pt>
                <c:pt idx="23">
                  <c:v>3.7565722447477343</c:v>
                </c:pt>
                <c:pt idx="24">
                  <c:v>3.7320123398643705</c:v>
                </c:pt>
                <c:pt idx="25">
                  <c:v>3.3897718546519546</c:v>
                </c:pt>
                <c:pt idx="26">
                  <c:v>3.0804376717384816</c:v>
                </c:pt>
                <c:pt idx="27">
                  <c:v>2.9006333677396174</c:v>
                </c:pt>
                <c:pt idx="28">
                  <c:v>3.0151461134029525</c:v>
                </c:pt>
                <c:pt idx="29">
                  <c:v>3.1465426855830656</c:v>
                </c:pt>
                <c:pt idx="30">
                  <c:v>3.5287182117524214</c:v>
                </c:pt>
                <c:pt idx="31">
                  <c:v>3.7379297106517497</c:v>
                </c:pt>
                <c:pt idx="32">
                  <c:v>3.7212833529428213</c:v>
                </c:pt>
                <c:pt idx="33">
                  <c:v>3.5510119093691497</c:v>
                </c:pt>
                <c:pt idx="34">
                  <c:v>3.3406134039457158</c:v>
                </c:pt>
                <c:pt idx="35">
                  <c:v>3.5243853634807989</c:v>
                </c:pt>
                <c:pt idx="36">
                  <c:v>3.6749816958416037</c:v>
                </c:pt>
                <c:pt idx="37">
                  <c:v>3.7600840818297834</c:v>
                </c:pt>
                <c:pt idx="38">
                  <c:v>3.546554380243927</c:v>
                </c:pt>
                <c:pt idx="39">
                  <c:v>3.192811067161724</c:v>
                </c:pt>
                <c:pt idx="40">
                  <c:v>3.1074936387952499</c:v>
                </c:pt>
                <c:pt idx="41">
                  <c:v>2.778224944227794</c:v>
                </c:pt>
                <c:pt idx="42">
                  <c:v>2.6914797976529634</c:v>
                </c:pt>
                <c:pt idx="43">
                  <c:v>2.7220380388402634</c:v>
                </c:pt>
                <c:pt idx="44">
                  <c:v>3.1312914198103834</c:v>
                </c:pt>
                <c:pt idx="45">
                  <c:v>3.1785075603631032</c:v>
                </c:pt>
                <c:pt idx="46">
                  <c:v>3.2036090551179957</c:v>
                </c:pt>
                <c:pt idx="47">
                  <c:v>3.0849325946082109</c:v>
                </c:pt>
                <c:pt idx="48">
                  <c:v>3.1385966691638525</c:v>
                </c:pt>
                <c:pt idx="49">
                  <c:v>3.2910203888151446</c:v>
                </c:pt>
                <c:pt idx="50">
                  <c:v>3.3842963883164261</c:v>
                </c:pt>
                <c:pt idx="51">
                  <c:v>3.2291616439075601</c:v>
                </c:pt>
                <c:pt idx="52">
                  <c:v>2.923244744234442</c:v>
                </c:pt>
                <c:pt idx="53">
                  <c:v>3.0283676659026515</c:v>
                </c:pt>
                <c:pt idx="54">
                  <c:v>2.8722012825807393</c:v>
                </c:pt>
                <c:pt idx="55">
                  <c:v>2.6257352204545668</c:v>
                </c:pt>
                <c:pt idx="56">
                  <c:v>2.5244250796731311</c:v>
                </c:pt>
                <c:pt idx="57">
                  <c:v>2.3375083071504572</c:v>
                </c:pt>
                <c:pt idx="58">
                  <c:v>2.4528330629109893</c:v>
                </c:pt>
                <c:pt idx="59">
                  <c:v>2.7103693140597405</c:v>
                </c:pt>
                <c:pt idx="60">
                  <c:v>2.9151223442162784</c:v>
                </c:pt>
                <c:pt idx="61">
                  <c:v>2.9076278128008002</c:v>
                </c:pt>
                <c:pt idx="62">
                  <c:v>2.7803875009760555</c:v>
                </c:pt>
                <c:pt idx="63">
                  <c:v>2.9541672312367151</c:v>
                </c:pt>
                <c:pt idx="64">
                  <c:v>2.8842548359097018</c:v>
                </c:pt>
                <c:pt idx="65">
                  <c:v>2.7740753199560615</c:v>
                </c:pt>
                <c:pt idx="66">
                  <c:v>2.6570852318963505</c:v>
                </c:pt>
                <c:pt idx="67">
                  <c:v>2.5250340422618334</c:v>
                </c:pt>
                <c:pt idx="68">
                  <c:v>2.4837846539456683</c:v>
                </c:pt>
                <c:pt idx="69">
                  <c:v>2.4387762527136907</c:v>
                </c:pt>
                <c:pt idx="70">
                  <c:v>2.643400573904521</c:v>
                </c:pt>
                <c:pt idx="71">
                  <c:v>2.1285733138697798</c:v>
                </c:pt>
                <c:pt idx="72">
                  <c:v>2.0588471242164932</c:v>
                </c:pt>
                <c:pt idx="73">
                  <c:v>2.041259272051982</c:v>
                </c:pt>
                <c:pt idx="74">
                  <c:v>2.3221331593089647</c:v>
                </c:pt>
                <c:pt idx="75">
                  <c:v>2.2776221377041321</c:v>
                </c:pt>
                <c:pt idx="76">
                  <c:v>2.3393325112750416</c:v>
                </c:pt>
                <c:pt idx="77">
                  <c:v>2.306896561287227</c:v>
                </c:pt>
                <c:pt idx="78">
                  <c:v>2.1000669322953915</c:v>
                </c:pt>
                <c:pt idx="79">
                  <c:v>2.1584393883813351</c:v>
                </c:pt>
                <c:pt idx="80">
                  <c:v>2.0732625514637046</c:v>
                </c:pt>
                <c:pt idx="81">
                  <c:v>2.5674771282753834</c:v>
                </c:pt>
                <c:pt idx="82">
                  <c:v>2.9225288117419153</c:v>
                </c:pt>
                <c:pt idx="83">
                  <c:v>3.8918508556367275</c:v>
                </c:pt>
                <c:pt idx="84">
                  <c:v>3.9601775467820892</c:v>
                </c:pt>
                <c:pt idx="85">
                  <c:v>3.8496602388100749</c:v>
                </c:pt>
                <c:pt idx="86">
                  <c:v>4.5161946178712951</c:v>
                </c:pt>
                <c:pt idx="87">
                  <c:v>4.6311265589446071</c:v>
                </c:pt>
                <c:pt idx="88">
                  <c:v>4.7708157939260634</c:v>
                </c:pt>
                <c:pt idx="89">
                  <c:v>4.8651270332177576</c:v>
                </c:pt>
                <c:pt idx="90">
                  <c:v>4.9500101278257223</c:v>
                </c:pt>
                <c:pt idx="91">
                  <c:v>5.2172327843334259</c:v>
                </c:pt>
                <c:pt idx="92">
                  <c:v>5.477031110704579</c:v>
                </c:pt>
                <c:pt idx="93">
                  <c:v>5.6289720110319914</c:v>
                </c:pt>
                <c:pt idx="94">
                  <c:v>5.7885685200214505</c:v>
                </c:pt>
                <c:pt idx="95">
                  <c:v>5.8655006080992376</c:v>
                </c:pt>
                <c:pt idx="96">
                  <c:v>5.9679111626296226</c:v>
                </c:pt>
                <c:pt idx="97">
                  <c:v>5.7842888006645019</c:v>
                </c:pt>
                <c:pt idx="98">
                  <c:v>5.3659487761320133</c:v>
                </c:pt>
                <c:pt idx="99">
                  <c:v>5.1639692534871608</c:v>
                </c:pt>
                <c:pt idx="100">
                  <c:v>5.1826952992756192</c:v>
                </c:pt>
                <c:pt idx="101">
                  <c:v>5.3300570200469011</c:v>
                </c:pt>
                <c:pt idx="102">
                  <c:v>5.7734753446026028</c:v>
                </c:pt>
                <c:pt idx="103">
                  <c:v>5.5710078777607253</c:v>
                </c:pt>
                <c:pt idx="104">
                  <c:v>5.3888901349315299</c:v>
                </c:pt>
                <c:pt idx="105">
                  <c:v>5.2161737915826185</c:v>
                </c:pt>
                <c:pt idx="106">
                  <c:v>5.2963625956432061</c:v>
                </c:pt>
                <c:pt idx="107">
                  <c:v>5.1553888337150413</c:v>
                </c:pt>
                <c:pt idx="108">
                  <c:v>5.0656673928796838</c:v>
                </c:pt>
                <c:pt idx="109">
                  <c:v>4.9607813179935238</c:v>
                </c:pt>
                <c:pt idx="110">
                  <c:v>4.2234667063392068</c:v>
                </c:pt>
                <c:pt idx="111">
                  <c:v>4.3628242895102893</c:v>
                </c:pt>
                <c:pt idx="112">
                  <c:v>4.1975821214358806</c:v>
                </c:pt>
                <c:pt idx="113">
                  <c:v>4.4510780620730017</c:v>
                </c:pt>
                <c:pt idx="114">
                  <c:v>4.0583028537308845</c:v>
                </c:pt>
                <c:pt idx="115">
                  <c:v>4.0669835146719286</c:v>
                </c:pt>
                <c:pt idx="116">
                  <c:v>4.1313393467591695</c:v>
                </c:pt>
              </c:numCache>
            </c:numRef>
          </c:val>
          <c:smooth val="0"/>
          <c:extLst>
            <c:ext xmlns:c16="http://schemas.microsoft.com/office/drawing/2014/chart" uri="{C3380CC4-5D6E-409C-BE32-E72D297353CC}">
              <c16:uniqueId val="{00000003-1E3E-4611-A63F-15C4D531FF6D}"/>
            </c:ext>
          </c:extLst>
        </c:ser>
        <c:dLbls>
          <c:showLegendKey val="0"/>
          <c:showVal val="0"/>
          <c:showCatName val="0"/>
          <c:showSerName val="0"/>
          <c:showPercent val="0"/>
          <c:showBubbleSize val="0"/>
        </c:dLbls>
        <c:marker val="1"/>
        <c:smooth val="0"/>
        <c:axId val="966801376"/>
        <c:axId val="966807616"/>
      </c:lineChart>
      <c:catAx>
        <c:axId val="966810528"/>
        <c:scaling>
          <c:orientation val="minMax"/>
        </c:scaling>
        <c:delete val="0"/>
        <c:axPos val="b"/>
        <c:majorGridlines>
          <c:spPr>
            <a:ln w="6350" cap="flat" cmpd="sng" algn="ctr">
              <a:solidFill>
                <a:schemeClr val="bg1">
                  <a:lumMod val="75000"/>
                </a:schemeClr>
              </a:solidFill>
              <a:round/>
            </a:ln>
            <a:effectLst/>
          </c:spPr>
        </c:majorGridlines>
        <c:numFmt formatCode="General" sourceLinked="0"/>
        <c:majorTickMark val="none"/>
        <c:minorTickMark val="none"/>
        <c:tickLblPos val="nextTo"/>
        <c:spPr>
          <a:noFill/>
          <a:ln w="6350" cap="flat" cmpd="sng" algn="ctr">
            <a:solidFill>
              <a:schemeClr val="bg1">
                <a:lumMod val="75000"/>
              </a:schemeClr>
            </a:solidFill>
            <a:round/>
          </a:ln>
          <a:effectLst/>
        </c:spPr>
        <c:txPr>
          <a:bodyPr rot="-5400000" vert="horz"/>
          <a:lstStyle/>
          <a:p>
            <a:pPr>
              <a:defRPr/>
            </a:pPr>
            <a:endParaRPr lang="sr-Latn-RS"/>
          </a:p>
        </c:txPr>
        <c:crossAx val="966800128"/>
        <c:crosses val="autoZero"/>
        <c:auto val="1"/>
        <c:lblAlgn val="ctr"/>
        <c:lblOffset val="100"/>
        <c:tickLblSkip val="1"/>
        <c:tickMarkSkip val="12"/>
        <c:noMultiLvlLbl val="0"/>
      </c:catAx>
      <c:valAx>
        <c:axId val="966800128"/>
        <c:scaling>
          <c:orientation val="minMax"/>
          <c:max val="7"/>
          <c:min val="1"/>
        </c:scaling>
        <c:delete val="0"/>
        <c:axPos val="l"/>
        <c:majorGridlines>
          <c:spPr>
            <a:ln w="6350" cap="flat" cmpd="sng" algn="ctr">
              <a:solidFill>
                <a:schemeClr val="bg1">
                  <a:lumMod val="75000"/>
                </a:schemeClr>
              </a:solidFill>
              <a:round/>
            </a:ln>
            <a:effectLst/>
          </c:spPr>
        </c:majorGridlines>
        <c:title>
          <c:tx>
            <c:rich>
              <a:bodyPr rot="0"/>
              <a:lstStyle/>
              <a:p>
                <a:pPr>
                  <a:defRPr b="0"/>
                </a:pPr>
                <a:r>
                  <a:rPr lang="hr-HR" b="0"/>
                  <a:t>%</a:t>
                </a:r>
              </a:p>
            </c:rich>
          </c:tx>
          <c:layout>
            <c:manualLayout>
              <c:xMode val="edge"/>
              <c:yMode val="edge"/>
              <c:x val="1.6256625502720093E-3"/>
              <c:y val="0.41657927727676347"/>
            </c:manualLayout>
          </c:layout>
          <c:overlay val="0"/>
          <c:spPr>
            <a:noFill/>
            <a:ln>
              <a:noFill/>
            </a:ln>
            <a:effectLst/>
          </c:spPr>
        </c:title>
        <c:numFmt formatCode="0" sourceLinked="0"/>
        <c:majorTickMark val="none"/>
        <c:minorTickMark val="none"/>
        <c:tickLblPos val="nextTo"/>
        <c:spPr>
          <a:noFill/>
          <a:ln>
            <a:noFill/>
          </a:ln>
          <a:effectLst/>
        </c:spPr>
        <c:txPr>
          <a:bodyPr rot="-60000000" vert="horz"/>
          <a:lstStyle/>
          <a:p>
            <a:pPr>
              <a:defRPr/>
            </a:pPr>
            <a:endParaRPr lang="sr-Latn-RS"/>
          </a:p>
        </c:txPr>
        <c:crossAx val="966810528"/>
        <c:crosses val="autoZero"/>
        <c:crossBetween val="between"/>
        <c:majorUnit val="1"/>
      </c:valAx>
      <c:valAx>
        <c:axId val="966807616"/>
        <c:scaling>
          <c:orientation val="minMax"/>
          <c:max val="7"/>
          <c:min val="1"/>
        </c:scaling>
        <c:delete val="0"/>
        <c:axPos val="r"/>
        <c:title>
          <c:tx>
            <c:rich>
              <a:bodyPr rot="0"/>
              <a:lstStyle/>
              <a:p>
                <a:pPr>
                  <a:defRPr b="0"/>
                </a:pPr>
                <a:r>
                  <a:rPr lang="hr-HR" b="0"/>
                  <a:t>%</a:t>
                </a:r>
              </a:p>
            </c:rich>
          </c:tx>
          <c:layout>
            <c:manualLayout>
              <c:xMode val="edge"/>
              <c:yMode val="edge"/>
              <c:x val="0.95487885685121543"/>
              <c:y val="0.41623655235123236"/>
            </c:manualLayout>
          </c:layout>
          <c:overlay val="0"/>
          <c:spPr>
            <a:noFill/>
            <a:ln>
              <a:noFill/>
            </a:ln>
            <a:effectLst/>
          </c:spPr>
        </c:title>
        <c:numFmt formatCode="0" sourceLinked="0"/>
        <c:majorTickMark val="out"/>
        <c:minorTickMark val="none"/>
        <c:tickLblPos val="nextTo"/>
        <c:spPr>
          <a:noFill/>
          <a:ln>
            <a:noFill/>
          </a:ln>
          <a:effectLst/>
        </c:spPr>
        <c:txPr>
          <a:bodyPr rot="-60000000" vert="horz"/>
          <a:lstStyle/>
          <a:p>
            <a:pPr>
              <a:defRPr/>
            </a:pPr>
            <a:endParaRPr lang="sr-Latn-RS"/>
          </a:p>
        </c:txPr>
        <c:crossAx val="966801376"/>
        <c:crosses val="max"/>
        <c:crossBetween val="between"/>
        <c:majorUnit val="1"/>
      </c:valAx>
      <c:catAx>
        <c:axId val="966801376"/>
        <c:scaling>
          <c:orientation val="minMax"/>
        </c:scaling>
        <c:delete val="1"/>
        <c:axPos val="b"/>
        <c:numFmt formatCode="General" sourceLinked="1"/>
        <c:majorTickMark val="out"/>
        <c:minorTickMark val="none"/>
        <c:tickLblPos val="nextTo"/>
        <c:crossAx val="966807616"/>
        <c:crosses val="autoZero"/>
        <c:auto val="1"/>
        <c:lblAlgn val="ctr"/>
        <c:lblOffset val="100"/>
        <c:noMultiLvlLbl val="0"/>
      </c:catAx>
      <c:spPr>
        <a:ln w="6350">
          <a:solidFill>
            <a:schemeClr val="bg1">
              <a:lumMod val="75000"/>
            </a:schemeClr>
          </a:solidFill>
        </a:ln>
      </c:spPr>
    </c:plotArea>
    <c:legend>
      <c:legendPos val="b"/>
      <c:layout>
        <c:manualLayout>
          <c:xMode val="edge"/>
          <c:yMode val="edge"/>
          <c:x val="3.1171595676524689E-3"/>
          <c:y val="0.8778452113210734"/>
          <c:w val="0.99688276971071821"/>
          <c:h val="0.1221547886789266"/>
        </c:manualLayout>
      </c:layout>
      <c:overlay val="0"/>
      <c:spPr>
        <a:noFill/>
        <a:ln>
          <a:noFill/>
        </a:ln>
        <a:effectLst/>
      </c:spPr>
      <c:txPr>
        <a:bodyPr rot="0" vert="horz"/>
        <a:lstStyle/>
        <a:p>
          <a:pPr>
            <a:defRPr/>
          </a:pPr>
          <a:endParaRPr lang="sr-Latn-RS"/>
        </a:p>
      </c:txPr>
    </c:legend>
    <c:plotVisOnly val="0"/>
    <c:dispBlanksAs val="gap"/>
    <c:showDLblsOverMax val="0"/>
  </c:chart>
  <c:spPr>
    <a:ln w="3175">
      <a:solidFill>
        <a:schemeClr val="tx1"/>
      </a:solidFill>
    </a:ln>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286359530261985E-2"/>
          <c:y val="5.1755473902140296E-2"/>
          <c:w val="0.80543541102077676"/>
          <c:h val="0.69108139013516712"/>
        </c:manualLayout>
      </c:layout>
      <c:lineChart>
        <c:grouping val="standard"/>
        <c:varyColors val="0"/>
        <c:ser>
          <c:idx val="0"/>
          <c:order val="2"/>
          <c:tx>
            <c:strRef>
              <c:f>'Slika 1.2. - Figure 1.2'!$E$3</c:f>
              <c:strCache>
                <c:ptCount val="1"/>
                <c:pt idx="0">
                  <c:v>ESI (total) - left</c:v>
                </c:pt>
              </c:strCache>
            </c:strRef>
          </c:tx>
          <c:spPr>
            <a:ln w="28575" cap="rnd">
              <a:solidFill>
                <a:schemeClr val="accent1"/>
              </a:solidFill>
              <a:round/>
            </a:ln>
            <a:effectLst/>
          </c:spPr>
          <c:marker>
            <c:symbol val="none"/>
          </c:marker>
          <c:cat>
            <c:numRef>
              <c:f>'Slika 1.2. - Figure 1.2'!$A$6:$A$89</c:f>
              <c:numCache>
                <c:formatCode>General</c:formatCode>
                <c:ptCount val="84"/>
                <c:pt idx="6">
                  <c:v>2019</c:v>
                </c:pt>
                <c:pt idx="18">
                  <c:v>2020</c:v>
                </c:pt>
                <c:pt idx="30">
                  <c:v>2021</c:v>
                </c:pt>
                <c:pt idx="42">
                  <c:v>2022</c:v>
                </c:pt>
                <c:pt idx="54">
                  <c:v>2023</c:v>
                </c:pt>
                <c:pt idx="66">
                  <c:v>2024</c:v>
                </c:pt>
                <c:pt idx="78">
                  <c:v>2025</c:v>
                </c:pt>
              </c:numCache>
            </c:numRef>
          </c:cat>
          <c:val>
            <c:numRef>
              <c:f>'Slika 1.2. - Figure 1.2'!$E$6:$E$89</c:f>
              <c:numCache>
                <c:formatCode>0.0</c:formatCode>
                <c:ptCount val="84"/>
                <c:pt idx="0">
                  <c:v>107.2</c:v>
                </c:pt>
                <c:pt idx="1">
                  <c:v>106.9</c:v>
                </c:pt>
                <c:pt idx="2">
                  <c:v>106.3</c:v>
                </c:pt>
                <c:pt idx="3">
                  <c:v>104.6</c:v>
                </c:pt>
                <c:pt idx="4">
                  <c:v>105.5</c:v>
                </c:pt>
                <c:pt idx="5">
                  <c:v>103.5</c:v>
                </c:pt>
                <c:pt idx="6">
                  <c:v>102.4</c:v>
                </c:pt>
                <c:pt idx="7">
                  <c:v>102.9</c:v>
                </c:pt>
                <c:pt idx="8">
                  <c:v>101.8</c:v>
                </c:pt>
                <c:pt idx="9">
                  <c:v>101.5</c:v>
                </c:pt>
                <c:pt idx="10">
                  <c:v>102.5</c:v>
                </c:pt>
                <c:pt idx="11">
                  <c:v>103.2</c:v>
                </c:pt>
                <c:pt idx="12">
                  <c:v>105</c:v>
                </c:pt>
                <c:pt idx="13">
                  <c:v>105.4</c:v>
                </c:pt>
                <c:pt idx="14">
                  <c:v>93.8</c:v>
                </c:pt>
                <c:pt idx="15">
                  <c:v>58.5</c:v>
                </c:pt>
                <c:pt idx="16">
                  <c:v>63.5</c:v>
                </c:pt>
                <c:pt idx="17">
                  <c:v>75.3</c:v>
                </c:pt>
                <c:pt idx="18">
                  <c:v>83.4</c:v>
                </c:pt>
                <c:pt idx="19">
                  <c:v>90.6</c:v>
                </c:pt>
                <c:pt idx="20">
                  <c:v>95</c:v>
                </c:pt>
                <c:pt idx="21">
                  <c:v>95.5</c:v>
                </c:pt>
                <c:pt idx="22">
                  <c:v>92.1</c:v>
                </c:pt>
                <c:pt idx="23">
                  <c:v>96.5</c:v>
                </c:pt>
                <c:pt idx="24">
                  <c:v>95.9</c:v>
                </c:pt>
                <c:pt idx="25">
                  <c:v>97.6</c:v>
                </c:pt>
                <c:pt idx="26">
                  <c:v>103.1</c:v>
                </c:pt>
                <c:pt idx="27">
                  <c:v>105.8</c:v>
                </c:pt>
                <c:pt idx="28">
                  <c:v>110.7</c:v>
                </c:pt>
                <c:pt idx="29">
                  <c:v>116.9</c:v>
                </c:pt>
                <c:pt idx="30">
                  <c:v>118.9</c:v>
                </c:pt>
                <c:pt idx="31">
                  <c:v>118.3</c:v>
                </c:pt>
                <c:pt idx="32">
                  <c:v>119</c:v>
                </c:pt>
                <c:pt idx="33">
                  <c:v>119.6</c:v>
                </c:pt>
                <c:pt idx="34">
                  <c:v>117.4</c:v>
                </c:pt>
                <c:pt idx="35">
                  <c:v>115.3</c:v>
                </c:pt>
                <c:pt idx="36">
                  <c:v>113.5</c:v>
                </c:pt>
                <c:pt idx="37">
                  <c:v>115</c:v>
                </c:pt>
                <c:pt idx="38">
                  <c:v>106.4</c:v>
                </c:pt>
                <c:pt idx="39">
                  <c:v>104.7</c:v>
                </c:pt>
                <c:pt idx="40">
                  <c:v>105</c:v>
                </c:pt>
                <c:pt idx="41">
                  <c:v>104.3</c:v>
                </c:pt>
                <c:pt idx="42">
                  <c:v>99.4</c:v>
                </c:pt>
                <c:pt idx="43">
                  <c:v>98.5</c:v>
                </c:pt>
                <c:pt idx="44">
                  <c:v>94.9</c:v>
                </c:pt>
                <c:pt idx="45">
                  <c:v>93.8</c:v>
                </c:pt>
                <c:pt idx="46">
                  <c:v>95.1</c:v>
                </c:pt>
                <c:pt idx="47">
                  <c:v>96.9</c:v>
                </c:pt>
                <c:pt idx="48">
                  <c:v>99.3</c:v>
                </c:pt>
                <c:pt idx="49">
                  <c:v>98.8</c:v>
                </c:pt>
                <c:pt idx="50">
                  <c:v>98.5</c:v>
                </c:pt>
                <c:pt idx="51">
                  <c:v>98.9</c:v>
                </c:pt>
                <c:pt idx="52">
                  <c:v>96.4</c:v>
                </c:pt>
                <c:pt idx="53">
                  <c:v>95.9</c:v>
                </c:pt>
                <c:pt idx="54">
                  <c:v>95</c:v>
                </c:pt>
                <c:pt idx="55">
                  <c:v>94</c:v>
                </c:pt>
                <c:pt idx="56">
                  <c:v>93.7</c:v>
                </c:pt>
                <c:pt idx="57">
                  <c:v>93.4</c:v>
                </c:pt>
                <c:pt idx="58">
                  <c:v>93.9</c:v>
                </c:pt>
                <c:pt idx="59">
                  <c:v>96.5</c:v>
                </c:pt>
                <c:pt idx="60">
                  <c:v>95.7</c:v>
                </c:pt>
                <c:pt idx="61">
                  <c:v>95.1</c:v>
                </c:pt>
                <c:pt idx="62">
                  <c:v>96</c:v>
                </c:pt>
                <c:pt idx="63">
                  <c:v>95.9</c:v>
                </c:pt>
                <c:pt idx="64">
                  <c:v>96</c:v>
                </c:pt>
                <c:pt idx="65">
                  <c:v>96.2</c:v>
                </c:pt>
                <c:pt idx="66">
                  <c:v>95.9</c:v>
                </c:pt>
                <c:pt idx="67">
                  <c:v>96.4</c:v>
                </c:pt>
                <c:pt idx="68">
                  <c:v>95.9</c:v>
                </c:pt>
                <c:pt idx="69">
                  <c:v>96</c:v>
                </c:pt>
                <c:pt idx="70">
                  <c:v>95.7</c:v>
                </c:pt>
                <c:pt idx="71">
                  <c:v>93.5</c:v>
                </c:pt>
                <c:pt idx="72">
                  <c:v>95.2</c:v>
                </c:pt>
                <c:pt idx="73">
                  <c:v>96.2</c:v>
                </c:pt>
                <c:pt idx="74">
                  <c:v>95.2</c:v>
                </c:pt>
                <c:pt idx="75">
                  <c:v>93.9</c:v>
                </c:pt>
                <c:pt idx="76">
                  <c:v>95</c:v>
                </c:pt>
                <c:pt idx="77">
                  <c:v>94.2</c:v>
                </c:pt>
                <c:pt idx="78">
                  <c:v>95.8</c:v>
                </c:pt>
                <c:pt idx="79">
                  <c:v>95.4</c:v>
                </c:pt>
                <c:pt idx="80">
                  <c:v>95.6</c:v>
                </c:pt>
                <c:pt idx="81">
                  <c:v>96.8</c:v>
                </c:pt>
              </c:numCache>
            </c:numRef>
          </c:val>
          <c:smooth val="0"/>
          <c:extLst>
            <c:ext xmlns:c16="http://schemas.microsoft.com/office/drawing/2014/chart" uri="{C3380CC4-5D6E-409C-BE32-E72D297353CC}">
              <c16:uniqueId val="{00000000-D789-4769-BC40-7F663C2A2236}"/>
            </c:ext>
          </c:extLst>
        </c:ser>
        <c:ser>
          <c:idx val="1"/>
          <c:order val="3"/>
          <c:spPr>
            <a:ln w="22225" cap="rnd">
              <a:solidFill>
                <a:srgbClr val="FF0000"/>
              </a:solidFill>
              <a:prstDash val="sysDash"/>
              <a:round/>
            </a:ln>
            <a:effectLst/>
          </c:spPr>
          <c:marker>
            <c:symbol val="none"/>
          </c:marker>
          <c:cat>
            <c:numRef>
              <c:f>'Slika 1.2. - Figure 1.2'!$A$6:$A$89</c:f>
              <c:numCache>
                <c:formatCode>General</c:formatCode>
                <c:ptCount val="84"/>
                <c:pt idx="6">
                  <c:v>2019</c:v>
                </c:pt>
                <c:pt idx="18">
                  <c:v>2020</c:v>
                </c:pt>
                <c:pt idx="30">
                  <c:v>2021</c:v>
                </c:pt>
                <c:pt idx="42">
                  <c:v>2022</c:v>
                </c:pt>
                <c:pt idx="54">
                  <c:v>2023</c:v>
                </c:pt>
                <c:pt idx="66">
                  <c:v>2024</c:v>
                </c:pt>
                <c:pt idx="78">
                  <c:v>2025</c:v>
                </c:pt>
              </c:numCache>
            </c:numRef>
          </c:cat>
          <c:val>
            <c:numRef>
              <c:f>'Slika 1.2. - Figure 1.2'!$I$6:$I$89</c:f>
              <c:numCache>
                <c:formatCode>0</c:formatCode>
                <c:ptCount val="8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numCache>
            </c:numRef>
          </c:val>
          <c:smooth val="0"/>
          <c:extLst>
            <c:ext xmlns:c16="http://schemas.microsoft.com/office/drawing/2014/chart" uri="{C3380CC4-5D6E-409C-BE32-E72D297353CC}">
              <c16:uniqueId val="{00000001-D789-4769-BC40-7F663C2A2236}"/>
            </c:ext>
          </c:extLst>
        </c:ser>
        <c:dLbls>
          <c:showLegendKey val="0"/>
          <c:showVal val="0"/>
          <c:showCatName val="0"/>
          <c:showSerName val="0"/>
          <c:showPercent val="0"/>
          <c:showBubbleSize val="0"/>
        </c:dLbls>
        <c:marker val="1"/>
        <c:smooth val="0"/>
        <c:axId val="1642686175"/>
        <c:axId val="1642706143"/>
      </c:lineChart>
      <c:lineChart>
        <c:grouping val="standard"/>
        <c:varyColors val="0"/>
        <c:ser>
          <c:idx val="2"/>
          <c:order val="0"/>
          <c:tx>
            <c:strRef>
              <c:f>'Slika 1.2. - Figure 1.2'!$F$3</c:f>
              <c:strCache>
                <c:ptCount val="1"/>
                <c:pt idx="0">
                  <c:v>ESI (industry)</c:v>
                </c:pt>
              </c:strCache>
            </c:strRef>
          </c:tx>
          <c:spPr>
            <a:ln w="25400" cap="rnd">
              <a:solidFill>
                <a:srgbClr val="002060"/>
              </a:solidFill>
              <a:round/>
            </a:ln>
            <a:effectLst/>
          </c:spPr>
          <c:marker>
            <c:symbol val="none"/>
          </c:marker>
          <c:cat>
            <c:numRef>
              <c:f>'Slika 1.2. - Figure 1.2'!$A$6:$A$89</c:f>
              <c:numCache>
                <c:formatCode>General</c:formatCode>
                <c:ptCount val="84"/>
                <c:pt idx="6">
                  <c:v>2019</c:v>
                </c:pt>
                <c:pt idx="18">
                  <c:v>2020</c:v>
                </c:pt>
                <c:pt idx="30">
                  <c:v>2021</c:v>
                </c:pt>
                <c:pt idx="42">
                  <c:v>2022</c:v>
                </c:pt>
                <c:pt idx="54">
                  <c:v>2023</c:v>
                </c:pt>
                <c:pt idx="66">
                  <c:v>2024</c:v>
                </c:pt>
                <c:pt idx="78">
                  <c:v>2025</c:v>
                </c:pt>
              </c:numCache>
            </c:numRef>
          </c:cat>
          <c:val>
            <c:numRef>
              <c:f>'Slika 1.2. - Figure 1.2'!$F$6:$F$89</c:f>
              <c:numCache>
                <c:formatCode>0.0</c:formatCode>
                <c:ptCount val="84"/>
                <c:pt idx="0">
                  <c:v>0.6</c:v>
                </c:pt>
                <c:pt idx="1">
                  <c:v>-0.4</c:v>
                </c:pt>
                <c:pt idx="2">
                  <c:v>-1.6</c:v>
                </c:pt>
                <c:pt idx="3">
                  <c:v>-3.9</c:v>
                </c:pt>
                <c:pt idx="4">
                  <c:v>-2.5</c:v>
                </c:pt>
                <c:pt idx="5">
                  <c:v>-5.0999999999999996</c:v>
                </c:pt>
                <c:pt idx="6">
                  <c:v>-6.8</c:v>
                </c:pt>
                <c:pt idx="7">
                  <c:v>-5.4</c:v>
                </c:pt>
                <c:pt idx="8">
                  <c:v>-7.8</c:v>
                </c:pt>
                <c:pt idx="9">
                  <c:v>-7.9</c:v>
                </c:pt>
                <c:pt idx="10">
                  <c:v>-7.3</c:v>
                </c:pt>
                <c:pt idx="11">
                  <c:v>-7.7</c:v>
                </c:pt>
                <c:pt idx="12">
                  <c:v>-5.3</c:v>
                </c:pt>
                <c:pt idx="13">
                  <c:v>-4.8</c:v>
                </c:pt>
                <c:pt idx="14">
                  <c:v>-11.3</c:v>
                </c:pt>
                <c:pt idx="15">
                  <c:v>-37.1</c:v>
                </c:pt>
                <c:pt idx="16">
                  <c:v>-29.3</c:v>
                </c:pt>
                <c:pt idx="17">
                  <c:v>-21.2</c:v>
                </c:pt>
                <c:pt idx="18">
                  <c:v>-14.7</c:v>
                </c:pt>
                <c:pt idx="19">
                  <c:v>-10.4</c:v>
                </c:pt>
                <c:pt idx="20">
                  <c:v>-8.3000000000000007</c:v>
                </c:pt>
                <c:pt idx="21">
                  <c:v>-5.6</c:v>
                </c:pt>
                <c:pt idx="22">
                  <c:v>-6.8</c:v>
                </c:pt>
                <c:pt idx="23">
                  <c:v>-3.2</c:v>
                </c:pt>
                <c:pt idx="24">
                  <c:v>-2.4</c:v>
                </c:pt>
                <c:pt idx="25">
                  <c:v>0.1</c:v>
                </c:pt>
                <c:pt idx="26">
                  <c:v>3.6</c:v>
                </c:pt>
                <c:pt idx="27">
                  <c:v>7.2</c:v>
                </c:pt>
                <c:pt idx="28">
                  <c:v>9.3000000000000007</c:v>
                </c:pt>
                <c:pt idx="29">
                  <c:v>11.9</c:v>
                </c:pt>
                <c:pt idx="30">
                  <c:v>14.6</c:v>
                </c:pt>
                <c:pt idx="31">
                  <c:v>14</c:v>
                </c:pt>
                <c:pt idx="32">
                  <c:v>14.4</c:v>
                </c:pt>
                <c:pt idx="33">
                  <c:v>14.8</c:v>
                </c:pt>
                <c:pt idx="34">
                  <c:v>14</c:v>
                </c:pt>
                <c:pt idx="35">
                  <c:v>14.5</c:v>
                </c:pt>
                <c:pt idx="36">
                  <c:v>13.3</c:v>
                </c:pt>
                <c:pt idx="37">
                  <c:v>13.6</c:v>
                </c:pt>
                <c:pt idx="38">
                  <c:v>8</c:v>
                </c:pt>
                <c:pt idx="39">
                  <c:v>7.4</c:v>
                </c:pt>
                <c:pt idx="40">
                  <c:v>6.2</c:v>
                </c:pt>
                <c:pt idx="41">
                  <c:v>7.5</c:v>
                </c:pt>
                <c:pt idx="42">
                  <c:v>3.8</c:v>
                </c:pt>
                <c:pt idx="43">
                  <c:v>1.8</c:v>
                </c:pt>
                <c:pt idx="44">
                  <c:v>0.3</c:v>
                </c:pt>
                <c:pt idx="45">
                  <c:v>-0.4</c:v>
                </c:pt>
                <c:pt idx="46">
                  <c:v>-1.5</c:v>
                </c:pt>
                <c:pt idx="47">
                  <c:v>-0.5</c:v>
                </c:pt>
                <c:pt idx="48">
                  <c:v>0.9</c:v>
                </c:pt>
                <c:pt idx="49" formatCode="0">
                  <c:v>-0.7</c:v>
                </c:pt>
                <c:pt idx="50">
                  <c:v>-1.5</c:v>
                </c:pt>
                <c:pt idx="51">
                  <c:v>-3.5</c:v>
                </c:pt>
                <c:pt idx="52">
                  <c:v>-5.9</c:v>
                </c:pt>
                <c:pt idx="53">
                  <c:v>-7.1</c:v>
                </c:pt>
                <c:pt idx="54">
                  <c:v>-9.1999999999999993</c:v>
                </c:pt>
                <c:pt idx="55">
                  <c:v>-10</c:v>
                </c:pt>
                <c:pt idx="56">
                  <c:v>-8.5</c:v>
                </c:pt>
                <c:pt idx="57">
                  <c:v>-9.1999999999999993</c:v>
                </c:pt>
                <c:pt idx="58">
                  <c:v>-9.6999999999999993</c:v>
                </c:pt>
                <c:pt idx="59">
                  <c:v>-8.8000000000000007</c:v>
                </c:pt>
                <c:pt idx="60">
                  <c:v>-9.8000000000000007</c:v>
                </c:pt>
                <c:pt idx="61">
                  <c:v>-10</c:v>
                </c:pt>
                <c:pt idx="62">
                  <c:v>-9.6999999999999993</c:v>
                </c:pt>
                <c:pt idx="63">
                  <c:v>-10.7</c:v>
                </c:pt>
                <c:pt idx="64">
                  <c:v>-10.7</c:v>
                </c:pt>
                <c:pt idx="65">
                  <c:v>-10.4</c:v>
                </c:pt>
                <c:pt idx="66">
                  <c:v>-10.8</c:v>
                </c:pt>
                <c:pt idx="67">
                  <c:v>-10.3</c:v>
                </c:pt>
                <c:pt idx="68">
                  <c:v>-11.4</c:v>
                </c:pt>
                <c:pt idx="69">
                  <c:v>-12.7</c:v>
                </c:pt>
                <c:pt idx="70">
                  <c:v>-11.2</c:v>
                </c:pt>
                <c:pt idx="71">
                  <c:v>-14.4</c:v>
                </c:pt>
                <c:pt idx="72">
                  <c:v>-12.5</c:v>
                </c:pt>
                <c:pt idx="73">
                  <c:v>-11.1</c:v>
                </c:pt>
                <c:pt idx="74">
                  <c:v>-10.7</c:v>
                </c:pt>
                <c:pt idx="75">
                  <c:v>-11</c:v>
                </c:pt>
                <c:pt idx="76">
                  <c:v>-10.3</c:v>
                </c:pt>
                <c:pt idx="77">
                  <c:v>-11.7</c:v>
                </c:pt>
                <c:pt idx="78">
                  <c:v>-10.3</c:v>
                </c:pt>
                <c:pt idx="79">
                  <c:v>-10.1</c:v>
                </c:pt>
                <c:pt idx="80">
                  <c:v>-10.1</c:v>
                </c:pt>
                <c:pt idx="81">
                  <c:v>-8.1999999999999993</c:v>
                </c:pt>
              </c:numCache>
            </c:numRef>
          </c:val>
          <c:smooth val="0"/>
          <c:extLst>
            <c:ext xmlns:c16="http://schemas.microsoft.com/office/drawing/2014/chart" uri="{C3380CC4-5D6E-409C-BE32-E72D297353CC}">
              <c16:uniqueId val="{00000002-D789-4769-BC40-7F663C2A2236}"/>
            </c:ext>
          </c:extLst>
        </c:ser>
        <c:ser>
          <c:idx val="3"/>
          <c:order val="1"/>
          <c:tx>
            <c:strRef>
              <c:f>'Slika 1.2. - Figure 1.2'!$G$3</c:f>
              <c:strCache>
                <c:ptCount val="1"/>
                <c:pt idx="0">
                  <c:v>ESI (services)</c:v>
                </c:pt>
              </c:strCache>
            </c:strRef>
          </c:tx>
          <c:spPr>
            <a:ln w="25400" cap="rnd">
              <a:solidFill>
                <a:schemeClr val="accent6">
                  <a:lumMod val="60000"/>
                  <a:lumOff val="40000"/>
                </a:schemeClr>
              </a:solidFill>
              <a:round/>
            </a:ln>
            <a:effectLst/>
          </c:spPr>
          <c:marker>
            <c:symbol val="none"/>
          </c:marker>
          <c:cat>
            <c:numRef>
              <c:f>'Slika 1.2. - Figure 1.2'!$A$6:$A$89</c:f>
              <c:numCache>
                <c:formatCode>General</c:formatCode>
                <c:ptCount val="84"/>
                <c:pt idx="6">
                  <c:v>2019</c:v>
                </c:pt>
                <c:pt idx="18">
                  <c:v>2020</c:v>
                </c:pt>
                <c:pt idx="30">
                  <c:v>2021</c:v>
                </c:pt>
                <c:pt idx="42">
                  <c:v>2022</c:v>
                </c:pt>
                <c:pt idx="54">
                  <c:v>2023</c:v>
                </c:pt>
                <c:pt idx="66">
                  <c:v>2024</c:v>
                </c:pt>
                <c:pt idx="78">
                  <c:v>2025</c:v>
                </c:pt>
              </c:numCache>
            </c:numRef>
          </c:cat>
          <c:val>
            <c:numRef>
              <c:f>'Slika 1.2. - Figure 1.2'!$G$6:$G$89</c:f>
              <c:numCache>
                <c:formatCode>0.0</c:formatCode>
                <c:ptCount val="84"/>
                <c:pt idx="0">
                  <c:v>12.2</c:v>
                </c:pt>
                <c:pt idx="1">
                  <c:v>12.6</c:v>
                </c:pt>
                <c:pt idx="2">
                  <c:v>12.5</c:v>
                </c:pt>
                <c:pt idx="3">
                  <c:v>12.6</c:v>
                </c:pt>
                <c:pt idx="4">
                  <c:v>11.7</c:v>
                </c:pt>
                <c:pt idx="5">
                  <c:v>10.6</c:v>
                </c:pt>
                <c:pt idx="6">
                  <c:v>9.1</c:v>
                </c:pt>
                <c:pt idx="7">
                  <c:v>8.6</c:v>
                </c:pt>
                <c:pt idx="8">
                  <c:v>9.1999999999999993</c:v>
                </c:pt>
                <c:pt idx="9">
                  <c:v>9.3000000000000007</c:v>
                </c:pt>
                <c:pt idx="10">
                  <c:v>10.1</c:v>
                </c:pt>
                <c:pt idx="11">
                  <c:v>13.5</c:v>
                </c:pt>
                <c:pt idx="12">
                  <c:v>13.2</c:v>
                </c:pt>
                <c:pt idx="13">
                  <c:v>12.6</c:v>
                </c:pt>
                <c:pt idx="14">
                  <c:v>-3.6</c:v>
                </c:pt>
                <c:pt idx="15">
                  <c:v>-47</c:v>
                </c:pt>
                <c:pt idx="16">
                  <c:v>-51.8</c:v>
                </c:pt>
                <c:pt idx="17">
                  <c:v>-39.4</c:v>
                </c:pt>
                <c:pt idx="18">
                  <c:v>-27.3</c:v>
                </c:pt>
                <c:pt idx="19">
                  <c:v>-14.2</c:v>
                </c:pt>
                <c:pt idx="20">
                  <c:v>-5.9</c:v>
                </c:pt>
                <c:pt idx="21">
                  <c:v>-6.7</c:v>
                </c:pt>
                <c:pt idx="22">
                  <c:v>-11.5</c:v>
                </c:pt>
                <c:pt idx="23">
                  <c:v>-9.1999999999999993</c:v>
                </c:pt>
                <c:pt idx="24">
                  <c:v>-9</c:v>
                </c:pt>
                <c:pt idx="25">
                  <c:v>-8.9</c:v>
                </c:pt>
                <c:pt idx="26">
                  <c:v>-4.0999999999999996</c:v>
                </c:pt>
                <c:pt idx="27">
                  <c:v>-2.1</c:v>
                </c:pt>
                <c:pt idx="28">
                  <c:v>5.3</c:v>
                </c:pt>
                <c:pt idx="29">
                  <c:v>14.8</c:v>
                </c:pt>
                <c:pt idx="30">
                  <c:v>17.399999999999999</c:v>
                </c:pt>
                <c:pt idx="31">
                  <c:v>18.100000000000001</c:v>
                </c:pt>
                <c:pt idx="32">
                  <c:v>18</c:v>
                </c:pt>
                <c:pt idx="33">
                  <c:v>20.5</c:v>
                </c:pt>
                <c:pt idx="34">
                  <c:v>19.8</c:v>
                </c:pt>
                <c:pt idx="35">
                  <c:v>12.7</c:v>
                </c:pt>
                <c:pt idx="36">
                  <c:v>10.4</c:v>
                </c:pt>
                <c:pt idx="37">
                  <c:v>14.1</c:v>
                </c:pt>
                <c:pt idx="38">
                  <c:v>12.4</c:v>
                </c:pt>
                <c:pt idx="39">
                  <c:v>12</c:v>
                </c:pt>
                <c:pt idx="40">
                  <c:v>12.8</c:v>
                </c:pt>
                <c:pt idx="41">
                  <c:v>13.2</c:v>
                </c:pt>
                <c:pt idx="42">
                  <c:v>9.6</c:v>
                </c:pt>
                <c:pt idx="43">
                  <c:v>8.6</c:v>
                </c:pt>
                <c:pt idx="44">
                  <c:v>5.3</c:v>
                </c:pt>
                <c:pt idx="45">
                  <c:v>3</c:v>
                </c:pt>
                <c:pt idx="46">
                  <c:v>3.9</c:v>
                </c:pt>
                <c:pt idx="47">
                  <c:v>6.1</c:v>
                </c:pt>
                <c:pt idx="48">
                  <c:v>8.6</c:v>
                </c:pt>
                <c:pt idx="49">
                  <c:v>8.1</c:v>
                </c:pt>
                <c:pt idx="50">
                  <c:v>8.1</c:v>
                </c:pt>
                <c:pt idx="51">
                  <c:v>9.5</c:v>
                </c:pt>
                <c:pt idx="52">
                  <c:v>7.2</c:v>
                </c:pt>
                <c:pt idx="53">
                  <c:v>6.3</c:v>
                </c:pt>
                <c:pt idx="54">
                  <c:v>6.2</c:v>
                </c:pt>
                <c:pt idx="55">
                  <c:v>4.8</c:v>
                </c:pt>
                <c:pt idx="56">
                  <c:v>4.3</c:v>
                </c:pt>
                <c:pt idx="57">
                  <c:v>4.5999999999999996</c:v>
                </c:pt>
                <c:pt idx="58">
                  <c:v>5.2</c:v>
                </c:pt>
                <c:pt idx="59">
                  <c:v>7.7</c:v>
                </c:pt>
                <c:pt idx="60">
                  <c:v>8</c:v>
                </c:pt>
                <c:pt idx="61">
                  <c:v>5.6</c:v>
                </c:pt>
                <c:pt idx="62">
                  <c:v>6.7</c:v>
                </c:pt>
                <c:pt idx="63">
                  <c:v>6.8</c:v>
                </c:pt>
                <c:pt idx="64">
                  <c:v>7.1</c:v>
                </c:pt>
                <c:pt idx="65">
                  <c:v>7</c:v>
                </c:pt>
                <c:pt idx="66">
                  <c:v>5.2</c:v>
                </c:pt>
                <c:pt idx="67">
                  <c:v>6.2</c:v>
                </c:pt>
                <c:pt idx="68">
                  <c:v>6.2</c:v>
                </c:pt>
                <c:pt idx="69">
                  <c:v>6.8</c:v>
                </c:pt>
                <c:pt idx="70">
                  <c:v>4.8</c:v>
                </c:pt>
                <c:pt idx="71">
                  <c:v>5.4</c:v>
                </c:pt>
                <c:pt idx="72">
                  <c:v>5.7</c:v>
                </c:pt>
                <c:pt idx="73">
                  <c:v>5.2</c:v>
                </c:pt>
                <c:pt idx="74">
                  <c:v>2.5</c:v>
                </c:pt>
                <c:pt idx="75">
                  <c:v>1.9</c:v>
                </c:pt>
                <c:pt idx="76">
                  <c:v>2</c:v>
                </c:pt>
                <c:pt idx="77">
                  <c:v>3.1</c:v>
                </c:pt>
                <c:pt idx="78">
                  <c:v>4.0999999999999996</c:v>
                </c:pt>
                <c:pt idx="79">
                  <c:v>3.8</c:v>
                </c:pt>
                <c:pt idx="80">
                  <c:v>3.7</c:v>
                </c:pt>
                <c:pt idx="81">
                  <c:v>4</c:v>
                </c:pt>
              </c:numCache>
            </c:numRef>
          </c:val>
          <c:smooth val="0"/>
          <c:extLst>
            <c:ext xmlns:c16="http://schemas.microsoft.com/office/drawing/2014/chart" uri="{C3380CC4-5D6E-409C-BE32-E72D297353CC}">
              <c16:uniqueId val="{00000003-D789-4769-BC40-7F663C2A2236}"/>
            </c:ext>
          </c:extLst>
        </c:ser>
        <c:ser>
          <c:idx val="4"/>
          <c:order val="4"/>
          <c:tx>
            <c:strRef>
              <c:f>'Slika 1.2. - Figure 1.2'!$H$3</c:f>
              <c:strCache>
                <c:ptCount val="1"/>
                <c:pt idx="0">
                  <c:v>ESI (consumers)</c:v>
                </c:pt>
              </c:strCache>
            </c:strRef>
          </c:tx>
          <c:spPr>
            <a:ln w="25400" cap="rnd">
              <a:solidFill>
                <a:schemeClr val="accent2"/>
              </a:solidFill>
              <a:round/>
            </a:ln>
            <a:effectLst/>
          </c:spPr>
          <c:marker>
            <c:symbol val="none"/>
          </c:marker>
          <c:cat>
            <c:numRef>
              <c:f>'Slika 1.2. - Figure 1.2'!$A$6:$A$89</c:f>
              <c:numCache>
                <c:formatCode>General</c:formatCode>
                <c:ptCount val="84"/>
                <c:pt idx="6">
                  <c:v>2019</c:v>
                </c:pt>
                <c:pt idx="18">
                  <c:v>2020</c:v>
                </c:pt>
                <c:pt idx="30">
                  <c:v>2021</c:v>
                </c:pt>
                <c:pt idx="42">
                  <c:v>2022</c:v>
                </c:pt>
                <c:pt idx="54">
                  <c:v>2023</c:v>
                </c:pt>
                <c:pt idx="66">
                  <c:v>2024</c:v>
                </c:pt>
                <c:pt idx="78">
                  <c:v>2025</c:v>
                </c:pt>
              </c:numCache>
            </c:numRef>
          </c:cat>
          <c:val>
            <c:numRef>
              <c:f>'Slika 1.2. - Figure 1.2'!$H$6:$H$89</c:f>
              <c:numCache>
                <c:formatCode>0.0</c:formatCode>
                <c:ptCount val="84"/>
                <c:pt idx="0">
                  <c:v>-6.6</c:v>
                </c:pt>
                <c:pt idx="1">
                  <c:v>-6.5</c:v>
                </c:pt>
                <c:pt idx="2">
                  <c:v>-6.1</c:v>
                </c:pt>
                <c:pt idx="3">
                  <c:v>-6.7</c:v>
                </c:pt>
                <c:pt idx="4">
                  <c:v>-6.3</c:v>
                </c:pt>
                <c:pt idx="5">
                  <c:v>-6.8</c:v>
                </c:pt>
                <c:pt idx="6">
                  <c:v>-6.5</c:v>
                </c:pt>
                <c:pt idx="7">
                  <c:v>-7.2</c:v>
                </c:pt>
                <c:pt idx="8">
                  <c:v>-6.7</c:v>
                </c:pt>
                <c:pt idx="9">
                  <c:v>-7.3</c:v>
                </c:pt>
                <c:pt idx="10">
                  <c:v>-6.6</c:v>
                </c:pt>
                <c:pt idx="11">
                  <c:v>-7.6</c:v>
                </c:pt>
                <c:pt idx="12">
                  <c:v>-7.2</c:v>
                </c:pt>
                <c:pt idx="13">
                  <c:v>-6.1</c:v>
                </c:pt>
                <c:pt idx="14">
                  <c:v>-12.2</c:v>
                </c:pt>
                <c:pt idx="15">
                  <c:v>-24.6</c:v>
                </c:pt>
                <c:pt idx="16">
                  <c:v>-20.399999999999999</c:v>
                </c:pt>
                <c:pt idx="17">
                  <c:v>-14.5</c:v>
                </c:pt>
                <c:pt idx="18">
                  <c:v>-14.6</c:v>
                </c:pt>
                <c:pt idx="19">
                  <c:v>-14.2</c:v>
                </c:pt>
                <c:pt idx="20">
                  <c:v>-12.9</c:v>
                </c:pt>
                <c:pt idx="21">
                  <c:v>-14.6</c:v>
                </c:pt>
                <c:pt idx="22">
                  <c:v>-16.600000000000001</c:v>
                </c:pt>
                <c:pt idx="23">
                  <c:v>-12.1</c:v>
                </c:pt>
                <c:pt idx="24">
                  <c:v>-13.8</c:v>
                </c:pt>
                <c:pt idx="25">
                  <c:v>-13</c:v>
                </c:pt>
                <c:pt idx="26">
                  <c:v>-9.8000000000000007</c:v>
                </c:pt>
                <c:pt idx="27">
                  <c:v>-9.9</c:v>
                </c:pt>
                <c:pt idx="28">
                  <c:v>-5.5</c:v>
                </c:pt>
                <c:pt idx="29">
                  <c:v>-2.1</c:v>
                </c:pt>
                <c:pt idx="30">
                  <c:v>-3.9</c:v>
                </c:pt>
                <c:pt idx="31">
                  <c:v>-5.3</c:v>
                </c:pt>
                <c:pt idx="32">
                  <c:v>-3.7</c:v>
                </c:pt>
                <c:pt idx="33">
                  <c:v>-5.3</c:v>
                </c:pt>
                <c:pt idx="34">
                  <c:v>-8.1</c:v>
                </c:pt>
                <c:pt idx="35">
                  <c:v>-9.3000000000000007</c:v>
                </c:pt>
                <c:pt idx="36">
                  <c:v>-9.5</c:v>
                </c:pt>
                <c:pt idx="37">
                  <c:v>-9.4</c:v>
                </c:pt>
                <c:pt idx="38">
                  <c:v>-21.9</c:v>
                </c:pt>
                <c:pt idx="39">
                  <c:v>-22.3</c:v>
                </c:pt>
                <c:pt idx="40">
                  <c:v>-21.4</c:v>
                </c:pt>
                <c:pt idx="41">
                  <c:v>-24</c:v>
                </c:pt>
                <c:pt idx="42">
                  <c:v>-27.4</c:v>
                </c:pt>
                <c:pt idx="43">
                  <c:v>-25</c:v>
                </c:pt>
                <c:pt idx="44">
                  <c:v>-28.8</c:v>
                </c:pt>
                <c:pt idx="45">
                  <c:v>-27.6</c:v>
                </c:pt>
                <c:pt idx="46">
                  <c:v>-23.8</c:v>
                </c:pt>
                <c:pt idx="47">
                  <c:v>-22.1</c:v>
                </c:pt>
                <c:pt idx="48">
                  <c:v>-20.7</c:v>
                </c:pt>
                <c:pt idx="49">
                  <c:v>-19</c:v>
                </c:pt>
                <c:pt idx="50">
                  <c:v>-19.100000000000001</c:v>
                </c:pt>
                <c:pt idx="51">
                  <c:v>-17.3</c:v>
                </c:pt>
                <c:pt idx="52">
                  <c:v>-17.2</c:v>
                </c:pt>
                <c:pt idx="53">
                  <c:v>-16</c:v>
                </c:pt>
                <c:pt idx="54">
                  <c:v>-15.2</c:v>
                </c:pt>
                <c:pt idx="55">
                  <c:v>-16</c:v>
                </c:pt>
                <c:pt idx="56">
                  <c:v>-17.8</c:v>
                </c:pt>
                <c:pt idx="57">
                  <c:v>-18.100000000000001</c:v>
                </c:pt>
                <c:pt idx="58">
                  <c:v>-17</c:v>
                </c:pt>
                <c:pt idx="59">
                  <c:v>-15.1</c:v>
                </c:pt>
                <c:pt idx="60">
                  <c:v>-15.9</c:v>
                </c:pt>
                <c:pt idx="61">
                  <c:v>-15.4</c:v>
                </c:pt>
                <c:pt idx="62">
                  <c:v>-14.7</c:v>
                </c:pt>
                <c:pt idx="63">
                  <c:v>-14.4</c:v>
                </c:pt>
                <c:pt idx="64">
                  <c:v>-14.2</c:v>
                </c:pt>
                <c:pt idx="65">
                  <c:v>-13.8</c:v>
                </c:pt>
                <c:pt idx="66">
                  <c:v>-12.9</c:v>
                </c:pt>
                <c:pt idx="67">
                  <c:v>-13.3</c:v>
                </c:pt>
                <c:pt idx="68">
                  <c:v>-12.9</c:v>
                </c:pt>
                <c:pt idx="69">
                  <c:v>-12.4</c:v>
                </c:pt>
                <c:pt idx="70">
                  <c:v>-13.6</c:v>
                </c:pt>
                <c:pt idx="71">
                  <c:v>-14.4</c:v>
                </c:pt>
                <c:pt idx="72">
                  <c:v>-14.1</c:v>
                </c:pt>
                <c:pt idx="73">
                  <c:v>-13.7</c:v>
                </c:pt>
                <c:pt idx="74">
                  <c:v>-14.5</c:v>
                </c:pt>
                <c:pt idx="75">
                  <c:v>-16.600000000000001</c:v>
                </c:pt>
                <c:pt idx="76">
                  <c:v>-15.1</c:v>
                </c:pt>
                <c:pt idx="77">
                  <c:v>-15.3</c:v>
                </c:pt>
                <c:pt idx="78">
                  <c:v>-14.7</c:v>
                </c:pt>
                <c:pt idx="79">
                  <c:v>-15.5</c:v>
                </c:pt>
                <c:pt idx="80">
                  <c:v>-14.9</c:v>
                </c:pt>
                <c:pt idx="81">
                  <c:v>-14.2</c:v>
                </c:pt>
              </c:numCache>
            </c:numRef>
          </c:val>
          <c:smooth val="0"/>
          <c:extLst>
            <c:ext xmlns:c16="http://schemas.microsoft.com/office/drawing/2014/chart" uri="{C3380CC4-5D6E-409C-BE32-E72D297353CC}">
              <c16:uniqueId val="{00000004-D789-4769-BC40-7F663C2A2236}"/>
            </c:ext>
          </c:extLst>
        </c:ser>
        <c:dLbls>
          <c:showLegendKey val="0"/>
          <c:showVal val="0"/>
          <c:showCatName val="0"/>
          <c:showSerName val="0"/>
          <c:showPercent val="0"/>
          <c:showBubbleSize val="0"/>
        </c:dLbls>
        <c:marker val="1"/>
        <c:smooth val="0"/>
        <c:axId val="576447551"/>
        <c:axId val="576470847"/>
      </c:lineChart>
      <c:catAx>
        <c:axId val="1642686175"/>
        <c:scaling>
          <c:orientation val="minMax"/>
        </c:scaling>
        <c:delete val="0"/>
        <c:axPos val="b"/>
        <c:majorGridlines>
          <c:spPr>
            <a:ln w="9525" cap="flat" cmpd="sng" algn="ctr">
              <a:solidFill>
                <a:schemeClr val="tx1">
                  <a:lumMod val="15000"/>
                  <a:lumOff val="85000"/>
                </a:schemeClr>
              </a:solidFill>
              <a:prstDash val="sysDot"/>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642706143"/>
        <c:crosses val="autoZero"/>
        <c:auto val="1"/>
        <c:lblAlgn val="ctr"/>
        <c:lblOffset val="100"/>
        <c:tickLblSkip val="3"/>
        <c:tickMarkSkip val="12"/>
        <c:noMultiLvlLbl val="0"/>
      </c:catAx>
      <c:valAx>
        <c:axId val="1642706143"/>
        <c:scaling>
          <c:orientation val="minMax"/>
          <c:max val="160"/>
          <c:min val="0"/>
        </c:scaling>
        <c:delete val="0"/>
        <c:axPos val="l"/>
        <c:majorGridlines>
          <c:spPr>
            <a:ln w="9525" cap="flat" cmpd="sng" algn="ctr">
              <a:solidFill>
                <a:schemeClr val="tx1">
                  <a:lumMod val="15000"/>
                  <a:lumOff val="85000"/>
                </a:schemeClr>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642686175"/>
        <c:crosses val="autoZero"/>
        <c:crossBetween val="between"/>
      </c:valAx>
      <c:valAx>
        <c:axId val="576470847"/>
        <c:scaling>
          <c:orientation val="minMax"/>
          <c:max val="30"/>
          <c:min val="-6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576447551"/>
        <c:crosses val="max"/>
        <c:crossBetween val="between"/>
      </c:valAx>
      <c:catAx>
        <c:axId val="576447551"/>
        <c:scaling>
          <c:orientation val="minMax"/>
        </c:scaling>
        <c:delete val="1"/>
        <c:axPos val="b"/>
        <c:numFmt formatCode="General" sourceLinked="1"/>
        <c:majorTickMark val="out"/>
        <c:minorTickMark val="none"/>
        <c:tickLblPos val="nextTo"/>
        <c:crossAx val="576470847"/>
        <c:crosses val="autoZero"/>
        <c:auto val="1"/>
        <c:lblAlgn val="ctr"/>
        <c:lblOffset val="100"/>
        <c:noMultiLvlLbl val="0"/>
      </c:catAx>
      <c:spPr>
        <a:noFill/>
        <a:ln>
          <a:solidFill>
            <a:schemeClr val="bg1">
              <a:lumMod val="50000"/>
            </a:schemeClr>
          </a:solidFill>
        </a:ln>
        <a:effectLst/>
      </c:spPr>
    </c:plotArea>
    <c:legend>
      <c:legendPos val="b"/>
      <c:legendEntry>
        <c:idx val="1"/>
        <c:delete val="1"/>
      </c:legendEntry>
      <c:layout>
        <c:manualLayout>
          <c:xMode val="edge"/>
          <c:yMode val="edge"/>
          <c:x val="1.6273652365236521E-2"/>
          <c:y val="0.84855882352941181"/>
          <c:w val="0.91505995599559953"/>
          <c:h val="0.1203137254901960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solidFill>
      <a:schemeClr val="bg1"/>
    </a:solidFill>
    <a:ln w="3175" cap="flat" cmpd="sng" algn="ctr">
      <a:solidFill>
        <a:schemeClr val="tx1"/>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74081364829397E-2"/>
          <c:y val="4.8456733887395645E-2"/>
          <c:w val="0.84207392825896754"/>
          <c:h val="0.74617891513560808"/>
        </c:manualLayout>
      </c:layout>
      <c:lineChart>
        <c:grouping val="standard"/>
        <c:varyColors val="0"/>
        <c:ser>
          <c:idx val="0"/>
          <c:order val="0"/>
          <c:tx>
            <c:strRef>
              <c:f>'Slika 6.5. - Figure 6.5'!$E$3</c:f>
              <c:strCache>
                <c:ptCount val="1"/>
                <c:pt idx="0">
                  <c:v>Micro</c:v>
                </c:pt>
              </c:strCache>
            </c:strRef>
          </c:tx>
          <c:spPr>
            <a:ln w="28575" cap="rnd">
              <a:solidFill>
                <a:schemeClr val="tx2">
                  <a:lumMod val="60000"/>
                  <a:lumOff val="40000"/>
                </a:schemeClr>
              </a:solidFill>
              <a:round/>
            </a:ln>
            <a:effectLst/>
          </c:spPr>
          <c:marker>
            <c:symbol val="none"/>
          </c:marker>
          <c:cat>
            <c:numRef>
              <c:f>'Slika 6.5. - Figure 6.5'!$A$19:$A$136</c:f>
              <c:numCache>
                <c:formatCode>General</c:formatCode>
                <c:ptCount val="118"/>
                <c:pt idx="5">
                  <c:v>2016</c:v>
                </c:pt>
                <c:pt idx="17">
                  <c:v>2017</c:v>
                </c:pt>
                <c:pt idx="29">
                  <c:v>2018</c:v>
                </c:pt>
                <c:pt idx="41">
                  <c:v>2019</c:v>
                </c:pt>
                <c:pt idx="53">
                  <c:v>2020</c:v>
                </c:pt>
                <c:pt idx="65">
                  <c:v>2021</c:v>
                </c:pt>
                <c:pt idx="77">
                  <c:v>2022</c:v>
                </c:pt>
                <c:pt idx="89">
                  <c:v>2023</c:v>
                </c:pt>
                <c:pt idx="102">
                  <c:v>2024</c:v>
                </c:pt>
                <c:pt idx="114">
                  <c:v>2025</c:v>
                </c:pt>
              </c:numCache>
            </c:numRef>
          </c:cat>
          <c:val>
            <c:numRef>
              <c:f>'Slika 6.5. - Figure 6.5'!$E$19:$E$136</c:f>
              <c:numCache>
                <c:formatCode>#,##0.00</c:formatCode>
                <c:ptCount val="118"/>
                <c:pt idx="0">
                  <c:v>6.1803922509536324</c:v>
                </c:pt>
                <c:pt idx="1">
                  <c:v>6.2649367284955311</c:v>
                </c:pt>
                <c:pt idx="2">
                  <c:v>6.1673156698845801</c:v>
                </c:pt>
                <c:pt idx="3">
                  <c:v>6.0616884828053923</c:v>
                </c:pt>
                <c:pt idx="4">
                  <c:v>5.5897298759961949</c:v>
                </c:pt>
                <c:pt idx="5">
                  <c:v>5.4652306895899114</c:v>
                </c:pt>
                <c:pt idx="6">
                  <c:v>5.3055231369233491</c:v>
                </c:pt>
                <c:pt idx="7">
                  <c:v>5.3941855384336188</c:v>
                </c:pt>
                <c:pt idx="8">
                  <c:v>5.1888429709362134</c:v>
                </c:pt>
                <c:pt idx="9">
                  <c:v>5.0352331076904076</c:v>
                </c:pt>
                <c:pt idx="10">
                  <c:v>5.1462018609657898</c:v>
                </c:pt>
                <c:pt idx="11">
                  <c:v>5.3036492202587251</c:v>
                </c:pt>
                <c:pt idx="12">
                  <c:v>5.1449138943523618</c:v>
                </c:pt>
                <c:pt idx="13">
                  <c:v>5.0283905588512487</c:v>
                </c:pt>
                <c:pt idx="14">
                  <c:v>4.8875405013780755</c:v>
                </c:pt>
                <c:pt idx="15">
                  <c:v>4.9243847556124969</c:v>
                </c:pt>
                <c:pt idx="16">
                  <c:v>4.749874614769249</c:v>
                </c:pt>
                <c:pt idx="17">
                  <c:v>4.5278123477389709</c:v>
                </c:pt>
                <c:pt idx="18">
                  <c:v>4.5776383066852162</c:v>
                </c:pt>
                <c:pt idx="19">
                  <c:v>4.5152474259070052</c:v>
                </c:pt>
                <c:pt idx="20">
                  <c:v>4.4995008572935147</c:v>
                </c:pt>
                <c:pt idx="21">
                  <c:v>4.5458029552564314</c:v>
                </c:pt>
                <c:pt idx="22">
                  <c:v>4.5665879948033234</c:v>
                </c:pt>
                <c:pt idx="23">
                  <c:v>4.8121794070101016</c:v>
                </c:pt>
                <c:pt idx="24">
                  <c:v>4.7026374416434171</c:v>
                </c:pt>
                <c:pt idx="25">
                  <c:v>4.7988800195510981</c:v>
                </c:pt>
                <c:pt idx="26">
                  <c:v>4.4623121280368947</c:v>
                </c:pt>
                <c:pt idx="27">
                  <c:v>4.3348961285965322</c:v>
                </c:pt>
                <c:pt idx="28">
                  <c:v>4.2493844968396548</c:v>
                </c:pt>
                <c:pt idx="29">
                  <c:v>4.1725145740626557</c:v>
                </c:pt>
                <c:pt idx="30">
                  <c:v>4.1005383488682545</c:v>
                </c:pt>
                <c:pt idx="31">
                  <c:v>4.0832301292996744</c:v>
                </c:pt>
                <c:pt idx="32">
                  <c:v>4.0884127763417411</c:v>
                </c:pt>
                <c:pt idx="33">
                  <c:v>4.0681916280570958</c:v>
                </c:pt>
                <c:pt idx="34">
                  <c:v>4.1545640472317276</c:v>
                </c:pt>
                <c:pt idx="35">
                  <c:v>4.0145033289490506</c:v>
                </c:pt>
                <c:pt idx="36">
                  <c:v>4.0597499042014062</c:v>
                </c:pt>
                <c:pt idx="37">
                  <c:v>4.024408535316593</c:v>
                </c:pt>
                <c:pt idx="38">
                  <c:v>4.1535682280364075</c:v>
                </c:pt>
                <c:pt idx="39">
                  <c:v>3.9646181274027268</c:v>
                </c:pt>
                <c:pt idx="40">
                  <c:v>3.9570589959407374</c:v>
                </c:pt>
                <c:pt idx="41">
                  <c:v>3.885644154417486</c:v>
                </c:pt>
                <c:pt idx="42">
                  <c:v>3.7392300558827913</c:v>
                </c:pt>
                <c:pt idx="43">
                  <c:v>3.3945335030175592</c:v>
                </c:pt>
                <c:pt idx="44">
                  <c:v>3.3361179002512924</c:v>
                </c:pt>
                <c:pt idx="45">
                  <c:v>3.5010140183235134</c:v>
                </c:pt>
                <c:pt idx="46">
                  <c:v>3.6169185572676739</c:v>
                </c:pt>
                <c:pt idx="47">
                  <c:v>3.2142724174936945</c:v>
                </c:pt>
                <c:pt idx="48">
                  <c:v>3.2120811290922688</c:v>
                </c:pt>
                <c:pt idx="49">
                  <c:v>3.2946065051347158</c:v>
                </c:pt>
                <c:pt idx="50">
                  <c:v>3.8039398007055705</c:v>
                </c:pt>
                <c:pt idx="51">
                  <c:v>3.6030122794516499</c:v>
                </c:pt>
                <c:pt idx="52">
                  <c:v>3.3821092630550145</c:v>
                </c:pt>
                <c:pt idx="53">
                  <c:v>3.3235962964835717</c:v>
                </c:pt>
                <c:pt idx="54">
                  <c:v>3.4061571657831098</c:v>
                </c:pt>
                <c:pt idx="55">
                  <c:v>3.5139346361785413</c:v>
                </c:pt>
                <c:pt idx="56">
                  <c:v>3.4885067710780397</c:v>
                </c:pt>
                <c:pt idx="57">
                  <c:v>3.6802558083170429</c:v>
                </c:pt>
                <c:pt idx="58">
                  <c:v>3.7388749570455722</c:v>
                </c:pt>
                <c:pt idx="59">
                  <c:v>3.6148405380154895</c:v>
                </c:pt>
                <c:pt idx="60">
                  <c:v>3.459917175492484</c:v>
                </c:pt>
                <c:pt idx="61">
                  <c:v>3.2499332896328466</c:v>
                </c:pt>
                <c:pt idx="62">
                  <c:v>3.210850813359365</c:v>
                </c:pt>
                <c:pt idx="63">
                  <c:v>3.2955098744076086</c:v>
                </c:pt>
                <c:pt idx="64">
                  <c:v>3.3615335394596615</c:v>
                </c:pt>
                <c:pt idx="65">
                  <c:v>3.3345490689071626</c:v>
                </c:pt>
                <c:pt idx="66">
                  <c:v>3.0028812461697969</c:v>
                </c:pt>
                <c:pt idx="67">
                  <c:v>3.0262336813211523</c:v>
                </c:pt>
                <c:pt idx="68">
                  <c:v>3.1452683294950581</c:v>
                </c:pt>
                <c:pt idx="69">
                  <c:v>3.3331585854694525</c:v>
                </c:pt>
                <c:pt idx="70">
                  <c:v>3.2070509864821823</c:v>
                </c:pt>
                <c:pt idx="71">
                  <c:v>3.0858534156636264</c:v>
                </c:pt>
                <c:pt idx="72">
                  <c:v>3.0953079924940519</c:v>
                </c:pt>
                <c:pt idx="73">
                  <c:v>3.1542028198110774</c:v>
                </c:pt>
                <c:pt idx="74">
                  <c:v>3.0979502213068728</c:v>
                </c:pt>
                <c:pt idx="75">
                  <c:v>3.2650343563394144</c:v>
                </c:pt>
                <c:pt idx="76">
                  <c:v>3.1806779891428443</c:v>
                </c:pt>
                <c:pt idx="77">
                  <c:v>3.197106710723391</c:v>
                </c:pt>
                <c:pt idx="78">
                  <c:v>3.03380844683493</c:v>
                </c:pt>
                <c:pt idx="79">
                  <c:v>3.1536282987267374</c:v>
                </c:pt>
                <c:pt idx="80">
                  <c:v>3.3112997137543001</c:v>
                </c:pt>
                <c:pt idx="81">
                  <c:v>3.6742846402534863</c:v>
                </c:pt>
                <c:pt idx="82">
                  <c:v>3.9609244402435393</c:v>
                </c:pt>
                <c:pt idx="83">
                  <c:v>4.4112477956681015</c:v>
                </c:pt>
                <c:pt idx="84">
                  <c:v>4.5754453844199041</c:v>
                </c:pt>
                <c:pt idx="85">
                  <c:v>4.7272509425198992</c:v>
                </c:pt>
                <c:pt idx="86">
                  <c:v>4.7822006790414084</c:v>
                </c:pt>
                <c:pt idx="87">
                  <c:v>4.7702608288100876</c:v>
                </c:pt>
                <c:pt idx="88">
                  <c:v>4.8278999999999996</c:v>
                </c:pt>
                <c:pt idx="89">
                  <c:v>5.6373218033785557</c:v>
                </c:pt>
                <c:pt idx="90">
                  <c:v>5.880817923236191</c:v>
                </c:pt>
                <c:pt idx="91">
                  <c:v>5.8228449471746089</c:v>
                </c:pt>
                <c:pt idx="92">
                  <c:v>5.8455217294442239</c:v>
                </c:pt>
                <c:pt idx="93">
                  <c:v>5.7330018853117419</c:v>
                </c:pt>
                <c:pt idx="94">
                  <c:v>6.0280322390716741</c:v>
                </c:pt>
                <c:pt idx="95">
                  <c:v>6.3771025594173549</c:v>
                </c:pt>
                <c:pt idx="96">
                  <c:v>6.5145357317180856</c:v>
                </c:pt>
                <c:pt idx="97">
                  <c:v>6.3768561964520449</c:v>
                </c:pt>
                <c:pt idx="98">
                  <c:v>5.8299395484007404</c:v>
                </c:pt>
                <c:pt idx="99">
                  <c:v>5.7661746296369936</c:v>
                </c:pt>
                <c:pt idx="100">
                  <c:v>5.9606607604443607</c:v>
                </c:pt>
                <c:pt idx="101">
                  <c:v>6.052357075276114</c:v>
                </c:pt>
                <c:pt idx="102">
                  <c:v>6.0717306235933401</c:v>
                </c:pt>
                <c:pt idx="103">
                  <c:v>5.9896794584170454</c:v>
                </c:pt>
                <c:pt idx="104">
                  <c:v>5.86369886906781</c:v>
                </c:pt>
                <c:pt idx="105">
                  <c:v>5.8189689156559377</c:v>
                </c:pt>
                <c:pt idx="106">
                  <c:v>5.56523071698936</c:v>
                </c:pt>
                <c:pt idx="107">
                  <c:v>5.2731351390571124</c:v>
                </c:pt>
                <c:pt idx="108">
                  <c:v>5.2719024082015347</c:v>
                </c:pt>
                <c:pt idx="109">
                  <c:v>5.1953443759566404</c:v>
                </c:pt>
                <c:pt idx="110">
                  <c:v>5.1173407029080895</c:v>
                </c:pt>
                <c:pt idx="111">
                  <c:v>4.9875836654988444</c:v>
                </c:pt>
                <c:pt idx="112">
                  <c:v>4.8521042170666862</c:v>
                </c:pt>
                <c:pt idx="113">
                  <c:v>4.7403253628883686</c:v>
                </c:pt>
                <c:pt idx="114">
                  <c:v>4.5432497278152866</c:v>
                </c:pt>
                <c:pt idx="115">
                  <c:v>4.4095498633237655</c:v>
                </c:pt>
                <c:pt idx="116">
                  <c:v>4.381940297047854</c:v>
                </c:pt>
              </c:numCache>
            </c:numRef>
          </c:val>
          <c:smooth val="0"/>
          <c:extLst>
            <c:ext xmlns:c16="http://schemas.microsoft.com/office/drawing/2014/chart" uri="{C3380CC4-5D6E-409C-BE32-E72D297353CC}">
              <c16:uniqueId val="{00000000-DE30-4DDC-880B-2F78B5DF1A1C}"/>
            </c:ext>
          </c:extLst>
        </c:ser>
        <c:ser>
          <c:idx val="1"/>
          <c:order val="1"/>
          <c:tx>
            <c:strRef>
              <c:f>'Slika 6.5. - Figure 6.5'!$F$3</c:f>
              <c:strCache>
                <c:ptCount val="1"/>
                <c:pt idx="0">
                  <c:v>Small</c:v>
                </c:pt>
              </c:strCache>
            </c:strRef>
          </c:tx>
          <c:spPr>
            <a:ln w="28575" cap="rnd">
              <a:solidFill>
                <a:schemeClr val="accent6"/>
              </a:solidFill>
              <a:round/>
            </a:ln>
            <a:effectLst/>
          </c:spPr>
          <c:marker>
            <c:symbol val="none"/>
          </c:marker>
          <c:cat>
            <c:numRef>
              <c:f>'Slika 6.5. - Figure 6.5'!$A$19:$A$136</c:f>
              <c:numCache>
                <c:formatCode>General</c:formatCode>
                <c:ptCount val="118"/>
                <c:pt idx="5">
                  <c:v>2016</c:v>
                </c:pt>
                <c:pt idx="17">
                  <c:v>2017</c:v>
                </c:pt>
                <c:pt idx="29">
                  <c:v>2018</c:v>
                </c:pt>
                <c:pt idx="41">
                  <c:v>2019</c:v>
                </c:pt>
                <c:pt idx="53">
                  <c:v>2020</c:v>
                </c:pt>
                <c:pt idx="65">
                  <c:v>2021</c:v>
                </c:pt>
                <c:pt idx="77">
                  <c:v>2022</c:v>
                </c:pt>
                <c:pt idx="89">
                  <c:v>2023</c:v>
                </c:pt>
                <c:pt idx="102">
                  <c:v>2024</c:v>
                </c:pt>
                <c:pt idx="114">
                  <c:v>2025</c:v>
                </c:pt>
              </c:numCache>
            </c:numRef>
          </c:cat>
          <c:val>
            <c:numRef>
              <c:f>'Slika 6.5. - Figure 6.5'!$F$19:$F$136</c:f>
              <c:numCache>
                <c:formatCode>#,##0.00</c:formatCode>
                <c:ptCount val="118"/>
                <c:pt idx="0">
                  <c:v>5.4162219719218081</c:v>
                </c:pt>
                <c:pt idx="1">
                  <c:v>5.6757239809547437</c:v>
                </c:pt>
                <c:pt idx="2">
                  <c:v>5.5788400723196059</c:v>
                </c:pt>
                <c:pt idx="3">
                  <c:v>5.4471601902597957</c:v>
                </c:pt>
                <c:pt idx="4">
                  <c:v>5.2700574210890307</c:v>
                </c:pt>
                <c:pt idx="5">
                  <c:v>5.0329378885840184</c:v>
                </c:pt>
                <c:pt idx="6">
                  <c:v>4.9662918039221715</c:v>
                </c:pt>
                <c:pt idx="7">
                  <c:v>4.9500054571198691</c:v>
                </c:pt>
                <c:pt idx="8">
                  <c:v>5.102705811008712</c:v>
                </c:pt>
                <c:pt idx="9">
                  <c:v>5.1529055506025676</c:v>
                </c:pt>
                <c:pt idx="10">
                  <c:v>4.8928938359318854</c:v>
                </c:pt>
                <c:pt idx="11">
                  <c:v>4.6365675310544452</c:v>
                </c:pt>
                <c:pt idx="12">
                  <c:v>4.5433811896227789</c:v>
                </c:pt>
                <c:pt idx="13">
                  <c:v>4.5883315706029633</c:v>
                </c:pt>
                <c:pt idx="14">
                  <c:v>4.5445365431615761</c:v>
                </c:pt>
                <c:pt idx="15">
                  <c:v>4.5042614145767752</c:v>
                </c:pt>
                <c:pt idx="16">
                  <c:v>4.4841943451829511</c:v>
                </c:pt>
                <c:pt idx="17">
                  <c:v>4.354319417129946</c:v>
                </c:pt>
                <c:pt idx="18">
                  <c:v>4.1960814564239888</c:v>
                </c:pt>
                <c:pt idx="19">
                  <c:v>3.996016387808941</c:v>
                </c:pt>
                <c:pt idx="20">
                  <c:v>4.0608118538026856</c:v>
                </c:pt>
                <c:pt idx="21">
                  <c:v>4.0122001914143715</c:v>
                </c:pt>
                <c:pt idx="22">
                  <c:v>3.9069458791898741</c:v>
                </c:pt>
                <c:pt idx="23">
                  <c:v>3.9424117436820185</c:v>
                </c:pt>
                <c:pt idx="24">
                  <c:v>3.9264792966222153</c:v>
                </c:pt>
                <c:pt idx="25">
                  <c:v>4.021982641144036</c:v>
                </c:pt>
                <c:pt idx="26">
                  <c:v>3.8255319425468048</c:v>
                </c:pt>
                <c:pt idx="27">
                  <c:v>3.7556602048622101</c:v>
                </c:pt>
                <c:pt idx="28">
                  <c:v>3.6461561502832684</c:v>
                </c:pt>
                <c:pt idx="29">
                  <c:v>3.6036540076391028</c:v>
                </c:pt>
                <c:pt idx="30">
                  <c:v>3.573529285542111</c:v>
                </c:pt>
                <c:pt idx="31">
                  <c:v>3.4708720394043318</c:v>
                </c:pt>
                <c:pt idx="32">
                  <c:v>3.401664074615212</c:v>
                </c:pt>
                <c:pt idx="33">
                  <c:v>3.4317365337100805</c:v>
                </c:pt>
                <c:pt idx="34">
                  <c:v>3.5981535293592195</c:v>
                </c:pt>
                <c:pt idx="35">
                  <c:v>3.6380896208047178</c:v>
                </c:pt>
                <c:pt idx="36">
                  <c:v>3.5021536813501859</c:v>
                </c:pt>
                <c:pt idx="37">
                  <c:v>3.5239894031558423</c:v>
                </c:pt>
                <c:pt idx="38">
                  <c:v>3.4458788644573404</c:v>
                </c:pt>
                <c:pt idx="39">
                  <c:v>3.4053027046417719</c:v>
                </c:pt>
                <c:pt idx="40">
                  <c:v>3.2406372806213048</c:v>
                </c:pt>
                <c:pt idx="41">
                  <c:v>3.1419374460380576</c:v>
                </c:pt>
                <c:pt idx="42">
                  <c:v>3.0214879159474206</c:v>
                </c:pt>
                <c:pt idx="43">
                  <c:v>2.9971575120109271</c:v>
                </c:pt>
                <c:pt idx="44">
                  <c:v>2.9774603555424184</c:v>
                </c:pt>
                <c:pt idx="45">
                  <c:v>3.1143402621270511</c:v>
                </c:pt>
                <c:pt idx="46">
                  <c:v>3.1276077134152231</c:v>
                </c:pt>
                <c:pt idx="47">
                  <c:v>3.0420207298400661</c:v>
                </c:pt>
                <c:pt idx="48">
                  <c:v>2.9767541197282372</c:v>
                </c:pt>
                <c:pt idx="49">
                  <c:v>2.8836577543795463</c:v>
                </c:pt>
                <c:pt idx="50">
                  <c:v>2.9429952984686918</c:v>
                </c:pt>
                <c:pt idx="51">
                  <c:v>2.8805532453181684</c:v>
                </c:pt>
                <c:pt idx="52">
                  <c:v>2.8680656064846626</c:v>
                </c:pt>
                <c:pt idx="53">
                  <c:v>2.6856229583618765</c:v>
                </c:pt>
                <c:pt idx="54">
                  <c:v>2.689929329808368</c:v>
                </c:pt>
                <c:pt idx="55">
                  <c:v>2.6653392705941661</c:v>
                </c:pt>
                <c:pt idx="56">
                  <c:v>2.817365032239691</c:v>
                </c:pt>
                <c:pt idx="57">
                  <c:v>2.9645387931092562</c:v>
                </c:pt>
                <c:pt idx="58">
                  <c:v>3.0508369130051438</c:v>
                </c:pt>
                <c:pt idx="59">
                  <c:v>2.8983436090945376</c:v>
                </c:pt>
                <c:pt idx="60">
                  <c:v>2.8575014466356867</c:v>
                </c:pt>
                <c:pt idx="61">
                  <c:v>2.8825253759923166</c:v>
                </c:pt>
                <c:pt idx="62">
                  <c:v>2.9359735008042596</c:v>
                </c:pt>
                <c:pt idx="63">
                  <c:v>2.8996353306834495</c:v>
                </c:pt>
                <c:pt idx="64">
                  <c:v>2.7956713861678204</c:v>
                </c:pt>
                <c:pt idx="65">
                  <c:v>2.7172953766741115</c:v>
                </c:pt>
                <c:pt idx="66">
                  <c:v>2.6948068253403035</c:v>
                </c:pt>
                <c:pt idx="67">
                  <c:v>2.6830117189438267</c:v>
                </c:pt>
                <c:pt idx="68">
                  <c:v>2.6625889553491908</c:v>
                </c:pt>
                <c:pt idx="69">
                  <c:v>2.6671450257993587</c:v>
                </c:pt>
                <c:pt idx="70">
                  <c:v>2.6891062780222401</c:v>
                </c:pt>
                <c:pt idx="71">
                  <c:v>2.5479385836898563</c:v>
                </c:pt>
                <c:pt idx="72">
                  <c:v>2.4202257978560371</c:v>
                </c:pt>
                <c:pt idx="73">
                  <c:v>2.3986406816995989</c:v>
                </c:pt>
                <c:pt idx="74">
                  <c:v>2.3313994139578811</c:v>
                </c:pt>
                <c:pt idx="75">
                  <c:v>2.4145260595361018</c:v>
                </c:pt>
                <c:pt idx="76">
                  <c:v>2.4199807613033708</c:v>
                </c:pt>
                <c:pt idx="77">
                  <c:v>2.6216068820768035</c:v>
                </c:pt>
                <c:pt idx="78">
                  <c:v>2.6287531432643352</c:v>
                </c:pt>
                <c:pt idx="79">
                  <c:v>2.6232553358114767</c:v>
                </c:pt>
                <c:pt idx="80">
                  <c:v>2.6453845931609226</c:v>
                </c:pt>
                <c:pt idx="81">
                  <c:v>2.7876704599712738</c:v>
                </c:pt>
                <c:pt idx="82">
                  <c:v>2.9344404781238311</c:v>
                </c:pt>
                <c:pt idx="83">
                  <c:v>3.2104170968479644</c:v>
                </c:pt>
                <c:pt idx="84">
                  <c:v>3.2742797615042392</c:v>
                </c:pt>
                <c:pt idx="85">
                  <c:v>3.5871528337694394</c:v>
                </c:pt>
                <c:pt idx="86">
                  <c:v>3.8190192509718544</c:v>
                </c:pt>
                <c:pt idx="87">
                  <c:v>4.0939212088304631</c:v>
                </c:pt>
                <c:pt idx="88">
                  <c:v>4.1212</c:v>
                </c:pt>
                <c:pt idx="89">
                  <c:v>4.7936593859547765</c:v>
                </c:pt>
                <c:pt idx="90">
                  <c:v>4.9364969795021238</c:v>
                </c:pt>
                <c:pt idx="91">
                  <c:v>5.0664937109889179</c:v>
                </c:pt>
                <c:pt idx="92">
                  <c:v>5.2339966657422003</c:v>
                </c:pt>
                <c:pt idx="93">
                  <c:v>5.3944497871262387</c:v>
                </c:pt>
                <c:pt idx="94">
                  <c:v>5.6283374306432838</c:v>
                </c:pt>
                <c:pt idx="95">
                  <c:v>5.6113504225353825</c:v>
                </c:pt>
                <c:pt idx="96">
                  <c:v>5.6061332566010709</c:v>
                </c:pt>
                <c:pt idx="97">
                  <c:v>5.431440922783314</c:v>
                </c:pt>
                <c:pt idx="98">
                  <c:v>5.4715916997076057</c:v>
                </c:pt>
                <c:pt idx="99">
                  <c:v>5.4816540065542725</c:v>
                </c:pt>
                <c:pt idx="100">
                  <c:v>5.4812886055631767</c:v>
                </c:pt>
                <c:pt idx="101">
                  <c:v>5.4550238502695292</c:v>
                </c:pt>
                <c:pt idx="102">
                  <c:v>5.4075845780410408</c:v>
                </c:pt>
                <c:pt idx="103">
                  <c:v>5.3909114163299927</c:v>
                </c:pt>
                <c:pt idx="104">
                  <c:v>5.3728756003774469</c:v>
                </c:pt>
                <c:pt idx="105">
                  <c:v>5.1860662285890369</c:v>
                </c:pt>
                <c:pt idx="106">
                  <c:v>5.0472599923630899</c:v>
                </c:pt>
                <c:pt idx="107">
                  <c:v>4.8264019420523843</c:v>
                </c:pt>
                <c:pt idx="108">
                  <c:v>4.8589640682386328</c:v>
                </c:pt>
                <c:pt idx="109">
                  <c:v>4.7112131786128</c:v>
                </c:pt>
                <c:pt idx="110">
                  <c:v>4.633832977200707</c:v>
                </c:pt>
                <c:pt idx="111">
                  <c:v>4.4404095208185845</c:v>
                </c:pt>
                <c:pt idx="112">
                  <c:v>4.3031190604755283</c:v>
                </c:pt>
                <c:pt idx="113">
                  <c:v>4.2159941224052675</c:v>
                </c:pt>
                <c:pt idx="114">
                  <c:v>4.1227641286489041</c:v>
                </c:pt>
                <c:pt idx="115">
                  <c:v>4.0891543042123333</c:v>
                </c:pt>
                <c:pt idx="116">
                  <c:v>4.071789238474623</c:v>
                </c:pt>
              </c:numCache>
            </c:numRef>
          </c:val>
          <c:smooth val="0"/>
          <c:extLst>
            <c:ext xmlns:c16="http://schemas.microsoft.com/office/drawing/2014/chart" uri="{C3380CC4-5D6E-409C-BE32-E72D297353CC}">
              <c16:uniqueId val="{00000001-DE30-4DDC-880B-2F78B5DF1A1C}"/>
            </c:ext>
          </c:extLst>
        </c:ser>
        <c:ser>
          <c:idx val="2"/>
          <c:order val="2"/>
          <c:tx>
            <c:strRef>
              <c:f>'Slika 6.5. - Figure 6.5'!$G$3</c:f>
              <c:strCache>
                <c:ptCount val="1"/>
                <c:pt idx="0">
                  <c:v>Medium-sized</c:v>
                </c:pt>
              </c:strCache>
            </c:strRef>
          </c:tx>
          <c:spPr>
            <a:ln w="28575" cap="rnd">
              <a:solidFill>
                <a:srgbClr val="0000FF"/>
              </a:solidFill>
              <a:round/>
            </a:ln>
            <a:effectLst/>
          </c:spPr>
          <c:marker>
            <c:symbol val="none"/>
          </c:marker>
          <c:cat>
            <c:numRef>
              <c:f>'Slika 6.5. - Figure 6.5'!$A$19:$A$136</c:f>
              <c:numCache>
                <c:formatCode>General</c:formatCode>
                <c:ptCount val="118"/>
                <c:pt idx="5">
                  <c:v>2016</c:v>
                </c:pt>
                <c:pt idx="17">
                  <c:v>2017</c:v>
                </c:pt>
                <c:pt idx="29">
                  <c:v>2018</c:v>
                </c:pt>
                <c:pt idx="41">
                  <c:v>2019</c:v>
                </c:pt>
                <c:pt idx="53">
                  <c:v>2020</c:v>
                </c:pt>
                <c:pt idx="65">
                  <c:v>2021</c:v>
                </c:pt>
                <c:pt idx="77">
                  <c:v>2022</c:v>
                </c:pt>
                <c:pt idx="89">
                  <c:v>2023</c:v>
                </c:pt>
                <c:pt idx="102">
                  <c:v>2024</c:v>
                </c:pt>
                <c:pt idx="114">
                  <c:v>2025</c:v>
                </c:pt>
              </c:numCache>
            </c:numRef>
          </c:cat>
          <c:val>
            <c:numRef>
              <c:f>'Slika 6.5. - Figure 6.5'!$G$19:$G$136</c:f>
              <c:numCache>
                <c:formatCode>#,##0.00</c:formatCode>
                <c:ptCount val="118"/>
                <c:pt idx="0">
                  <c:v>5.1529098978158503</c:v>
                </c:pt>
                <c:pt idx="1">
                  <c:v>5.183101447951052</c:v>
                </c:pt>
                <c:pt idx="2">
                  <c:v>4.9797124395920758</c:v>
                </c:pt>
                <c:pt idx="3">
                  <c:v>4.7853986510294071</c:v>
                </c:pt>
                <c:pt idx="4">
                  <c:v>4.5741265229781014</c:v>
                </c:pt>
                <c:pt idx="5">
                  <c:v>4.4480284310027223</c:v>
                </c:pt>
                <c:pt idx="6">
                  <c:v>4.4463912870479803</c:v>
                </c:pt>
                <c:pt idx="7">
                  <c:v>4.3786392235608877</c:v>
                </c:pt>
                <c:pt idx="8">
                  <c:v>4.2481291644479242</c:v>
                </c:pt>
                <c:pt idx="9">
                  <c:v>4.2189360516678596</c:v>
                </c:pt>
                <c:pt idx="10">
                  <c:v>4.2038706699943234</c:v>
                </c:pt>
                <c:pt idx="11">
                  <c:v>3.95941004265931</c:v>
                </c:pt>
                <c:pt idx="12">
                  <c:v>3.8716468696305171</c:v>
                </c:pt>
                <c:pt idx="13">
                  <c:v>3.7326353011393136</c:v>
                </c:pt>
                <c:pt idx="14">
                  <c:v>3.8442960477991659</c:v>
                </c:pt>
                <c:pt idx="15">
                  <c:v>3.7400395593910072</c:v>
                </c:pt>
                <c:pt idx="16">
                  <c:v>3.8027231970202631</c:v>
                </c:pt>
                <c:pt idx="17">
                  <c:v>3.688197868704592</c:v>
                </c:pt>
                <c:pt idx="18">
                  <c:v>3.5828928406965574</c:v>
                </c:pt>
                <c:pt idx="19">
                  <c:v>3.3979144048956291</c:v>
                </c:pt>
                <c:pt idx="20">
                  <c:v>3.3883843598211247</c:v>
                </c:pt>
                <c:pt idx="21">
                  <c:v>3.3151406886858017</c:v>
                </c:pt>
                <c:pt idx="22">
                  <c:v>3.2896096161716395</c:v>
                </c:pt>
                <c:pt idx="23">
                  <c:v>2.9815215062048677</c:v>
                </c:pt>
                <c:pt idx="24">
                  <c:v>2.9579102022074086</c:v>
                </c:pt>
                <c:pt idx="25">
                  <c:v>2.4755847650762441</c:v>
                </c:pt>
                <c:pt idx="26">
                  <c:v>2.7545841615901296</c:v>
                </c:pt>
                <c:pt idx="27">
                  <c:v>2.835721812556586</c:v>
                </c:pt>
                <c:pt idx="28">
                  <c:v>3.2553875123089986</c:v>
                </c:pt>
                <c:pt idx="29">
                  <c:v>3.0336845763546454</c:v>
                </c:pt>
                <c:pt idx="30">
                  <c:v>2.8241487932685638</c:v>
                </c:pt>
                <c:pt idx="31">
                  <c:v>2.7014070403784327</c:v>
                </c:pt>
                <c:pt idx="32">
                  <c:v>2.6498033554504783</c:v>
                </c:pt>
                <c:pt idx="33">
                  <c:v>2.7898470971698179</c:v>
                </c:pt>
                <c:pt idx="34">
                  <c:v>2.9108040726581019</c:v>
                </c:pt>
                <c:pt idx="35">
                  <c:v>2.9274681067278747</c:v>
                </c:pt>
                <c:pt idx="36">
                  <c:v>2.8540376647280494</c:v>
                </c:pt>
                <c:pt idx="37">
                  <c:v>2.9013977206983572</c:v>
                </c:pt>
                <c:pt idx="38">
                  <c:v>2.8607427829640275</c:v>
                </c:pt>
                <c:pt idx="39">
                  <c:v>2.6635345037810723</c:v>
                </c:pt>
                <c:pt idx="40">
                  <c:v>2.6155918408331074</c:v>
                </c:pt>
                <c:pt idx="41">
                  <c:v>2.5446666431975693</c:v>
                </c:pt>
                <c:pt idx="42">
                  <c:v>2.613063456174427</c:v>
                </c:pt>
                <c:pt idx="43">
                  <c:v>2.4940272346039336</c:v>
                </c:pt>
                <c:pt idx="44">
                  <c:v>2.4968475637618779</c:v>
                </c:pt>
                <c:pt idx="45">
                  <c:v>2.4072267068424704</c:v>
                </c:pt>
                <c:pt idx="46">
                  <c:v>2.3506892079524153</c:v>
                </c:pt>
                <c:pt idx="47">
                  <c:v>2.3312283132719225</c:v>
                </c:pt>
                <c:pt idx="48">
                  <c:v>2.2591926965602021</c:v>
                </c:pt>
                <c:pt idx="49">
                  <c:v>2.3355256923562093</c:v>
                </c:pt>
                <c:pt idx="50">
                  <c:v>2.359774827281901</c:v>
                </c:pt>
                <c:pt idx="51">
                  <c:v>2.4222997076309487</c:v>
                </c:pt>
                <c:pt idx="52">
                  <c:v>2.5783141276953176</c:v>
                </c:pt>
                <c:pt idx="53">
                  <c:v>2.4022868384165075</c:v>
                </c:pt>
                <c:pt idx="54">
                  <c:v>2.3395153276851923</c:v>
                </c:pt>
                <c:pt idx="55">
                  <c:v>2.1480795335955691</c:v>
                </c:pt>
                <c:pt idx="56">
                  <c:v>2.1877307680947582</c:v>
                </c:pt>
                <c:pt idx="57">
                  <c:v>2.3467445193423941</c:v>
                </c:pt>
                <c:pt idx="58">
                  <c:v>2.4031661510941973</c:v>
                </c:pt>
                <c:pt idx="59">
                  <c:v>2.4179629582709672</c:v>
                </c:pt>
                <c:pt idx="60">
                  <c:v>2.4265776210319023</c:v>
                </c:pt>
                <c:pt idx="61">
                  <c:v>2.2584994547894595</c:v>
                </c:pt>
                <c:pt idx="62">
                  <c:v>2.0982157479613228</c:v>
                </c:pt>
                <c:pt idx="63">
                  <c:v>2.1208832789039551</c:v>
                </c:pt>
                <c:pt idx="64">
                  <c:v>2.1659803363774546</c:v>
                </c:pt>
                <c:pt idx="65">
                  <c:v>2.1893831631894987</c:v>
                </c:pt>
                <c:pt idx="66">
                  <c:v>1.909711236766054</c:v>
                </c:pt>
                <c:pt idx="67">
                  <c:v>1.9148746639202332</c:v>
                </c:pt>
                <c:pt idx="68">
                  <c:v>1.9479075142945312</c:v>
                </c:pt>
                <c:pt idx="69">
                  <c:v>2.0679649331232857</c:v>
                </c:pt>
                <c:pt idx="70">
                  <c:v>2.0417875714538423</c:v>
                </c:pt>
                <c:pt idx="71">
                  <c:v>1.9672566039776849</c:v>
                </c:pt>
                <c:pt idx="72">
                  <c:v>1.9493188351902007</c:v>
                </c:pt>
                <c:pt idx="73">
                  <c:v>2.0785102626095431</c:v>
                </c:pt>
                <c:pt idx="74">
                  <c:v>2.3125418205612482</c:v>
                </c:pt>
                <c:pt idx="75">
                  <c:v>2.2502936995733256</c:v>
                </c:pt>
                <c:pt idx="76">
                  <c:v>2.1197191727969265</c:v>
                </c:pt>
                <c:pt idx="77">
                  <c:v>1.9534532384613734</c:v>
                </c:pt>
                <c:pt idx="78">
                  <c:v>2.0443917486915084</c:v>
                </c:pt>
                <c:pt idx="79">
                  <c:v>2.1239232078625121</c:v>
                </c:pt>
                <c:pt idx="80">
                  <c:v>2.0960469419718719</c:v>
                </c:pt>
                <c:pt idx="81">
                  <c:v>2.2023714209386087</c:v>
                </c:pt>
                <c:pt idx="82">
                  <c:v>2.2637480546201445</c:v>
                </c:pt>
                <c:pt idx="83">
                  <c:v>2.8111672568988646</c:v>
                </c:pt>
                <c:pt idx="84">
                  <c:v>2.9178168824783968</c:v>
                </c:pt>
                <c:pt idx="85">
                  <c:v>3.2901180421104552</c:v>
                </c:pt>
                <c:pt idx="86">
                  <c:v>3.4663976630050013</c:v>
                </c:pt>
                <c:pt idx="87">
                  <c:v>3.7474907002139517</c:v>
                </c:pt>
                <c:pt idx="88">
                  <c:v>3.7118000000000002</c:v>
                </c:pt>
                <c:pt idx="89">
                  <c:v>4.2338181273158755</c:v>
                </c:pt>
                <c:pt idx="90">
                  <c:v>4.4808293018882068</c:v>
                </c:pt>
                <c:pt idx="91">
                  <c:v>4.6103336231020773</c:v>
                </c:pt>
                <c:pt idx="92">
                  <c:v>4.7688510894375167</c:v>
                </c:pt>
                <c:pt idx="93">
                  <c:v>4.9848653342792479</c:v>
                </c:pt>
                <c:pt idx="94">
                  <c:v>4.9892280702971403</c:v>
                </c:pt>
                <c:pt idx="95">
                  <c:v>5.179050702184516</c:v>
                </c:pt>
                <c:pt idx="96">
                  <c:v>5.0085433959284726</c:v>
                </c:pt>
                <c:pt idx="97">
                  <c:v>5.0922498479214351</c:v>
                </c:pt>
                <c:pt idx="98">
                  <c:v>4.9969561513376126</c:v>
                </c:pt>
                <c:pt idx="99">
                  <c:v>4.9883027557754769</c:v>
                </c:pt>
                <c:pt idx="100">
                  <c:v>4.9337109301151179</c:v>
                </c:pt>
                <c:pt idx="101">
                  <c:v>5.0280793018993064</c:v>
                </c:pt>
                <c:pt idx="102">
                  <c:v>4.9963325836589476</c:v>
                </c:pt>
                <c:pt idx="103">
                  <c:v>5.0140105801053405</c:v>
                </c:pt>
                <c:pt idx="104">
                  <c:v>5.070285022110542</c:v>
                </c:pt>
                <c:pt idx="105">
                  <c:v>5.0551318433014414</c:v>
                </c:pt>
                <c:pt idx="106">
                  <c:v>4.8162822634419653</c:v>
                </c:pt>
                <c:pt idx="107">
                  <c:v>4.4928829329538829</c:v>
                </c:pt>
                <c:pt idx="108">
                  <c:v>4.3785812373763262</c:v>
                </c:pt>
                <c:pt idx="109">
                  <c:v>4.2617333597392095</c:v>
                </c:pt>
                <c:pt idx="110">
                  <c:v>3.9753539717135666</c:v>
                </c:pt>
                <c:pt idx="111">
                  <c:v>3.8434128997144135</c:v>
                </c:pt>
                <c:pt idx="112">
                  <c:v>3.7386134186958926</c:v>
                </c:pt>
                <c:pt idx="113">
                  <c:v>3.6914549989511385</c:v>
                </c:pt>
                <c:pt idx="114">
                  <c:v>3.5196605868574569</c:v>
                </c:pt>
                <c:pt idx="115">
                  <c:v>3.5754797508439822</c:v>
                </c:pt>
                <c:pt idx="116">
                  <c:v>3.567724014679639</c:v>
                </c:pt>
              </c:numCache>
            </c:numRef>
          </c:val>
          <c:smooth val="0"/>
          <c:extLst>
            <c:ext xmlns:c16="http://schemas.microsoft.com/office/drawing/2014/chart" uri="{C3380CC4-5D6E-409C-BE32-E72D297353CC}">
              <c16:uniqueId val="{00000002-DE30-4DDC-880B-2F78B5DF1A1C}"/>
            </c:ext>
          </c:extLst>
        </c:ser>
        <c:dLbls>
          <c:showLegendKey val="0"/>
          <c:showVal val="0"/>
          <c:showCatName val="0"/>
          <c:showSerName val="0"/>
          <c:showPercent val="0"/>
          <c:showBubbleSize val="0"/>
        </c:dLbls>
        <c:marker val="1"/>
        <c:smooth val="0"/>
        <c:axId val="1205863920"/>
        <c:axId val="1205870576"/>
      </c:lineChart>
      <c:lineChart>
        <c:grouping val="standard"/>
        <c:varyColors val="0"/>
        <c:ser>
          <c:idx val="3"/>
          <c:order val="3"/>
          <c:tx>
            <c:strRef>
              <c:f>'Slika 6.5. - Figure 6.5'!$H$3</c:f>
              <c:strCache>
                <c:ptCount val="1"/>
                <c:pt idx="0">
                  <c:v>Large</c:v>
                </c:pt>
              </c:strCache>
            </c:strRef>
          </c:tx>
          <c:spPr>
            <a:ln w="28575" cap="rnd">
              <a:solidFill>
                <a:srgbClr val="FF0000"/>
              </a:solidFill>
              <a:round/>
            </a:ln>
            <a:effectLst/>
          </c:spPr>
          <c:marker>
            <c:symbol val="none"/>
          </c:marker>
          <c:cat>
            <c:numRef>
              <c:f>'Slika 6.5. - Figure 6.5'!$A$19:$A$136</c:f>
              <c:numCache>
                <c:formatCode>General</c:formatCode>
                <c:ptCount val="118"/>
                <c:pt idx="5">
                  <c:v>2016</c:v>
                </c:pt>
                <c:pt idx="17">
                  <c:v>2017</c:v>
                </c:pt>
                <c:pt idx="29">
                  <c:v>2018</c:v>
                </c:pt>
                <c:pt idx="41">
                  <c:v>2019</c:v>
                </c:pt>
                <c:pt idx="53">
                  <c:v>2020</c:v>
                </c:pt>
                <c:pt idx="65">
                  <c:v>2021</c:v>
                </c:pt>
                <c:pt idx="77">
                  <c:v>2022</c:v>
                </c:pt>
                <c:pt idx="89">
                  <c:v>2023</c:v>
                </c:pt>
                <c:pt idx="102">
                  <c:v>2024</c:v>
                </c:pt>
                <c:pt idx="114">
                  <c:v>2025</c:v>
                </c:pt>
              </c:numCache>
            </c:numRef>
          </c:cat>
          <c:val>
            <c:numRef>
              <c:f>'Slika 6.5. - Figure 6.5'!$H$19:$H$136</c:f>
              <c:numCache>
                <c:formatCode>#,##0.00</c:formatCode>
                <c:ptCount val="118"/>
                <c:pt idx="0">
                  <c:v>4.1797663756458183</c:v>
                </c:pt>
                <c:pt idx="1">
                  <c:v>3.8501448736568111</c:v>
                </c:pt>
                <c:pt idx="2">
                  <c:v>3.2645025541647406</c:v>
                </c:pt>
                <c:pt idx="3">
                  <c:v>3.5189286982045149</c:v>
                </c:pt>
                <c:pt idx="4">
                  <c:v>3.5817940735310105</c:v>
                </c:pt>
                <c:pt idx="5">
                  <c:v>3.7479564102938419</c:v>
                </c:pt>
                <c:pt idx="6">
                  <c:v>3.7226292444637785</c:v>
                </c:pt>
                <c:pt idx="7">
                  <c:v>3.7655843150455199</c:v>
                </c:pt>
                <c:pt idx="8">
                  <c:v>3.5283616695556446</c:v>
                </c:pt>
                <c:pt idx="9">
                  <c:v>3.338202166900897</c:v>
                </c:pt>
                <c:pt idx="10">
                  <c:v>3.2973328947236009</c:v>
                </c:pt>
                <c:pt idx="11">
                  <c:v>3.5375556556210923</c:v>
                </c:pt>
                <c:pt idx="12">
                  <c:v>3.5628922740427376</c:v>
                </c:pt>
                <c:pt idx="13">
                  <c:v>3.5275504598181691</c:v>
                </c:pt>
                <c:pt idx="14">
                  <c:v>3.0552147043137245</c:v>
                </c:pt>
                <c:pt idx="15">
                  <c:v>3.3664595849208836</c:v>
                </c:pt>
                <c:pt idx="16">
                  <c:v>3.4507958682162632</c:v>
                </c:pt>
                <c:pt idx="17">
                  <c:v>3.6317554436561048</c:v>
                </c:pt>
                <c:pt idx="18">
                  <c:v>3.1637125107723056</c:v>
                </c:pt>
                <c:pt idx="19">
                  <c:v>2.8972347528245694</c:v>
                </c:pt>
                <c:pt idx="20">
                  <c:v>2.8868070080488013</c:v>
                </c:pt>
                <c:pt idx="21">
                  <c:v>2.9926840478179075</c:v>
                </c:pt>
                <c:pt idx="22">
                  <c:v>2.5833557766193982</c:v>
                </c:pt>
                <c:pt idx="23">
                  <c:v>2.7239155809399116</c:v>
                </c:pt>
                <c:pt idx="24">
                  <c:v>2.6728556776751908</c:v>
                </c:pt>
                <c:pt idx="25">
                  <c:v>2.8846384568431991</c:v>
                </c:pt>
                <c:pt idx="26">
                  <c:v>2.7371664191025653</c:v>
                </c:pt>
                <c:pt idx="27">
                  <c:v>2.3392484755748875</c:v>
                </c:pt>
                <c:pt idx="28">
                  <c:v>2.2784524630575111</c:v>
                </c:pt>
                <c:pt idx="29">
                  <c:v>2.1125311024382318</c:v>
                </c:pt>
                <c:pt idx="30">
                  <c:v>2.1173164785518743</c:v>
                </c:pt>
                <c:pt idx="31">
                  <c:v>2.0561243009691879</c:v>
                </c:pt>
                <c:pt idx="32">
                  <c:v>1.8503989328652954</c:v>
                </c:pt>
                <c:pt idx="33">
                  <c:v>1.9601292348493584</c:v>
                </c:pt>
                <c:pt idx="34">
                  <c:v>1.8790102500672994</c:v>
                </c:pt>
                <c:pt idx="35">
                  <c:v>2.0034968209156374</c:v>
                </c:pt>
                <c:pt idx="36">
                  <c:v>1.9072859716811199</c:v>
                </c:pt>
                <c:pt idx="37">
                  <c:v>1.8589472557487403</c:v>
                </c:pt>
                <c:pt idx="38">
                  <c:v>1.7927307485763808</c:v>
                </c:pt>
                <c:pt idx="39">
                  <c:v>1.7669462745177187</c:v>
                </c:pt>
                <c:pt idx="40">
                  <c:v>1.6880439654604598</c:v>
                </c:pt>
                <c:pt idx="41">
                  <c:v>1.6289990548484321</c:v>
                </c:pt>
                <c:pt idx="42">
                  <c:v>1.409923928924953</c:v>
                </c:pt>
                <c:pt idx="43">
                  <c:v>1.3136831498480928</c:v>
                </c:pt>
                <c:pt idx="44">
                  <c:v>1.3434270047958088</c:v>
                </c:pt>
                <c:pt idx="45">
                  <c:v>1.4995581717777686</c:v>
                </c:pt>
                <c:pt idx="46">
                  <c:v>1.62433226349596</c:v>
                </c:pt>
                <c:pt idx="47">
                  <c:v>1.7532116478584858</c:v>
                </c:pt>
                <c:pt idx="48">
                  <c:v>1.7178234547101383</c:v>
                </c:pt>
                <c:pt idx="49">
                  <c:v>1.6463575323967103</c:v>
                </c:pt>
                <c:pt idx="50">
                  <c:v>1.2720013728803479</c:v>
                </c:pt>
                <c:pt idx="51">
                  <c:v>1.251084160354734</c:v>
                </c:pt>
                <c:pt idx="52">
                  <c:v>1.2882399766871782</c:v>
                </c:pt>
                <c:pt idx="53">
                  <c:v>1.4400194432789322</c:v>
                </c:pt>
                <c:pt idx="54">
                  <c:v>1.467825254964702</c:v>
                </c:pt>
                <c:pt idx="55">
                  <c:v>1.5301974752900334</c:v>
                </c:pt>
                <c:pt idx="56">
                  <c:v>1.4896677258427882</c:v>
                </c:pt>
                <c:pt idx="57">
                  <c:v>1.5148829308687308</c:v>
                </c:pt>
                <c:pt idx="58">
                  <c:v>1.5456962959662726</c:v>
                </c:pt>
                <c:pt idx="59">
                  <c:v>1.6355079391516298</c:v>
                </c:pt>
                <c:pt idx="60">
                  <c:v>1.5725168382317634</c:v>
                </c:pt>
                <c:pt idx="61">
                  <c:v>1.5239156704958468</c:v>
                </c:pt>
                <c:pt idx="62">
                  <c:v>1.3190810372471622</c:v>
                </c:pt>
                <c:pt idx="63">
                  <c:v>1.4249230965079414</c:v>
                </c:pt>
                <c:pt idx="64">
                  <c:v>1.370213553435716</c:v>
                </c:pt>
                <c:pt idx="65">
                  <c:v>1.4403954708142703</c:v>
                </c:pt>
                <c:pt idx="66">
                  <c:v>1.4647179912677295</c:v>
                </c:pt>
                <c:pt idx="67">
                  <c:v>1.4725742690880523</c:v>
                </c:pt>
                <c:pt idx="68">
                  <c:v>1.457373921749793</c:v>
                </c:pt>
                <c:pt idx="69">
                  <c:v>1.2186370874716883</c:v>
                </c:pt>
                <c:pt idx="70">
                  <c:v>1.2020074038979147</c:v>
                </c:pt>
                <c:pt idx="71">
                  <c:v>0.93692025322191652</c:v>
                </c:pt>
                <c:pt idx="72">
                  <c:v>0.95936923790354767</c:v>
                </c:pt>
                <c:pt idx="73">
                  <c:v>0.92964390762880833</c:v>
                </c:pt>
                <c:pt idx="74">
                  <c:v>1.1267004456989671</c:v>
                </c:pt>
                <c:pt idx="75">
                  <c:v>1.1624399101359608</c:v>
                </c:pt>
                <c:pt idx="76">
                  <c:v>1.0868670578327573</c:v>
                </c:pt>
                <c:pt idx="77">
                  <c:v>1.0327355994370586</c:v>
                </c:pt>
                <c:pt idx="78">
                  <c:v>1.165235814599987</c:v>
                </c:pt>
                <c:pt idx="79">
                  <c:v>1.3753819564532528</c:v>
                </c:pt>
                <c:pt idx="80">
                  <c:v>1.5971449946834788</c:v>
                </c:pt>
                <c:pt idx="81">
                  <c:v>1.9424146411689953</c:v>
                </c:pt>
                <c:pt idx="82">
                  <c:v>2.1089370172312143</c:v>
                </c:pt>
                <c:pt idx="83">
                  <c:v>2.3598268042507753</c:v>
                </c:pt>
                <c:pt idx="84">
                  <c:v>2.3181173142230613</c:v>
                </c:pt>
                <c:pt idx="85">
                  <c:v>2.6730158376743729</c:v>
                </c:pt>
                <c:pt idx="86">
                  <c:v>2.9655363137287947</c:v>
                </c:pt>
                <c:pt idx="87">
                  <c:v>3.0178116989291799</c:v>
                </c:pt>
                <c:pt idx="88">
                  <c:v>2.9668000000000001</c:v>
                </c:pt>
                <c:pt idx="89">
                  <c:v>4.6260639935584882</c:v>
                </c:pt>
                <c:pt idx="90">
                  <c:v>4.5658482639365685</c:v>
                </c:pt>
                <c:pt idx="91">
                  <c:v>4.8249420118645201</c:v>
                </c:pt>
                <c:pt idx="92">
                  <c:v>4.7436519368282912</c:v>
                </c:pt>
                <c:pt idx="93">
                  <c:v>4.9527807592339412</c:v>
                </c:pt>
                <c:pt idx="94">
                  <c:v>4.6865532975219901</c:v>
                </c:pt>
                <c:pt idx="95">
                  <c:v>4.7586327366824506</c:v>
                </c:pt>
                <c:pt idx="96">
                  <c:v>4.7013429974603573</c:v>
                </c:pt>
                <c:pt idx="97">
                  <c:v>4.9867106913927284</c:v>
                </c:pt>
                <c:pt idx="98">
                  <c:v>4.9987198633845731</c:v>
                </c:pt>
                <c:pt idx="99">
                  <c:v>4.9640103872431522</c:v>
                </c:pt>
                <c:pt idx="100">
                  <c:v>4.9445984311845823</c:v>
                </c:pt>
                <c:pt idx="101">
                  <c:v>4.8683995919281102</c:v>
                </c:pt>
                <c:pt idx="102">
                  <c:v>4.7184460069470644</c:v>
                </c:pt>
                <c:pt idx="103">
                  <c:v>4.6196009234827784</c:v>
                </c:pt>
                <c:pt idx="104">
                  <c:v>4.407188826140553</c:v>
                </c:pt>
                <c:pt idx="105">
                  <c:v>4.2449241131116509</c:v>
                </c:pt>
                <c:pt idx="106">
                  <c:v>4.0750822522931083</c:v>
                </c:pt>
                <c:pt idx="107">
                  <c:v>3.78178081289265</c:v>
                </c:pt>
                <c:pt idx="108">
                  <c:v>3.6068168194410974</c:v>
                </c:pt>
                <c:pt idx="109">
                  <c:v>3.5197931525469763</c:v>
                </c:pt>
                <c:pt idx="110">
                  <c:v>3.3539683190656544</c:v>
                </c:pt>
                <c:pt idx="111">
                  <c:v>3.2574863206864517</c:v>
                </c:pt>
                <c:pt idx="112">
                  <c:v>3.1788662605474682</c:v>
                </c:pt>
                <c:pt idx="113">
                  <c:v>3.3210142591313088</c:v>
                </c:pt>
                <c:pt idx="114">
                  <c:v>3.0882611780401286</c:v>
                </c:pt>
                <c:pt idx="115">
                  <c:v>3.1854755749232559</c:v>
                </c:pt>
                <c:pt idx="116">
                  <c:v>2.9740576260922071</c:v>
                </c:pt>
              </c:numCache>
            </c:numRef>
          </c:val>
          <c:smooth val="0"/>
          <c:extLst>
            <c:ext xmlns:c16="http://schemas.microsoft.com/office/drawing/2014/chart" uri="{C3380CC4-5D6E-409C-BE32-E72D297353CC}">
              <c16:uniqueId val="{00000003-DE30-4DDC-880B-2F78B5DF1A1C}"/>
            </c:ext>
          </c:extLst>
        </c:ser>
        <c:dLbls>
          <c:showLegendKey val="0"/>
          <c:showVal val="0"/>
          <c:showCatName val="0"/>
          <c:showSerName val="0"/>
          <c:showPercent val="0"/>
          <c:showBubbleSize val="0"/>
        </c:dLbls>
        <c:marker val="1"/>
        <c:smooth val="0"/>
        <c:axId val="1079289600"/>
        <c:axId val="1079281280"/>
      </c:lineChart>
      <c:catAx>
        <c:axId val="1205863920"/>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nextTo"/>
        <c:spPr>
          <a:noFill/>
          <a:ln w="6350" cap="flat" cmpd="sng" algn="ctr">
            <a:solidFill>
              <a:schemeClr val="bg1">
                <a:lumMod val="75000"/>
              </a:schemeClr>
            </a:solidFill>
            <a:round/>
          </a:ln>
          <a:effectLst/>
        </c:spPr>
        <c:txPr>
          <a:bodyPr rot="-5400000" vert="horz"/>
          <a:lstStyle/>
          <a:p>
            <a:pPr>
              <a:defRPr/>
            </a:pPr>
            <a:endParaRPr lang="sr-Latn-RS"/>
          </a:p>
        </c:txPr>
        <c:crossAx val="1205870576"/>
        <c:crosses val="autoZero"/>
        <c:auto val="1"/>
        <c:lblAlgn val="ctr"/>
        <c:lblOffset val="100"/>
        <c:tickLblSkip val="1"/>
        <c:tickMarkSkip val="12"/>
        <c:noMultiLvlLbl val="0"/>
      </c:catAx>
      <c:valAx>
        <c:axId val="1205870576"/>
        <c:scaling>
          <c:orientation val="minMax"/>
          <c:min val="0"/>
        </c:scaling>
        <c:delete val="0"/>
        <c:axPos val="l"/>
        <c:majorGridlines>
          <c:spPr>
            <a:ln w="6350" cap="flat" cmpd="sng" algn="ctr">
              <a:solidFill>
                <a:schemeClr val="bg1">
                  <a:lumMod val="75000"/>
                </a:schemeClr>
              </a:solidFill>
              <a:round/>
            </a:ln>
            <a:effectLst/>
          </c:spPr>
        </c:majorGridlines>
        <c:title>
          <c:tx>
            <c:rich>
              <a:bodyPr rot="0"/>
              <a:lstStyle/>
              <a:p>
                <a:pPr>
                  <a:defRPr b="0"/>
                </a:pPr>
                <a:r>
                  <a:rPr lang="hr-HR" b="0"/>
                  <a:t>%</a:t>
                </a:r>
              </a:p>
            </c:rich>
          </c:tx>
          <c:layout>
            <c:manualLayout>
              <c:xMode val="edge"/>
              <c:yMode val="edge"/>
              <c:x val="0"/>
              <c:y val="0.45871791862284822"/>
            </c:manualLayout>
          </c:layout>
          <c:overlay val="0"/>
          <c:spPr>
            <a:noFill/>
            <a:ln>
              <a:noFill/>
            </a:ln>
            <a:effectLst/>
          </c:spPr>
        </c:title>
        <c:numFmt formatCode="0" sourceLinked="0"/>
        <c:majorTickMark val="none"/>
        <c:minorTickMark val="none"/>
        <c:tickLblPos val="nextTo"/>
        <c:spPr>
          <a:noFill/>
          <a:ln>
            <a:noFill/>
          </a:ln>
          <a:effectLst/>
        </c:spPr>
        <c:txPr>
          <a:bodyPr rot="-60000000" vert="horz"/>
          <a:lstStyle/>
          <a:p>
            <a:pPr>
              <a:defRPr/>
            </a:pPr>
            <a:endParaRPr lang="sr-Latn-RS"/>
          </a:p>
        </c:txPr>
        <c:crossAx val="1205863920"/>
        <c:crosses val="autoZero"/>
        <c:crossBetween val="between"/>
      </c:valAx>
      <c:valAx>
        <c:axId val="1079281280"/>
        <c:scaling>
          <c:orientation val="minMax"/>
          <c:max val="7"/>
          <c:min val="0"/>
        </c:scaling>
        <c:delete val="0"/>
        <c:axPos val="r"/>
        <c:title>
          <c:tx>
            <c:rich>
              <a:bodyPr rot="0"/>
              <a:lstStyle/>
              <a:p>
                <a:pPr>
                  <a:defRPr b="0"/>
                </a:pPr>
                <a:r>
                  <a:rPr lang="hr-HR" b="0"/>
                  <a:t>%</a:t>
                </a:r>
              </a:p>
            </c:rich>
          </c:tx>
          <c:layout>
            <c:manualLayout>
              <c:xMode val="edge"/>
              <c:yMode val="edge"/>
              <c:x val="0.95419114411441142"/>
              <c:y val="0.45374921752738656"/>
            </c:manualLayout>
          </c:layout>
          <c:overlay val="0"/>
          <c:spPr>
            <a:noFill/>
            <a:ln>
              <a:noFill/>
            </a:ln>
            <a:effectLst/>
          </c:spPr>
        </c:title>
        <c:numFmt formatCode="0" sourceLinked="0"/>
        <c:majorTickMark val="out"/>
        <c:minorTickMark val="none"/>
        <c:tickLblPos val="nextTo"/>
        <c:spPr>
          <a:noFill/>
          <a:ln>
            <a:noFill/>
          </a:ln>
          <a:effectLst/>
        </c:spPr>
        <c:txPr>
          <a:bodyPr rot="-60000000" vert="horz"/>
          <a:lstStyle/>
          <a:p>
            <a:pPr>
              <a:defRPr/>
            </a:pPr>
            <a:endParaRPr lang="sr-Latn-RS"/>
          </a:p>
        </c:txPr>
        <c:crossAx val="1079289600"/>
        <c:crosses val="max"/>
        <c:crossBetween val="between"/>
      </c:valAx>
      <c:catAx>
        <c:axId val="1079289600"/>
        <c:scaling>
          <c:orientation val="minMax"/>
        </c:scaling>
        <c:delete val="1"/>
        <c:axPos val="b"/>
        <c:numFmt formatCode="General" sourceLinked="1"/>
        <c:majorTickMark val="out"/>
        <c:minorTickMark val="none"/>
        <c:tickLblPos val="nextTo"/>
        <c:crossAx val="1079281280"/>
        <c:crosses val="autoZero"/>
        <c:auto val="1"/>
        <c:lblAlgn val="ctr"/>
        <c:lblOffset val="100"/>
        <c:noMultiLvlLbl val="0"/>
      </c:catAx>
      <c:spPr>
        <a:ln w="6350">
          <a:solidFill>
            <a:schemeClr val="bg1">
              <a:lumMod val="75000"/>
            </a:schemeClr>
          </a:solidFill>
        </a:ln>
      </c:spPr>
    </c:plotArea>
    <c:legend>
      <c:legendPos val="b"/>
      <c:layout>
        <c:manualLayout>
          <c:xMode val="edge"/>
          <c:yMode val="edge"/>
          <c:x val="4.3790704070407041E-2"/>
          <c:y val="0.92691001564945208"/>
          <c:w val="0.91335423542354244"/>
          <c:h val="7.3090170503144827E-2"/>
        </c:manualLayout>
      </c:layout>
      <c:overlay val="0"/>
      <c:spPr>
        <a:noFill/>
        <a:ln>
          <a:noFill/>
        </a:ln>
        <a:effectLst/>
      </c:spPr>
      <c:txPr>
        <a:bodyPr rot="0" vert="horz"/>
        <a:lstStyle/>
        <a:p>
          <a:pPr>
            <a:defRPr/>
          </a:pPr>
          <a:endParaRPr lang="sr-Latn-RS"/>
        </a:p>
      </c:txPr>
    </c:legend>
    <c:plotVisOnly val="0"/>
    <c:dispBlanksAs val="gap"/>
    <c:showDLblsOverMax val="0"/>
  </c:chart>
  <c:spPr>
    <a:ln w="3175">
      <a:solidFill>
        <a:schemeClr val="tx1"/>
      </a:solidFill>
    </a:ln>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66089108910891"/>
          <c:y val="4.5006811623693375E-2"/>
          <c:w val="0.84024339933993397"/>
          <c:h val="0.62479658792650927"/>
        </c:manualLayout>
      </c:layout>
      <c:barChart>
        <c:barDir val="col"/>
        <c:grouping val="stacked"/>
        <c:varyColors val="0"/>
        <c:ser>
          <c:idx val="0"/>
          <c:order val="0"/>
          <c:tx>
            <c:strRef>
              <c:f>'Slika 6.6. - Figure 6.6'!$E$3</c:f>
              <c:strCache>
                <c:ptCount val="1"/>
                <c:pt idx="0">
                  <c:v>Contribution of interest rate on housing loans</c:v>
                </c:pt>
              </c:strCache>
            </c:strRef>
          </c:tx>
          <c:spPr>
            <a:solidFill>
              <a:srgbClr val="0000FF"/>
            </a:solidFill>
            <a:ln>
              <a:noFill/>
            </a:ln>
            <a:effectLst/>
          </c:spPr>
          <c:invertIfNegative val="0"/>
          <c:cat>
            <c:numRef>
              <c:f>'Slika 6.6. - Figure 6.6'!$A$7:$A$126</c:f>
              <c:numCache>
                <c:formatCode>General</c:formatCode>
                <c:ptCount val="120"/>
                <c:pt idx="5">
                  <c:v>2016</c:v>
                </c:pt>
                <c:pt idx="17">
                  <c:v>2017</c:v>
                </c:pt>
                <c:pt idx="29">
                  <c:v>2018</c:v>
                </c:pt>
                <c:pt idx="41">
                  <c:v>2019</c:v>
                </c:pt>
                <c:pt idx="53">
                  <c:v>2020</c:v>
                </c:pt>
                <c:pt idx="65">
                  <c:v>2021</c:v>
                </c:pt>
                <c:pt idx="77">
                  <c:v>2022</c:v>
                </c:pt>
                <c:pt idx="89">
                  <c:v>2023</c:v>
                </c:pt>
                <c:pt idx="102">
                  <c:v>2024</c:v>
                </c:pt>
                <c:pt idx="114">
                  <c:v>2025</c:v>
                </c:pt>
              </c:numCache>
            </c:numRef>
          </c:cat>
          <c:val>
            <c:numRef>
              <c:f>'Slika 6.6. - Figure 6.6'!$E$7:$E$126</c:f>
              <c:numCache>
                <c:formatCode>#,##0</c:formatCode>
                <c:ptCount val="120"/>
                <c:pt idx="0">
                  <c:v>-7.7284178960395753</c:v>
                </c:pt>
                <c:pt idx="1">
                  <c:v>-2.9608605673658772</c:v>
                </c:pt>
                <c:pt idx="2">
                  <c:v>-9.3925430828192571</c:v>
                </c:pt>
                <c:pt idx="3">
                  <c:v>-9.8238851949635109</c:v>
                </c:pt>
                <c:pt idx="4">
                  <c:v>-11.452136497016939</c:v>
                </c:pt>
                <c:pt idx="5">
                  <c:v>-12.522015399118244</c:v>
                </c:pt>
                <c:pt idx="6">
                  <c:v>-14.46438312908079</c:v>
                </c:pt>
                <c:pt idx="7">
                  <c:v>-15.848182713485961</c:v>
                </c:pt>
                <c:pt idx="8">
                  <c:v>-17.073423504837752</c:v>
                </c:pt>
                <c:pt idx="9">
                  <c:v>-19.410959801724555</c:v>
                </c:pt>
                <c:pt idx="10">
                  <c:v>-20.674834703058821</c:v>
                </c:pt>
                <c:pt idx="11">
                  <c:v>-19.121440092791246</c:v>
                </c:pt>
                <c:pt idx="12">
                  <c:v>-16.946509404264162</c:v>
                </c:pt>
                <c:pt idx="13">
                  <c:v>-20.960480344048779</c:v>
                </c:pt>
                <c:pt idx="14">
                  <c:v>-17.202413661651178</c:v>
                </c:pt>
                <c:pt idx="15">
                  <c:v>-18.295922198328203</c:v>
                </c:pt>
                <c:pt idx="16">
                  <c:v>-18.041786739205133</c:v>
                </c:pt>
                <c:pt idx="17">
                  <c:v>-18.8633574239573</c:v>
                </c:pt>
                <c:pt idx="18">
                  <c:v>-17.692647738102611</c:v>
                </c:pt>
                <c:pt idx="19">
                  <c:v>-20.903876310913567</c:v>
                </c:pt>
                <c:pt idx="20">
                  <c:v>-24.399626933438878</c:v>
                </c:pt>
                <c:pt idx="21">
                  <c:v>-23.209699660646795</c:v>
                </c:pt>
                <c:pt idx="22">
                  <c:v>-18.847476465013759</c:v>
                </c:pt>
                <c:pt idx="23">
                  <c:v>-19.507594503556902</c:v>
                </c:pt>
                <c:pt idx="24">
                  <c:v>-17.209033716983097</c:v>
                </c:pt>
                <c:pt idx="25">
                  <c:v>-17.468898665898408</c:v>
                </c:pt>
                <c:pt idx="26">
                  <c:v>-16.998226993832283</c:v>
                </c:pt>
                <c:pt idx="27">
                  <c:v>-16.579883139606313</c:v>
                </c:pt>
                <c:pt idx="28">
                  <c:v>-14.146231883816704</c:v>
                </c:pt>
                <c:pt idx="29">
                  <c:v>-13.493386501419609</c:v>
                </c:pt>
                <c:pt idx="30">
                  <c:v>-12.910098562783348</c:v>
                </c:pt>
                <c:pt idx="31">
                  <c:v>-9.6785305131785595</c:v>
                </c:pt>
                <c:pt idx="32">
                  <c:v>-7.3822162000362894</c:v>
                </c:pt>
                <c:pt idx="33">
                  <c:v>-9.0903978940129875</c:v>
                </c:pt>
                <c:pt idx="34">
                  <c:v>-9.9180318334636048</c:v>
                </c:pt>
                <c:pt idx="35">
                  <c:v>-5.7793119046664074</c:v>
                </c:pt>
                <c:pt idx="36">
                  <c:v>-8.9960277139387959</c:v>
                </c:pt>
                <c:pt idx="37">
                  <c:v>-10.494676241765683</c:v>
                </c:pt>
                <c:pt idx="38">
                  <c:v>-11.526160518115741</c:v>
                </c:pt>
                <c:pt idx="39">
                  <c:v>-11.30626266418739</c:v>
                </c:pt>
                <c:pt idx="40">
                  <c:v>-13.11733603761418</c:v>
                </c:pt>
                <c:pt idx="41">
                  <c:v>-12.647748391585482</c:v>
                </c:pt>
                <c:pt idx="42">
                  <c:v>-12.927093864198852</c:v>
                </c:pt>
                <c:pt idx="43">
                  <c:v>-11.475723041075584</c:v>
                </c:pt>
                <c:pt idx="44">
                  <c:v>-15.433988112559827</c:v>
                </c:pt>
                <c:pt idx="45">
                  <c:v>-19.879930304425862</c:v>
                </c:pt>
                <c:pt idx="46">
                  <c:v>-18.478640446891216</c:v>
                </c:pt>
                <c:pt idx="47">
                  <c:v>-15.175898794876959</c:v>
                </c:pt>
                <c:pt idx="48">
                  <c:v>-9.2881028988195258</c:v>
                </c:pt>
                <c:pt idx="49">
                  <c:v>-9.6620918569854251</c:v>
                </c:pt>
                <c:pt idx="50">
                  <c:v>-6.5271792588575881</c:v>
                </c:pt>
                <c:pt idx="51">
                  <c:v>-18.278248560684936</c:v>
                </c:pt>
                <c:pt idx="52">
                  <c:v>-18.408704829298252</c:v>
                </c:pt>
                <c:pt idx="53">
                  <c:v>-16.125462101617781</c:v>
                </c:pt>
                <c:pt idx="54">
                  <c:v>-8.4412421347914588</c:v>
                </c:pt>
                <c:pt idx="55">
                  <c:v>-2.4653212165376743</c:v>
                </c:pt>
                <c:pt idx="56">
                  <c:v>3.7967355334932305</c:v>
                </c:pt>
                <c:pt idx="57">
                  <c:v>-7.3036973735960675</c:v>
                </c:pt>
                <c:pt idx="58">
                  <c:v>-11.916161881526399</c:v>
                </c:pt>
                <c:pt idx="59">
                  <c:v>-17.322152172601871</c:v>
                </c:pt>
                <c:pt idx="60">
                  <c:v>-11.018071464858258</c:v>
                </c:pt>
                <c:pt idx="61">
                  <c:v>-2.2701082140740265</c:v>
                </c:pt>
                <c:pt idx="62">
                  <c:v>-2.8181694011780634</c:v>
                </c:pt>
                <c:pt idx="63">
                  <c:v>-2.9168667306584943</c:v>
                </c:pt>
                <c:pt idx="64">
                  <c:v>-5.33801658564464</c:v>
                </c:pt>
                <c:pt idx="65">
                  <c:v>-8.7954495547404488</c:v>
                </c:pt>
                <c:pt idx="66">
                  <c:v>-5.7854336539475408</c:v>
                </c:pt>
                <c:pt idx="67">
                  <c:v>-6.591499085776209</c:v>
                </c:pt>
                <c:pt idx="68">
                  <c:v>-6.6289313061641186</c:v>
                </c:pt>
                <c:pt idx="69">
                  <c:v>11.226277512619902</c:v>
                </c:pt>
                <c:pt idx="70">
                  <c:v>11.226122840276673</c:v>
                </c:pt>
                <c:pt idx="71">
                  <c:v>8.3471992076254864</c:v>
                </c:pt>
                <c:pt idx="72">
                  <c:v>-2.6383192812092098</c:v>
                </c:pt>
                <c:pt idx="73">
                  <c:v>-9.5374818715754639</c:v>
                </c:pt>
                <c:pt idx="74">
                  <c:v>-11.883202560981381</c:v>
                </c:pt>
                <c:pt idx="75">
                  <c:v>-13.108307292975336</c:v>
                </c:pt>
                <c:pt idx="76">
                  <c:v>-5.0105982993563583</c:v>
                </c:pt>
                <c:pt idx="77">
                  <c:v>-2.7885625085777836</c:v>
                </c:pt>
                <c:pt idx="78">
                  <c:v>-1.7659656688434762</c:v>
                </c:pt>
                <c:pt idx="79">
                  <c:v>-5.646068442563033</c:v>
                </c:pt>
                <c:pt idx="80">
                  <c:v>-0.54818102964986437</c:v>
                </c:pt>
                <c:pt idx="81">
                  <c:v>0.40968921097349986</c:v>
                </c:pt>
                <c:pt idx="82">
                  <c:v>3.226293912563861</c:v>
                </c:pt>
                <c:pt idx="83">
                  <c:v>4.9823300990165391</c:v>
                </c:pt>
                <c:pt idx="84">
                  <c:v>14.874447451766152</c:v>
                </c:pt>
                <c:pt idx="85">
                  <c:v>17.284464584771964</c:v>
                </c:pt>
                <c:pt idx="86">
                  <c:v>21.493448571718211</c:v>
                </c:pt>
                <c:pt idx="87">
                  <c:v>36.272551674754425</c:v>
                </c:pt>
                <c:pt idx="88">
                  <c:v>30.601265261741634</c:v>
                </c:pt>
                <c:pt idx="89">
                  <c:v>35.200873867888596</c:v>
                </c:pt>
                <c:pt idx="90">
                  <c:v>32.605460934872312</c:v>
                </c:pt>
                <c:pt idx="91">
                  <c:v>38.86131424404109</c:v>
                </c:pt>
                <c:pt idx="92">
                  <c:v>38.053048186011353</c:v>
                </c:pt>
                <c:pt idx="93">
                  <c:v>40.573319784855485</c:v>
                </c:pt>
                <c:pt idx="94">
                  <c:v>39.806474989649573</c:v>
                </c:pt>
                <c:pt idx="95">
                  <c:v>39.101515637528188</c:v>
                </c:pt>
                <c:pt idx="96">
                  <c:v>31.841461599603043</c:v>
                </c:pt>
                <c:pt idx="97">
                  <c:v>32.995858825502445</c:v>
                </c:pt>
                <c:pt idx="98">
                  <c:v>31.408049137262168</c:v>
                </c:pt>
                <c:pt idx="99">
                  <c:v>30.728671204237639</c:v>
                </c:pt>
                <c:pt idx="100">
                  <c:v>30.812737022977295</c:v>
                </c:pt>
                <c:pt idx="101">
                  <c:v>26.06325820448178</c:v>
                </c:pt>
                <c:pt idx="102">
                  <c:v>17.646260350857432</c:v>
                </c:pt>
                <c:pt idx="103">
                  <c:v>9.5476654508243808</c:v>
                </c:pt>
                <c:pt idx="104">
                  <c:v>5.1420103720528072</c:v>
                </c:pt>
                <c:pt idx="105">
                  <c:v>2.0561967189911199</c:v>
                </c:pt>
                <c:pt idx="106">
                  <c:v>0.99176075420760057</c:v>
                </c:pt>
                <c:pt idx="107">
                  <c:v>2.4514477763540743</c:v>
                </c:pt>
                <c:pt idx="108">
                  <c:v>-2.9071233280337503</c:v>
                </c:pt>
                <c:pt idx="109">
                  <c:v>-24.08757925709812</c:v>
                </c:pt>
                <c:pt idx="110">
                  <c:v>-34.424598830000001</c:v>
                </c:pt>
                <c:pt idx="111">
                  <c:v>-35.853817630000002</c:v>
                </c:pt>
                <c:pt idx="112">
                  <c:v>-34.528152040000002</c:v>
                </c:pt>
                <c:pt idx="113">
                  <c:v>-32.729263030842418</c:v>
                </c:pt>
                <c:pt idx="114">
                  <c:v>-29.438111643463007</c:v>
                </c:pt>
                <c:pt idx="115">
                  <c:v>-30.321145227809343</c:v>
                </c:pt>
                <c:pt idx="116">
                  <c:v>-28.68153293684172</c:v>
                </c:pt>
              </c:numCache>
            </c:numRef>
          </c:val>
          <c:extLst>
            <c:ext xmlns:c16="http://schemas.microsoft.com/office/drawing/2014/chart" uri="{C3380CC4-5D6E-409C-BE32-E72D297353CC}">
              <c16:uniqueId val="{00000000-883F-41BA-B8FC-7FE2429E6A92}"/>
            </c:ext>
          </c:extLst>
        </c:ser>
        <c:ser>
          <c:idx val="1"/>
          <c:order val="1"/>
          <c:tx>
            <c:strRef>
              <c:f>'Slika 6.6. - Figure 6.6'!$F$3</c:f>
              <c:strCache>
                <c:ptCount val="1"/>
                <c:pt idx="0">
                  <c:v>Contribution of interest rate on general-purpose cash loans</c:v>
                </c:pt>
              </c:strCache>
            </c:strRef>
          </c:tx>
          <c:spPr>
            <a:solidFill>
              <a:srgbClr val="FF9900"/>
            </a:solidFill>
            <a:ln>
              <a:noFill/>
            </a:ln>
            <a:effectLst/>
          </c:spPr>
          <c:invertIfNegative val="0"/>
          <c:cat>
            <c:numRef>
              <c:f>'Slika 6.6. - Figure 6.6'!$A$7:$A$126</c:f>
              <c:numCache>
                <c:formatCode>General</c:formatCode>
                <c:ptCount val="120"/>
                <c:pt idx="5">
                  <c:v>2016</c:v>
                </c:pt>
                <c:pt idx="17">
                  <c:v>2017</c:v>
                </c:pt>
                <c:pt idx="29">
                  <c:v>2018</c:v>
                </c:pt>
                <c:pt idx="41">
                  <c:v>2019</c:v>
                </c:pt>
                <c:pt idx="53">
                  <c:v>2020</c:v>
                </c:pt>
                <c:pt idx="65">
                  <c:v>2021</c:v>
                </c:pt>
                <c:pt idx="77">
                  <c:v>2022</c:v>
                </c:pt>
                <c:pt idx="89">
                  <c:v>2023</c:v>
                </c:pt>
                <c:pt idx="102">
                  <c:v>2024</c:v>
                </c:pt>
                <c:pt idx="114">
                  <c:v>2025</c:v>
                </c:pt>
              </c:numCache>
            </c:numRef>
          </c:cat>
          <c:val>
            <c:numRef>
              <c:f>'Slika 6.6. - Figure 6.6'!$F$7:$F$123</c:f>
              <c:numCache>
                <c:formatCode>#,##0</c:formatCode>
                <c:ptCount val="117"/>
                <c:pt idx="0">
                  <c:v>-21.536999191446114</c:v>
                </c:pt>
                <c:pt idx="1">
                  <c:v>-15.908378601784392</c:v>
                </c:pt>
                <c:pt idx="2">
                  <c:v>-27.624514799408246</c:v>
                </c:pt>
                <c:pt idx="3">
                  <c:v>-30.320763586018067</c:v>
                </c:pt>
                <c:pt idx="4">
                  <c:v>-34.342144788395579</c:v>
                </c:pt>
                <c:pt idx="5">
                  <c:v>-27.452727986626403</c:v>
                </c:pt>
                <c:pt idx="6">
                  <c:v>-22.526872440938096</c:v>
                </c:pt>
                <c:pt idx="7">
                  <c:v>-21.487895946473998</c:v>
                </c:pt>
                <c:pt idx="8">
                  <c:v>-26.474758933240377</c:v>
                </c:pt>
                <c:pt idx="9">
                  <c:v>-22.159021489014933</c:v>
                </c:pt>
                <c:pt idx="10">
                  <c:v>-21.563923300614672</c:v>
                </c:pt>
                <c:pt idx="11">
                  <c:v>-31.029417995567215</c:v>
                </c:pt>
                <c:pt idx="12">
                  <c:v>-29.885916878071949</c:v>
                </c:pt>
                <c:pt idx="13">
                  <c:v>-23.037798647678937</c:v>
                </c:pt>
                <c:pt idx="14">
                  <c:v>-25.693258416861052</c:v>
                </c:pt>
                <c:pt idx="15">
                  <c:v>-34.73068816356804</c:v>
                </c:pt>
                <c:pt idx="16">
                  <c:v>-35.080735964769161</c:v>
                </c:pt>
                <c:pt idx="17">
                  <c:v>-33.096601372543411</c:v>
                </c:pt>
                <c:pt idx="18">
                  <c:v>-33.275728687137317</c:v>
                </c:pt>
                <c:pt idx="19">
                  <c:v>-34.970689367746537</c:v>
                </c:pt>
                <c:pt idx="20">
                  <c:v>-37.66252475379099</c:v>
                </c:pt>
                <c:pt idx="21">
                  <c:v>-41.220522741398639</c:v>
                </c:pt>
                <c:pt idx="22">
                  <c:v>-44.635999260539037</c:v>
                </c:pt>
                <c:pt idx="23">
                  <c:v>-37.420476465225576</c:v>
                </c:pt>
                <c:pt idx="24">
                  <c:v>-41.215509109590698</c:v>
                </c:pt>
                <c:pt idx="25">
                  <c:v>-53.812552554671306</c:v>
                </c:pt>
                <c:pt idx="26">
                  <c:v>-40.277258193838684</c:v>
                </c:pt>
                <c:pt idx="27">
                  <c:v>-32.64163176734116</c:v>
                </c:pt>
                <c:pt idx="28">
                  <c:v>-31.630432035348445</c:v>
                </c:pt>
                <c:pt idx="29">
                  <c:v>-47.152678095103546</c:v>
                </c:pt>
                <c:pt idx="30">
                  <c:v>-48.291912751029699</c:v>
                </c:pt>
                <c:pt idx="31">
                  <c:v>-43.534331151029271</c:v>
                </c:pt>
                <c:pt idx="32">
                  <c:v>-47.110164100011147</c:v>
                </c:pt>
                <c:pt idx="33">
                  <c:v>-34.951973896856572</c:v>
                </c:pt>
                <c:pt idx="34">
                  <c:v>-28.88197666157771</c:v>
                </c:pt>
                <c:pt idx="35">
                  <c:v>-26.098846628053249</c:v>
                </c:pt>
                <c:pt idx="36">
                  <c:v>-32.750578080028419</c:v>
                </c:pt>
                <c:pt idx="37">
                  <c:v>-33.313024553010912</c:v>
                </c:pt>
                <c:pt idx="38">
                  <c:v>-43.95181814720037</c:v>
                </c:pt>
                <c:pt idx="39">
                  <c:v>-38.432481834974553</c:v>
                </c:pt>
                <c:pt idx="40">
                  <c:v>-36.235622419928852</c:v>
                </c:pt>
                <c:pt idx="41">
                  <c:v>-22.235455570490316</c:v>
                </c:pt>
                <c:pt idx="42">
                  <c:v>-25.001586556112485</c:v>
                </c:pt>
                <c:pt idx="43">
                  <c:v>-21.630656672029104</c:v>
                </c:pt>
                <c:pt idx="44">
                  <c:v>-20.405618260359603</c:v>
                </c:pt>
                <c:pt idx="45">
                  <c:v>-22.730079965845913</c:v>
                </c:pt>
                <c:pt idx="46">
                  <c:v>-31.391616487358657</c:v>
                </c:pt>
                <c:pt idx="47">
                  <c:v>-26.785624200613292</c:v>
                </c:pt>
                <c:pt idx="48">
                  <c:v>-21.598683281658566</c:v>
                </c:pt>
                <c:pt idx="49">
                  <c:v>-21.13391648765883</c:v>
                </c:pt>
                <c:pt idx="50">
                  <c:v>-18.016314709542005</c:v>
                </c:pt>
                <c:pt idx="51">
                  <c:v>-22.294910672280466</c:v>
                </c:pt>
                <c:pt idx="52">
                  <c:v>-16.600200650645533</c:v>
                </c:pt>
                <c:pt idx="53">
                  <c:v>-24.065520156381158</c:v>
                </c:pt>
                <c:pt idx="54">
                  <c:v>-17.399457361067498</c:v>
                </c:pt>
                <c:pt idx="55">
                  <c:v>-20.21803987226285</c:v>
                </c:pt>
                <c:pt idx="56">
                  <c:v>-17.915986662014138</c:v>
                </c:pt>
                <c:pt idx="57">
                  <c:v>-23.139957742539579</c:v>
                </c:pt>
                <c:pt idx="58">
                  <c:v>-17.276661504168185</c:v>
                </c:pt>
                <c:pt idx="59">
                  <c:v>-26.573539944066429</c:v>
                </c:pt>
                <c:pt idx="60">
                  <c:v>-19.815790748277269</c:v>
                </c:pt>
                <c:pt idx="61">
                  <c:v>-17.021312100370867</c:v>
                </c:pt>
                <c:pt idx="62">
                  <c:v>-13.018174821502596</c:v>
                </c:pt>
                <c:pt idx="63">
                  <c:v>-14.693896377256758</c:v>
                </c:pt>
                <c:pt idx="64">
                  <c:v>-22.116298731626863</c:v>
                </c:pt>
                <c:pt idx="65">
                  <c:v>-19.049366228585008</c:v>
                </c:pt>
                <c:pt idx="66">
                  <c:v>-24.636006310149476</c:v>
                </c:pt>
                <c:pt idx="67">
                  <c:v>-21.173926701548087</c:v>
                </c:pt>
                <c:pt idx="68">
                  <c:v>-26.019382736782028</c:v>
                </c:pt>
                <c:pt idx="69">
                  <c:v>-27.741538660621668</c:v>
                </c:pt>
                <c:pt idx="70">
                  <c:v>-20.726503314194574</c:v>
                </c:pt>
                <c:pt idx="71">
                  <c:v>-21.919900828884348</c:v>
                </c:pt>
                <c:pt idx="72">
                  <c:v>-16.895730102594225</c:v>
                </c:pt>
                <c:pt idx="73">
                  <c:v>-19.901173655552487</c:v>
                </c:pt>
                <c:pt idx="74">
                  <c:v>-17.539142508490048</c:v>
                </c:pt>
                <c:pt idx="75">
                  <c:v>-14.937610771457349</c:v>
                </c:pt>
                <c:pt idx="76">
                  <c:v>-16.782848778354271</c:v>
                </c:pt>
                <c:pt idx="77">
                  <c:v>-14.195563503306348</c:v>
                </c:pt>
                <c:pt idx="78">
                  <c:v>-13.487904932626479</c:v>
                </c:pt>
                <c:pt idx="79">
                  <c:v>-8.468464978847388</c:v>
                </c:pt>
                <c:pt idx="80">
                  <c:v>9.8607689149550843</c:v>
                </c:pt>
                <c:pt idx="81">
                  <c:v>9.5932930970118537</c:v>
                </c:pt>
                <c:pt idx="82">
                  <c:v>-1.4317499210076545</c:v>
                </c:pt>
                <c:pt idx="83">
                  <c:v>3.4502016944828684</c:v>
                </c:pt>
                <c:pt idx="84">
                  <c:v>3.5686993074999114</c:v>
                </c:pt>
                <c:pt idx="85">
                  <c:v>13.76510391821107</c:v>
                </c:pt>
                <c:pt idx="86">
                  <c:v>12.974320003061502</c:v>
                </c:pt>
                <c:pt idx="87">
                  <c:v>12.655597869263838</c:v>
                </c:pt>
                <c:pt idx="88">
                  <c:v>24.254926077644541</c:v>
                </c:pt>
                <c:pt idx="89">
                  <c:v>26.135775213257968</c:v>
                </c:pt>
                <c:pt idx="90">
                  <c:v>32.064492546702994</c:v>
                </c:pt>
                <c:pt idx="91">
                  <c:v>32.52540070919833</c:v>
                </c:pt>
                <c:pt idx="92">
                  <c:v>26.328528470065883</c:v>
                </c:pt>
                <c:pt idx="93">
                  <c:v>31.438777757514845</c:v>
                </c:pt>
                <c:pt idx="94">
                  <c:v>30.768385073808062</c:v>
                </c:pt>
                <c:pt idx="95">
                  <c:v>36.8390038853749</c:v>
                </c:pt>
                <c:pt idx="96">
                  <c:v>38.871664355171795</c:v>
                </c:pt>
                <c:pt idx="97">
                  <c:v>32.765908646058918</c:v>
                </c:pt>
                <c:pt idx="98">
                  <c:v>19.313424657169794</c:v>
                </c:pt>
                <c:pt idx="99">
                  <c:v>19.236179768141241</c:v>
                </c:pt>
                <c:pt idx="100">
                  <c:v>14.475325974935263</c:v>
                </c:pt>
                <c:pt idx="101">
                  <c:v>10.297706639574686</c:v>
                </c:pt>
                <c:pt idx="102">
                  <c:v>16.261948022437462</c:v>
                </c:pt>
                <c:pt idx="103">
                  <c:v>9.2970746460753375</c:v>
                </c:pt>
                <c:pt idx="104">
                  <c:v>-0.12885039593456965</c:v>
                </c:pt>
                <c:pt idx="105">
                  <c:v>-2.8773016942547645</c:v>
                </c:pt>
                <c:pt idx="106">
                  <c:v>-4.0244725652801492</c:v>
                </c:pt>
                <c:pt idx="107">
                  <c:v>-10.435988396136896</c:v>
                </c:pt>
                <c:pt idx="108">
                  <c:v>-21.607266347201691</c:v>
                </c:pt>
                <c:pt idx="109">
                  <c:v>-18.529890753222134</c:v>
                </c:pt>
                <c:pt idx="110">
                  <c:v>-8.7999588910046942</c:v>
                </c:pt>
                <c:pt idx="111">
                  <c:v>-15.19508013812966</c:v>
                </c:pt>
                <c:pt idx="112">
                  <c:v>-15.027588839627541</c:v>
                </c:pt>
                <c:pt idx="113">
                  <c:v>-14.926319889988147</c:v>
                </c:pt>
                <c:pt idx="114">
                  <c:v>-21.944808008194823</c:v>
                </c:pt>
                <c:pt idx="115">
                  <c:v>-27.026771811134431</c:v>
                </c:pt>
                <c:pt idx="116">
                  <c:v>-26.616130537248996</c:v>
                </c:pt>
              </c:numCache>
            </c:numRef>
          </c:val>
          <c:extLst>
            <c:ext xmlns:c16="http://schemas.microsoft.com/office/drawing/2014/chart" uri="{C3380CC4-5D6E-409C-BE32-E72D297353CC}">
              <c16:uniqueId val="{00000001-883F-41BA-B8FC-7FE2429E6A92}"/>
            </c:ext>
          </c:extLst>
        </c:ser>
        <c:ser>
          <c:idx val="2"/>
          <c:order val="2"/>
          <c:tx>
            <c:strRef>
              <c:f>'Slika 6.6. - Figure 6.6'!$G$3</c:f>
              <c:strCache>
                <c:ptCount val="1"/>
                <c:pt idx="0">
                  <c:v>Contribution of interest rate on other financing</c:v>
                </c:pt>
              </c:strCache>
            </c:strRef>
          </c:tx>
          <c:spPr>
            <a:solidFill>
              <a:srgbClr val="99CCFF"/>
            </a:solidFill>
            <a:ln>
              <a:noFill/>
            </a:ln>
            <a:effectLst/>
          </c:spPr>
          <c:invertIfNegative val="0"/>
          <c:cat>
            <c:numRef>
              <c:f>'Slika 6.6. - Figure 6.6'!$A$7:$A$126</c:f>
              <c:numCache>
                <c:formatCode>General</c:formatCode>
                <c:ptCount val="120"/>
                <c:pt idx="5">
                  <c:v>2016</c:v>
                </c:pt>
                <c:pt idx="17">
                  <c:v>2017</c:v>
                </c:pt>
                <c:pt idx="29">
                  <c:v>2018</c:v>
                </c:pt>
                <c:pt idx="41">
                  <c:v>2019</c:v>
                </c:pt>
                <c:pt idx="53">
                  <c:v>2020</c:v>
                </c:pt>
                <c:pt idx="65">
                  <c:v>2021</c:v>
                </c:pt>
                <c:pt idx="77">
                  <c:v>2022</c:v>
                </c:pt>
                <c:pt idx="89">
                  <c:v>2023</c:v>
                </c:pt>
                <c:pt idx="102">
                  <c:v>2024</c:v>
                </c:pt>
                <c:pt idx="114">
                  <c:v>2025</c:v>
                </c:pt>
              </c:numCache>
            </c:numRef>
          </c:cat>
          <c:val>
            <c:numRef>
              <c:f>'Slika 6.6. - Figure 6.6'!$G$7:$G$123</c:f>
              <c:numCache>
                <c:formatCode>#,##0</c:formatCode>
                <c:ptCount val="117"/>
                <c:pt idx="0">
                  <c:v>-22.941332149928868</c:v>
                </c:pt>
                <c:pt idx="1">
                  <c:v>-12.436598542268017</c:v>
                </c:pt>
                <c:pt idx="2">
                  <c:v>-9.3040666365357705</c:v>
                </c:pt>
                <c:pt idx="3">
                  <c:v>-11.916329034152929</c:v>
                </c:pt>
                <c:pt idx="4">
                  <c:v>-14.103685846159479</c:v>
                </c:pt>
                <c:pt idx="5">
                  <c:v>-11.285916465216721</c:v>
                </c:pt>
                <c:pt idx="6">
                  <c:v>3.0502998916772728</c:v>
                </c:pt>
                <c:pt idx="7">
                  <c:v>-14.471046718808445</c:v>
                </c:pt>
                <c:pt idx="8">
                  <c:v>0.29302253905925557</c:v>
                </c:pt>
                <c:pt idx="9">
                  <c:v>-15.716353654491163</c:v>
                </c:pt>
                <c:pt idx="10">
                  <c:v>-11.538277645429044</c:v>
                </c:pt>
                <c:pt idx="11">
                  <c:v>-6.258536357176979</c:v>
                </c:pt>
                <c:pt idx="12">
                  <c:v>0.82578354532547227</c:v>
                </c:pt>
                <c:pt idx="13">
                  <c:v>-3.20772462256422</c:v>
                </c:pt>
                <c:pt idx="14">
                  <c:v>-10.946769452404606</c:v>
                </c:pt>
                <c:pt idx="15">
                  <c:v>-7.1531447943587967</c:v>
                </c:pt>
                <c:pt idx="16">
                  <c:v>-24.458057521958214</c:v>
                </c:pt>
                <c:pt idx="17">
                  <c:v>-15.339627290450487</c:v>
                </c:pt>
                <c:pt idx="18">
                  <c:v>-15.706523042344099</c:v>
                </c:pt>
                <c:pt idx="19">
                  <c:v>-19.377735573707341</c:v>
                </c:pt>
                <c:pt idx="20">
                  <c:v>-20.388506512809819</c:v>
                </c:pt>
                <c:pt idx="21">
                  <c:v>-13.818391191898725</c:v>
                </c:pt>
                <c:pt idx="22">
                  <c:v>-15.014501636456004</c:v>
                </c:pt>
                <c:pt idx="23">
                  <c:v>-11.933121658181124</c:v>
                </c:pt>
                <c:pt idx="24">
                  <c:v>-20.068485571612591</c:v>
                </c:pt>
                <c:pt idx="25">
                  <c:v>-25.340870178236212</c:v>
                </c:pt>
                <c:pt idx="26">
                  <c:v>-11.23095659014888</c:v>
                </c:pt>
                <c:pt idx="27">
                  <c:v>-19.235659529229345</c:v>
                </c:pt>
                <c:pt idx="28">
                  <c:v>-3.7443638143468982</c:v>
                </c:pt>
                <c:pt idx="29">
                  <c:v>-9.8140919008421541</c:v>
                </c:pt>
                <c:pt idx="30">
                  <c:v>-10.224265829658577</c:v>
                </c:pt>
                <c:pt idx="31">
                  <c:v>-6.5646953038247009</c:v>
                </c:pt>
                <c:pt idx="32">
                  <c:v>-10.452774554139705</c:v>
                </c:pt>
                <c:pt idx="33">
                  <c:v>-9.7105669123928084</c:v>
                </c:pt>
                <c:pt idx="34">
                  <c:v>-11.41997899975302</c:v>
                </c:pt>
                <c:pt idx="35">
                  <c:v>-7.896543778853049</c:v>
                </c:pt>
                <c:pt idx="36">
                  <c:v>-4.814978102349631</c:v>
                </c:pt>
                <c:pt idx="37">
                  <c:v>-4.4492635512629928</c:v>
                </c:pt>
                <c:pt idx="38">
                  <c:v>-10.184789603041482</c:v>
                </c:pt>
                <c:pt idx="39">
                  <c:v>-3.8972398658999645</c:v>
                </c:pt>
                <c:pt idx="40">
                  <c:v>-5.2964005580218334</c:v>
                </c:pt>
                <c:pt idx="41">
                  <c:v>-5.9747806241690888</c:v>
                </c:pt>
                <c:pt idx="42">
                  <c:v>-3.7820342993139873</c:v>
                </c:pt>
                <c:pt idx="43">
                  <c:v>0.11447712281924338</c:v>
                </c:pt>
                <c:pt idx="44">
                  <c:v>-2.3594715020129229</c:v>
                </c:pt>
                <c:pt idx="45">
                  <c:v>-4.0913277561478765</c:v>
                </c:pt>
                <c:pt idx="46">
                  <c:v>3.6697998619631584</c:v>
                </c:pt>
                <c:pt idx="47">
                  <c:v>-5.5488303458107797</c:v>
                </c:pt>
                <c:pt idx="48">
                  <c:v>-4.2431185394788429</c:v>
                </c:pt>
                <c:pt idx="49">
                  <c:v>-3.0965019760750714</c:v>
                </c:pt>
                <c:pt idx="50">
                  <c:v>-1.9454934827744415</c:v>
                </c:pt>
                <c:pt idx="51">
                  <c:v>-6.4406612402276728</c:v>
                </c:pt>
                <c:pt idx="52">
                  <c:v>-2.1771668400432755</c:v>
                </c:pt>
                <c:pt idx="53">
                  <c:v>-3.5708079596080462</c:v>
                </c:pt>
                <c:pt idx="54">
                  <c:v>-7.7639563099385391</c:v>
                </c:pt>
                <c:pt idx="55">
                  <c:v>-6.1884980290195557</c:v>
                </c:pt>
                <c:pt idx="56">
                  <c:v>-3.1362394399073814</c:v>
                </c:pt>
                <c:pt idx="57">
                  <c:v>2.0816074099171988</c:v>
                </c:pt>
                <c:pt idx="58">
                  <c:v>-5.1630237582448242</c:v>
                </c:pt>
                <c:pt idx="59">
                  <c:v>0.2508999415419757</c:v>
                </c:pt>
                <c:pt idx="60">
                  <c:v>-0.71681334683772513</c:v>
                </c:pt>
                <c:pt idx="61">
                  <c:v>0.2153678065471426</c:v>
                </c:pt>
                <c:pt idx="62">
                  <c:v>-0.8728560806872605</c:v>
                </c:pt>
                <c:pt idx="63">
                  <c:v>1.7717550834789944</c:v>
                </c:pt>
                <c:pt idx="64">
                  <c:v>-0.58019096188408659</c:v>
                </c:pt>
                <c:pt idx="65">
                  <c:v>-2.6167982546377777</c:v>
                </c:pt>
                <c:pt idx="66">
                  <c:v>1.914323392404554</c:v>
                </c:pt>
                <c:pt idx="67">
                  <c:v>-0.60646726694605402</c:v>
                </c:pt>
                <c:pt idx="68">
                  <c:v>-1.3549135091267397</c:v>
                </c:pt>
                <c:pt idx="69">
                  <c:v>-1.8429470766791507</c:v>
                </c:pt>
                <c:pt idx="70">
                  <c:v>-4.2299033134018629</c:v>
                </c:pt>
                <c:pt idx="71">
                  <c:v>-4.0075945679141025</c:v>
                </c:pt>
                <c:pt idx="72">
                  <c:v>-3.0259819153738277</c:v>
                </c:pt>
                <c:pt idx="73">
                  <c:v>-2.9162916314411724</c:v>
                </c:pt>
                <c:pt idx="74">
                  <c:v>-1.8205285849044104</c:v>
                </c:pt>
                <c:pt idx="75">
                  <c:v>1.1899912619528501</c:v>
                </c:pt>
                <c:pt idx="76">
                  <c:v>1.6260017766885579</c:v>
                </c:pt>
                <c:pt idx="77">
                  <c:v>2.4721054391051522</c:v>
                </c:pt>
                <c:pt idx="78">
                  <c:v>0.577312586677176</c:v>
                </c:pt>
                <c:pt idx="79">
                  <c:v>4.3408847063184641</c:v>
                </c:pt>
                <c:pt idx="80">
                  <c:v>4.6531021437717328</c:v>
                </c:pt>
                <c:pt idx="81">
                  <c:v>-2.450138229967489</c:v>
                </c:pt>
                <c:pt idx="82">
                  <c:v>3.6810902661025415</c:v>
                </c:pt>
                <c:pt idx="83">
                  <c:v>5.3294983484843446</c:v>
                </c:pt>
                <c:pt idx="84">
                  <c:v>8.9356297632074728</c:v>
                </c:pt>
                <c:pt idx="85">
                  <c:v>6.1294082905293399</c:v>
                </c:pt>
                <c:pt idx="86">
                  <c:v>11.465212811120507</c:v>
                </c:pt>
                <c:pt idx="87">
                  <c:v>6.3588911954919354</c:v>
                </c:pt>
                <c:pt idx="88">
                  <c:v>9.0784684061322096</c:v>
                </c:pt>
                <c:pt idx="89">
                  <c:v>9.3544164725204126</c:v>
                </c:pt>
                <c:pt idx="90">
                  <c:v>11.271416917764828</c:v>
                </c:pt>
                <c:pt idx="91">
                  <c:v>10.116310456215711</c:v>
                </c:pt>
                <c:pt idx="92">
                  <c:v>11.619463801005351</c:v>
                </c:pt>
                <c:pt idx="93">
                  <c:v>11.003748449262794</c:v>
                </c:pt>
                <c:pt idx="94">
                  <c:v>14.545400376362261</c:v>
                </c:pt>
                <c:pt idx="95">
                  <c:v>13.959866448691468</c:v>
                </c:pt>
                <c:pt idx="96">
                  <c:v>10.536336046885873</c:v>
                </c:pt>
                <c:pt idx="97">
                  <c:v>11.661213531924268</c:v>
                </c:pt>
                <c:pt idx="98">
                  <c:v>6.0565126383820305</c:v>
                </c:pt>
                <c:pt idx="99">
                  <c:v>7.4632289964999678</c:v>
                </c:pt>
                <c:pt idx="100">
                  <c:v>4.0098121285603225</c:v>
                </c:pt>
                <c:pt idx="101">
                  <c:v>6.1912839514524931</c:v>
                </c:pt>
                <c:pt idx="102">
                  <c:v>6.8937852149717438</c:v>
                </c:pt>
                <c:pt idx="103">
                  <c:v>0.30122553351874737</c:v>
                </c:pt>
                <c:pt idx="104">
                  <c:v>4.7393794964972714E-3</c:v>
                </c:pt>
                <c:pt idx="105">
                  <c:v>1.1390016480932357</c:v>
                </c:pt>
                <c:pt idx="106">
                  <c:v>-2.1716384641399333</c:v>
                </c:pt>
                <c:pt idx="107">
                  <c:v>-2.8753524828459436</c:v>
                </c:pt>
                <c:pt idx="108">
                  <c:v>-5.6164429514103613</c:v>
                </c:pt>
                <c:pt idx="109">
                  <c:v>-4.7111413201627181</c:v>
                </c:pt>
                <c:pt idx="110">
                  <c:v>-5.0357239778736602</c:v>
                </c:pt>
                <c:pt idx="111">
                  <c:v>-5.881702477035553</c:v>
                </c:pt>
                <c:pt idx="112">
                  <c:v>-3.6593119201397628</c:v>
                </c:pt>
                <c:pt idx="113">
                  <c:v>-5.7648462305587564</c:v>
                </c:pt>
                <c:pt idx="114">
                  <c:v>-7.7751096200819898</c:v>
                </c:pt>
                <c:pt idx="115">
                  <c:v>-5.862832149665989</c:v>
                </c:pt>
                <c:pt idx="116">
                  <c:v>-4.9236932832528542</c:v>
                </c:pt>
              </c:numCache>
            </c:numRef>
          </c:val>
          <c:extLst>
            <c:ext xmlns:c16="http://schemas.microsoft.com/office/drawing/2014/chart" uri="{C3380CC4-5D6E-409C-BE32-E72D297353CC}">
              <c16:uniqueId val="{00000002-883F-41BA-B8FC-7FE2429E6A92}"/>
            </c:ext>
          </c:extLst>
        </c:ser>
        <c:ser>
          <c:idx val="3"/>
          <c:order val="3"/>
          <c:tx>
            <c:strRef>
              <c:f>'Slika 6.6. - Figure 6.6'!$H$3</c:f>
              <c:strCache>
                <c:ptCount val="1"/>
                <c:pt idx="0">
                  <c:v>Total weight contribution</c:v>
                </c:pt>
              </c:strCache>
            </c:strRef>
          </c:tx>
          <c:spPr>
            <a:solidFill>
              <a:schemeClr val="bg1">
                <a:lumMod val="50000"/>
              </a:schemeClr>
            </a:solidFill>
            <a:ln>
              <a:noFill/>
            </a:ln>
            <a:effectLst/>
          </c:spPr>
          <c:invertIfNegative val="0"/>
          <c:cat>
            <c:numRef>
              <c:f>'Slika 6.6. - Figure 6.6'!$A$7:$A$126</c:f>
              <c:numCache>
                <c:formatCode>General</c:formatCode>
                <c:ptCount val="120"/>
                <c:pt idx="5">
                  <c:v>2016</c:v>
                </c:pt>
                <c:pt idx="17">
                  <c:v>2017</c:v>
                </c:pt>
                <c:pt idx="29">
                  <c:v>2018</c:v>
                </c:pt>
                <c:pt idx="41">
                  <c:v>2019</c:v>
                </c:pt>
                <c:pt idx="53">
                  <c:v>2020</c:v>
                </c:pt>
                <c:pt idx="65">
                  <c:v>2021</c:v>
                </c:pt>
                <c:pt idx="77">
                  <c:v>2022</c:v>
                </c:pt>
                <c:pt idx="89">
                  <c:v>2023</c:v>
                </c:pt>
                <c:pt idx="102">
                  <c:v>2024</c:v>
                </c:pt>
                <c:pt idx="114">
                  <c:v>2025</c:v>
                </c:pt>
              </c:numCache>
            </c:numRef>
          </c:cat>
          <c:val>
            <c:numRef>
              <c:f>'Slika 6.6. - Figure 6.6'!$H$7:$H$123</c:f>
              <c:numCache>
                <c:formatCode>#,##0</c:formatCode>
                <c:ptCount val="117"/>
                <c:pt idx="0">
                  <c:v>2.2331363037108689</c:v>
                </c:pt>
                <c:pt idx="1">
                  <c:v>-17.564030898479089</c:v>
                </c:pt>
                <c:pt idx="2">
                  <c:v>-33.430262065408776</c:v>
                </c:pt>
                <c:pt idx="3">
                  <c:v>-44.350530918194337</c:v>
                </c:pt>
                <c:pt idx="4">
                  <c:v>-53.840129783444027</c:v>
                </c:pt>
                <c:pt idx="5">
                  <c:v>-36.775911278081672</c:v>
                </c:pt>
                <c:pt idx="6">
                  <c:v>-31.806169730630771</c:v>
                </c:pt>
                <c:pt idx="7">
                  <c:v>-37.614035520656756</c:v>
                </c:pt>
                <c:pt idx="8">
                  <c:v>-33.032611610748269</c:v>
                </c:pt>
                <c:pt idx="9">
                  <c:v>-34.117031796445708</c:v>
                </c:pt>
                <c:pt idx="10">
                  <c:v>-20.74174299556239</c:v>
                </c:pt>
                <c:pt idx="11">
                  <c:v>-14.631030833007969</c:v>
                </c:pt>
                <c:pt idx="12">
                  <c:v>-20.228974806868898</c:v>
                </c:pt>
                <c:pt idx="13">
                  <c:v>16.493127420942855</c:v>
                </c:pt>
                <c:pt idx="14">
                  <c:v>14.458541770078885</c:v>
                </c:pt>
                <c:pt idx="15">
                  <c:v>23.704657131343179</c:v>
                </c:pt>
                <c:pt idx="16">
                  <c:v>18.160687151826327</c:v>
                </c:pt>
                <c:pt idx="17">
                  <c:v>13.398261876029746</c:v>
                </c:pt>
                <c:pt idx="18">
                  <c:v>12.389811324349866</c:v>
                </c:pt>
                <c:pt idx="19">
                  <c:v>-3.309322663768937</c:v>
                </c:pt>
                <c:pt idx="20">
                  <c:v>-5.6736970309611481</c:v>
                </c:pt>
                <c:pt idx="21">
                  <c:v>-12.722336845322719</c:v>
                </c:pt>
                <c:pt idx="22">
                  <c:v>-23.048117412464009</c:v>
                </c:pt>
                <c:pt idx="23">
                  <c:v>-14.157585507668658</c:v>
                </c:pt>
                <c:pt idx="24">
                  <c:v>12.619193069211731</c:v>
                </c:pt>
                <c:pt idx="25">
                  <c:v>-6.1034716211013551</c:v>
                </c:pt>
                <c:pt idx="26">
                  <c:v>9.5995492583689277</c:v>
                </c:pt>
                <c:pt idx="27">
                  <c:v>16.941891925379778</c:v>
                </c:pt>
                <c:pt idx="28">
                  <c:v>27.328760135072116</c:v>
                </c:pt>
                <c:pt idx="29">
                  <c:v>21.236416512800382</c:v>
                </c:pt>
                <c:pt idx="30">
                  <c:v>26.421874397414694</c:v>
                </c:pt>
                <c:pt idx="31">
                  <c:v>39.293901046712534</c:v>
                </c:pt>
                <c:pt idx="32">
                  <c:v>25.809501296422994</c:v>
                </c:pt>
                <c:pt idx="33">
                  <c:v>-13.067699964540267</c:v>
                </c:pt>
                <c:pt idx="34">
                  <c:v>17.482457952534901</c:v>
                </c:pt>
                <c:pt idx="35">
                  <c:v>29.551513024142618</c:v>
                </c:pt>
                <c:pt idx="36">
                  <c:v>3.367659667100309</c:v>
                </c:pt>
                <c:pt idx="37">
                  <c:v>7.2001806241079827</c:v>
                </c:pt>
                <c:pt idx="38">
                  <c:v>-0.76895496176836686</c:v>
                </c:pt>
                <c:pt idx="39">
                  <c:v>-16.911657882607123</c:v>
                </c:pt>
                <c:pt idx="40">
                  <c:v>-17.282099199234104</c:v>
                </c:pt>
                <c:pt idx="41">
                  <c:v>-14.186909461578651</c:v>
                </c:pt>
                <c:pt idx="42">
                  <c:v>-12.958415527336076</c:v>
                </c:pt>
                <c:pt idx="43">
                  <c:v>-5.825990774677301</c:v>
                </c:pt>
                <c:pt idx="44">
                  <c:v>-9.9296750730911878</c:v>
                </c:pt>
                <c:pt idx="45">
                  <c:v>-23.230214107022924</c:v>
                </c:pt>
                <c:pt idx="46">
                  <c:v>-36.788076572999806</c:v>
                </c:pt>
                <c:pt idx="47">
                  <c:v>-24.895468414023323</c:v>
                </c:pt>
                <c:pt idx="48">
                  <c:v>-4.7116161326827211</c:v>
                </c:pt>
                <c:pt idx="49">
                  <c:v>-1.699452950462649</c:v>
                </c:pt>
                <c:pt idx="50">
                  <c:v>-21.952625474279245</c:v>
                </c:pt>
                <c:pt idx="51">
                  <c:v>-102.28762263314427</c:v>
                </c:pt>
                <c:pt idx="52">
                  <c:v>-77.539529042106807</c:v>
                </c:pt>
                <c:pt idx="53">
                  <c:v>-38.302409326621856</c:v>
                </c:pt>
                <c:pt idx="54">
                  <c:v>-51.665620691082637</c:v>
                </c:pt>
                <c:pt idx="55">
                  <c:v>-35.513538913182117</c:v>
                </c:pt>
                <c:pt idx="56">
                  <c:v>3.6131969110443656</c:v>
                </c:pt>
                <c:pt idx="57">
                  <c:v>3.5085489231952991</c:v>
                </c:pt>
                <c:pt idx="58">
                  <c:v>-41.386056706704295</c:v>
                </c:pt>
                <c:pt idx="59">
                  <c:v>-74.133946894392054</c:v>
                </c:pt>
                <c:pt idx="60">
                  <c:v>-45.451803304582697</c:v>
                </c:pt>
                <c:pt idx="61">
                  <c:v>-28.512445630936796</c:v>
                </c:pt>
                <c:pt idx="62">
                  <c:v>3.4538961382227402</c:v>
                </c:pt>
                <c:pt idx="63">
                  <c:v>54.121994321247875</c:v>
                </c:pt>
                <c:pt idx="64">
                  <c:v>15.527827190190868</c:v>
                </c:pt>
                <c:pt idx="65">
                  <c:v>-26.723135642034542</c:v>
                </c:pt>
                <c:pt idx="66">
                  <c:v>13.510105614362764</c:v>
                </c:pt>
                <c:pt idx="67">
                  <c:v>2.0868908544989324</c:v>
                </c:pt>
                <c:pt idx="68">
                  <c:v>-16.825072619130331</c:v>
                </c:pt>
                <c:pt idx="69">
                  <c:v>34.022625398124738</c:v>
                </c:pt>
                <c:pt idx="70">
                  <c:v>57.33247420714946</c:v>
                </c:pt>
                <c:pt idx="71">
                  <c:v>47.911988560586217</c:v>
                </c:pt>
                <c:pt idx="72">
                  <c:v>12.230461512635971</c:v>
                </c:pt>
                <c:pt idx="73">
                  <c:v>-7.2235458031864059</c:v>
                </c:pt>
                <c:pt idx="74">
                  <c:v>-23.093597647052789</c:v>
                </c:pt>
                <c:pt idx="75">
                  <c:v>-34.88372525507404</c:v>
                </c:pt>
                <c:pt idx="76">
                  <c:v>-8.010789867416749</c:v>
                </c:pt>
                <c:pt idx="77">
                  <c:v>-1.8994753448137836E-2</c:v>
                </c:pt>
                <c:pt idx="78">
                  <c:v>-5.8753318380271544</c:v>
                </c:pt>
                <c:pt idx="79">
                  <c:v>-17.253818420775723</c:v>
                </c:pt>
                <c:pt idx="80">
                  <c:v>-8.0623036420248564</c:v>
                </c:pt>
                <c:pt idx="81">
                  <c:v>-5.2802367671969375</c:v>
                </c:pt>
                <c:pt idx="82">
                  <c:v>2.5417823339353842</c:v>
                </c:pt>
                <c:pt idx="83">
                  <c:v>-28.214812330506614</c:v>
                </c:pt>
                <c:pt idx="84">
                  <c:v>26.471832293110374</c:v>
                </c:pt>
                <c:pt idx="85">
                  <c:v>18.056384216514868</c:v>
                </c:pt>
                <c:pt idx="86">
                  <c:v>16.008381870896894</c:v>
                </c:pt>
                <c:pt idx="87">
                  <c:v>32.919398654858021</c:v>
                </c:pt>
                <c:pt idx="88">
                  <c:v>-6.617327666438805</c:v>
                </c:pt>
                <c:pt idx="89">
                  <c:v>7.7931245432375587</c:v>
                </c:pt>
                <c:pt idx="90">
                  <c:v>30.240298499963171</c:v>
                </c:pt>
                <c:pt idx="91">
                  <c:v>23.110670699458002</c:v>
                </c:pt>
                <c:pt idx="92">
                  <c:v>11.62265689960169</c:v>
                </c:pt>
                <c:pt idx="93">
                  <c:v>14.811221647341831</c:v>
                </c:pt>
                <c:pt idx="94">
                  <c:v>10.555656388991261</c:v>
                </c:pt>
                <c:pt idx="95">
                  <c:v>44.439475632313005</c:v>
                </c:pt>
                <c:pt idx="96">
                  <c:v>-18.39827356524367</c:v>
                </c:pt>
                <c:pt idx="97">
                  <c:v>2.7305038657430476</c:v>
                </c:pt>
                <c:pt idx="98">
                  <c:v>7.8612482816296296</c:v>
                </c:pt>
                <c:pt idx="99">
                  <c:v>43.449924461902157</c:v>
                </c:pt>
                <c:pt idx="100">
                  <c:v>63.030951992955309</c:v>
                </c:pt>
                <c:pt idx="101">
                  <c:v>46.588915227963284</c:v>
                </c:pt>
                <c:pt idx="102">
                  <c:v>-3.4067472639447427</c:v>
                </c:pt>
                <c:pt idx="103">
                  <c:v>-2.7190564147924623</c:v>
                </c:pt>
                <c:pt idx="104">
                  <c:v>-0.2181548821834238</c:v>
                </c:pt>
                <c:pt idx="105">
                  <c:v>0.84438189929649798</c:v>
                </c:pt>
                <c:pt idx="106">
                  <c:v>-0.89818206542465684</c:v>
                </c:pt>
                <c:pt idx="107">
                  <c:v>3.8760275214750632</c:v>
                </c:pt>
                <c:pt idx="108">
                  <c:v>-1.7263013416126727</c:v>
                </c:pt>
                <c:pt idx="109">
                  <c:v>-11.6127302091566</c:v>
                </c:pt>
                <c:pt idx="110">
                  <c:v>-26.203555458863192</c:v>
                </c:pt>
                <c:pt idx="111">
                  <c:v>-42.260664077148412</c:v>
                </c:pt>
                <c:pt idx="112">
                  <c:v>-52.473329297671654</c:v>
                </c:pt>
                <c:pt idx="113">
                  <c:v>-68.835557926312575</c:v>
                </c:pt>
                <c:pt idx="114">
                  <c:v>-6.2887820827546186</c:v>
                </c:pt>
                <c:pt idx="115">
                  <c:v>-15.60301991039651</c:v>
                </c:pt>
                <c:pt idx="116">
                  <c:v>-17.604623993931988</c:v>
                </c:pt>
              </c:numCache>
            </c:numRef>
          </c:val>
          <c:extLst>
            <c:ext xmlns:c16="http://schemas.microsoft.com/office/drawing/2014/chart" uri="{C3380CC4-5D6E-409C-BE32-E72D297353CC}">
              <c16:uniqueId val="{00000003-883F-41BA-B8FC-7FE2429E6A92}"/>
            </c:ext>
          </c:extLst>
        </c:ser>
        <c:dLbls>
          <c:showLegendKey val="0"/>
          <c:showVal val="0"/>
          <c:showCatName val="0"/>
          <c:showSerName val="0"/>
          <c:showPercent val="0"/>
          <c:showBubbleSize val="0"/>
        </c:dLbls>
        <c:gapWidth val="50"/>
        <c:overlap val="100"/>
        <c:axId val="1393206543"/>
        <c:axId val="1393205711"/>
      </c:barChart>
      <c:lineChart>
        <c:grouping val="standard"/>
        <c:varyColors val="0"/>
        <c:ser>
          <c:idx val="4"/>
          <c:order val="4"/>
          <c:tx>
            <c:strRef>
              <c:f>'Slika 6.6. - Figure 6.6'!$I$3</c:f>
              <c:strCache>
                <c:ptCount val="1"/>
                <c:pt idx="0">
                  <c:v>Change in interest rate on pure new loans to households</c:v>
                </c:pt>
              </c:strCache>
            </c:strRef>
          </c:tx>
          <c:spPr>
            <a:ln w="19050">
              <a:solidFill>
                <a:srgbClr val="C00000"/>
              </a:solidFill>
            </a:ln>
          </c:spPr>
          <c:marker>
            <c:symbol val="none"/>
          </c:marker>
          <c:cat>
            <c:numRef>
              <c:f>'Slika 6.6. - Figure 6.6'!$A$7:$A$123</c:f>
              <c:numCache>
                <c:formatCode>General</c:formatCode>
                <c:ptCount val="117"/>
                <c:pt idx="5">
                  <c:v>2016</c:v>
                </c:pt>
                <c:pt idx="17">
                  <c:v>2017</c:v>
                </c:pt>
                <c:pt idx="29">
                  <c:v>2018</c:v>
                </c:pt>
                <c:pt idx="41">
                  <c:v>2019</c:v>
                </c:pt>
                <c:pt idx="53">
                  <c:v>2020</c:v>
                </c:pt>
                <c:pt idx="65">
                  <c:v>2021</c:v>
                </c:pt>
                <c:pt idx="77">
                  <c:v>2022</c:v>
                </c:pt>
                <c:pt idx="89">
                  <c:v>2023</c:v>
                </c:pt>
                <c:pt idx="102">
                  <c:v>2024</c:v>
                </c:pt>
                <c:pt idx="114">
                  <c:v>2025</c:v>
                </c:pt>
              </c:numCache>
            </c:numRef>
          </c:cat>
          <c:val>
            <c:numRef>
              <c:f>'Slika 6.6. - Figure 6.6'!$I$7:$I$123</c:f>
              <c:numCache>
                <c:formatCode>#,##0</c:formatCode>
                <c:ptCount val="117"/>
                <c:pt idx="0">
                  <c:v>-49.973612933703677</c:v>
                </c:pt>
                <c:pt idx="1">
                  <c:v>-48.869868609897374</c:v>
                </c:pt>
                <c:pt idx="2">
                  <c:v>-79.751386584172053</c:v>
                </c:pt>
                <c:pt idx="3">
                  <c:v>-96.411508733328844</c:v>
                </c:pt>
                <c:pt idx="4">
                  <c:v>-113.73809691501603</c:v>
                </c:pt>
                <c:pt idx="5">
                  <c:v>-88.03657112904304</c:v>
                </c:pt>
                <c:pt idx="6">
                  <c:v>-65.747125408972394</c:v>
                </c:pt>
                <c:pt idx="7">
                  <c:v>-89.421160899425161</c:v>
                </c:pt>
                <c:pt idx="8">
                  <c:v>-76.28777150976714</c:v>
                </c:pt>
                <c:pt idx="9">
                  <c:v>-91.403366741676351</c:v>
                </c:pt>
                <c:pt idx="10">
                  <c:v>-74.51877864466492</c:v>
                </c:pt>
                <c:pt idx="11">
                  <c:v>-71.040425278543395</c:v>
                </c:pt>
                <c:pt idx="12">
                  <c:v>-66.235617543879528</c:v>
                </c:pt>
                <c:pt idx="13">
                  <c:v>-30.712876193349075</c:v>
                </c:pt>
                <c:pt idx="14">
                  <c:v>-39.383899760837963</c:v>
                </c:pt>
                <c:pt idx="15">
                  <c:v>-36.475098024911858</c:v>
                </c:pt>
                <c:pt idx="16">
                  <c:v>-59.41989307410617</c:v>
                </c:pt>
                <c:pt idx="17">
                  <c:v>-53.901324210921445</c:v>
                </c:pt>
                <c:pt idx="18">
                  <c:v>-54.285088143234155</c:v>
                </c:pt>
                <c:pt idx="19">
                  <c:v>-78.561623916136384</c:v>
                </c:pt>
                <c:pt idx="20">
                  <c:v>-88.124355231000834</c:v>
                </c:pt>
                <c:pt idx="21">
                  <c:v>-90.970950439266872</c:v>
                </c:pt>
                <c:pt idx="22">
                  <c:v>-101.54609477447281</c:v>
                </c:pt>
                <c:pt idx="23">
                  <c:v>-83.018778134632271</c:v>
                </c:pt>
                <c:pt idx="24">
                  <c:v>-65.87383532897465</c:v>
                </c:pt>
                <c:pt idx="25">
                  <c:v>-102.72579301990729</c:v>
                </c:pt>
                <c:pt idx="26">
                  <c:v>-58.906892519450921</c:v>
                </c:pt>
                <c:pt idx="27">
                  <c:v>-51.515282510797043</c:v>
                </c:pt>
                <c:pt idx="28">
                  <c:v>-22.192267598439933</c:v>
                </c:pt>
                <c:pt idx="29">
                  <c:v>-49.223739984564943</c:v>
                </c:pt>
                <c:pt idx="30">
                  <c:v>-45.004402746056932</c:v>
                </c:pt>
                <c:pt idx="31">
                  <c:v>-20.483655921319997</c:v>
                </c:pt>
                <c:pt idx="32">
                  <c:v>-39.135653557764151</c:v>
                </c:pt>
                <c:pt idx="33">
                  <c:v>-66.82063866780264</c:v>
                </c:pt>
                <c:pt idx="34">
                  <c:v>-32.737529542259445</c:v>
                </c:pt>
                <c:pt idx="35">
                  <c:v>-10.223189287430088</c:v>
                </c:pt>
                <c:pt idx="36">
                  <c:v>-43.193924229216528</c:v>
                </c:pt>
                <c:pt idx="37">
                  <c:v>-41.056783721931609</c:v>
                </c:pt>
                <c:pt idx="38">
                  <c:v>-66.431723230125968</c:v>
                </c:pt>
                <c:pt idx="39">
                  <c:v>-70.54764224766906</c:v>
                </c:pt>
                <c:pt idx="40">
                  <c:v>-71.93145821479898</c:v>
                </c:pt>
                <c:pt idx="41">
                  <c:v>-55.044894047823547</c:v>
                </c:pt>
                <c:pt idx="42">
                  <c:v>-54.669130246961402</c:v>
                </c:pt>
                <c:pt idx="43">
                  <c:v>-38.817893364962757</c:v>
                </c:pt>
                <c:pt idx="44">
                  <c:v>-48.128752948023546</c:v>
                </c:pt>
                <c:pt idx="45">
                  <c:v>-69.93155213344258</c:v>
                </c:pt>
                <c:pt idx="46">
                  <c:v>-82.988533645286523</c:v>
                </c:pt>
                <c:pt idx="47">
                  <c:v>-72.405821755324382</c:v>
                </c:pt>
                <c:pt idx="48">
                  <c:v>-39.841520852639668</c:v>
                </c:pt>
                <c:pt idx="49">
                  <c:v>-35.591963271181982</c:v>
                </c:pt>
                <c:pt idx="50">
                  <c:v>-48.441612925453299</c:v>
                </c:pt>
                <c:pt idx="51">
                  <c:v>-149.30144310633733</c:v>
                </c:pt>
                <c:pt idx="52">
                  <c:v>-114.72560136209387</c:v>
                </c:pt>
                <c:pt idx="53">
                  <c:v>-82.064199544228856</c:v>
                </c:pt>
                <c:pt idx="54">
                  <c:v>-85.270276496880129</c:v>
                </c:pt>
                <c:pt idx="55">
                  <c:v>-64.385398031002183</c:v>
                </c:pt>
                <c:pt idx="56">
                  <c:v>-13.64229365738391</c:v>
                </c:pt>
                <c:pt idx="57">
                  <c:v>-24.853498783023127</c:v>
                </c:pt>
                <c:pt idx="58">
                  <c:v>-75.741903850643695</c:v>
                </c:pt>
                <c:pt idx="59">
                  <c:v>-117.77873906951837</c:v>
                </c:pt>
                <c:pt idx="60">
                  <c:v>-77.002478864555897</c:v>
                </c:pt>
                <c:pt idx="61">
                  <c:v>-47.58849813883451</c:v>
                </c:pt>
                <c:pt idx="62">
                  <c:v>-13.25530416514515</c:v>
                </c:pt>
                <c:pt idx="63">
                  <c:v>38.282986296811615</c:v>
                </c:pt>
                <c:pt idx="64">
                  <c:v>-12.506679088964713</c:v>
                </c:pt>
                <c:pt idx="65">
                  <c:v>-57.184749679997765</c:v>
                </c:pt>
                <c:pt idx="66">
                  <c:v>-14.997010957329685</c:v>
                </c:pt>
                <c:pt idx="67">
                  <c:v>-26.285002199771409</c:v>
                </c:pt>
                <c:pt idx="68">
                  <c:v>-50.828300171203189</c:v>
                </c:pt>
                <c:pt idx="69">
                  <c:v>15.664417173443837</c:v>
                </c:pt>
                <c:pt idx="70">
                  <c:v>43.602190419829725</c:v>
                </c:pt>
                <c:pt idx="71">
                  <c:v>30.331692371413268</c:v>
                </c:pt>
                <c:pt idx="72">
                  <c:v>-10.329569786541278</c:v>
                </c:pt>
                <c:pt idx="73">
                  <c:v>-39.578492961755522</c:v>
                </c:pt>
                <c:pt idx="74">
                  <c:v>-54.336471301428617</c:v>
                </c:pt>
                <c:pt idx="75">
                  <c:v>-61.739652057553855</c:v>
                </c:pt>
                <c:pt idx="76">
                  <c:v>-28.178235168438803</c:v>
                </c:pt>
                <c:pt idx="77">
                  <c:v>-14.531015326227115</c:v>
                </c:pt>
                <c:pt idx="78">
                  <c:v>-20.551889852819919</c:v>
                </c:pt>
                <c:pt idx="79">
                  <c:v>-27.027467135867681</c:v>
                </c:pt>
                <c:pt idx="80">
                  <c:v>5.9033863870520911</c:v>
                </c:pt>
                <c:pt idx="81">
                  <c:v>2.2726073108209341</c:v>
                </c:pt>
                <c:pt idx="82">
                  <c:v>8.0174165915941362</c:v>
                </c:pt>
                <c:pt idx="83">
                  <c:v>-14.452782188522882</c:v>
                </c:pt>
                <c:pt idx="84">
                  <c:v>53.850608815583904</c:v>
                </c:pt>
                <c:pt idx="85">
                  <c:v>55.235361010027219</c:v>
                </c:pt>
                <c:pt idx="86">
                  <c:v>61.941363256797089</c:v>
                </c:pt>
                <c:pt idx="87">
                  <c:v>88.206439394368203</c:v>
                </c:pt>
                <c:pt idx="88">
                  <c:v>57.317332079079563</c:v>
                </c:pt>
                <c:pt idx="89">
                  <c:v>78.484190096904513</c:v>
                </c:pt>
                <c:pt idx="90">
                  <c:v>106.18166889930329</c:v>
                </c:pt>
                <c:pt idx="91">
                  <c:v>104.61369610891313</c:v>
                </c:pt>
                <c:pt idx="92">
                  <c:v>87.623697356684275</c:v>
                </c:pt>
                <c:pt idx="93">
                  <c:v>97.827067638974967</c:v>
                </c:pt>
                <c:pt idx="94">
                  <c:v>95.675916828811154</c:v>
                </c:pt>
                <c:pt idx="95">
                  <c:v>134.33986160390759</c:v>
                </c:pt>
                <c:pt idx="96">
                  <c:v>62.85118843641704</c:v>
                </c:pt>
                <c:pt idx="97">
                  <c:v>80.153484869228677</c:v>
                </c:pt>
                <c:pt idx="98">
                  <c:v>64.639234714443603</c:v>
                </c:pt>
                <c:pt idx="99">
                  <c:v>100.87800443078099</c:v>
                </c:pt>
                <c:pt idx="100">
                  <c:v>112.32882711942818</c:v>
                </c:pt>
                <c:pt idx="101">
                  <c:v>89.141164023472243</c:v>
                </c:pt>
                <c:pt idx="102">
                  <c:v>37.395246324321896</c:v>
                </c:pt>
                <c:pt idx="103">
                  <c:v>16.426909215626004</c:v>
                </c:pt>
                <c:pt idx="104">
                  <c:v>4.7997444734313053</c:v>
                </c:pt>
                <c:pt idx="105">
                  <c:v>1.162278572126088</c:v>
                </c:pt>
                <c:pt idx="106">
                  <c:v>-6.102532340637139</c:v>
                </c:pt>
                <c:pt idx="107">
                  <c:v>-6.9838655811536992</c:v>
                </c:pt>
                <c:pt idx="108">
                  <c:v>-31.857133968258477</c:v>
                </c:pt>
                <c:pt idx="109">
                  <c:v>-58.938568738466188</c:v>
                </c:pt>
                <c:pt idx="110">
                  <c:v>-74.463837156063818</c:v>
                </c:pt>
                <c:pt idx="111">
                  <c:v>-99.191264324769548</c:v>
                </c:pt>
                <c:pt idx="112">
                  <c:v>-105.68838209651265</c:v>
                </c:pt>
                <c:pt idx="113">
                  <c:v>-122.25598707770189</c:v>
                </c:pt>
                <c:pt idx="114">
                  <c:v>-65.446811354494429</c:v>
                </c:pt>
                <c:pt idx="115">
                  <c:v>-78.813769099006251</c:v>
                </c:pt>
                <c:pt idx="116">
                  <c:v>-77.825980751275551</c:v>
                </c:pt>
              </c:numCache>
            </c:numRef>
          </c:val>
          <c:smooth val="0"/>
          <c:extLst>
            <c:ext xmlns:c16="http://schemas.microsoft.com/office/drawing/2014/chart" uri="{C3380CC4-5D6E-409C-BE32-E72D297353CC}">
              <c16:uniqueId val="{00000004-883F-41BA-B8FC-7FE2429E6A92}"/>
            </c:ext>
          </c:extLst>
        </c:ser>
        <c:dLbls>
          <c:showLegendKey val="0"/>
          <c:showVal val="0"/>
          <c:showCatName val="0"/>
          <c:showSerName val="0"/>
          <c:showPercent val="0"/>
          <c:showBubbleSize val="0"/>
        </c:dLbls>
        <c:marker val="1"/>
        <c:smooth val="0"/>
        <c:axId val="1393206543"/>
        <c:axId val="1393205711"/>
      </c:lineChart>
      <c:catAx>
        <c:axId val="1393206543"/>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low"/>
        <c:spPr>
          <a:noFill/>
          <a:ln w="3175" cap="flat" cmpd="sng" algn="ctr">
            <a:solidFill>
              <a:schemeClr val="tx1"/>
            </a:solidFill>
            <a:round/>
          </a:ln>
          <a:effectLst/>
        </c:spPr>
        <c:txPr>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93205711"/>
        <c:crosses val="autoZero"/>
        <c:auto val="1"/>
        <c:lblAlgn val="ctr"/>
        <c:lblOffset val="0"/>
        <c:tickLblSkip val="1"/>
        <c:tickMarkSkip val="12"/>
        <c:noMultiLvlLbl val="0"/>
      </c:catAx>
      <c:valAx>
        <c:axId val="1393205711"/>
        <c:scaling>
          <c:orientation val="minMax"/>
          <c:max val="160"/>
          <c:min val="-160"/>
        </c:scaling>
        <c:delete val="0"/>
        <c:axPos val="l"/>
        <c:majorGridlines>
          <c:spPr>
            <a:ln w="6350" cap="flat" cmpd="sng" algn="ctr">
              <a:solidFill>
                <a:schemeClr val="bg1">
                  <a:lumMod val="75000"/>
                </a:schemeClr>
              </a:solidFill>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hr-HR"/>
                  <a:t>basis points</a:t>
                </a:r>
              </a:p>
            </c:rich>
          </c:tx>
          <c:layout>
            <c:manualLayout>
              <c:xMode val="edge"/>
              <c:yMode val="edge"/>
              <c:x val="0"/>
              <c:y val="0.20220579029733962"/>
            </c:manualLayout>
          </c:layout>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93206543"/>
        <c:crosses val="autoZero"/>
        <c:crossBetween val="between"/>
        <c:majorUnit val="40"/>
      </c:valAx>
      <c:spPr>
        <a:ln w="6350">
          <a:solidFill>
            <a:schemeClr val="bg1">
              <a:lumMod val="75000"/>
            </a:schemeClr>
          </a:solidFill>
        </a:ln>
      </c:spPr>
    </c:plotArea>
    <c:legend>
      <c:legendPos val="b"/>
      <c:layout>
        <c:manualLayout>
          <c:xMode val="edge"/>
          <c:yMode val="edge"/>
          <c:x val="0"/>
          <c:y val="0.77783489827856034"/>
          <c:w val="1"/>
          <c:h val="0.22216510172143974"/>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ln w="3175">
      <a:solidFill>
        <a:schemeClr val="tx1"/>
      </a:solidFill>
    </a:ln>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130959575104033E-2"/>
          <c:y val="3.7713188753219211E-2"/>
          <c:w val="0.82006862350591858"/>
          <c:h val="0.72163635296386675"/>
        </c:manualLayout>
      </c:layout>
      <c:lineChart>
        <c:grouping val="standard"/>
        <c:varyColors val="0"/>
        <c:ser>
          <c:idx val="1"/>
          <c:order val="1"/>
          <c:tx>
            <c:strRef>
              <c:f>'Slika 6.7. - Figure 6.7'!$F$3</c:f>
              <c:strCache>
                <c:ptCount val="1"/>
                <c:pt idx="0">
                  <c:v>General-purpose cash loans</c:v>
                </c:pt>
              </c:strCache>
            </c:strRef>
          </c:tx>
          <c:spPr>
            <a:ln w="28575" cap="rnd">
              <a:solidFill>
                <a:srgbClr val="FF0000"/>
              </a:solidFill>
              <a:round/>
            </a:ln>
            <a:effectLst/>
          </c:spPr>
          <c:marker>
            <c:symbol val="none"/>
          </c:marker>
          <c:cat>
            <c:numRef>
              <c:f>'Slika 6.7. - Figure 6.7'!$A$19:$A$138</c:f>
              <c:numCache>
                <c:formatCode>General</c:formatCode>
                <c:ptCount val="120"/>
                <c:pt idx="6">
                  <c:v>2016</c:v>
                </c:pt>
                <c:pt idx="18">
                  <c:v>2017</c:v>
                </c:pt>
                <c:pt idx="30">
                  <c:v>2018</c:v>
                </c:pt>
                <c:pt idx="42">
                  <c:v>2019</c:v>
                </c:pt>
                <c:pt idx="54">
                  <c:v>2020</c:v>
                </c:pt>
                <c:pt idx="66">
                  <c:v>2021</c:v>
                </c:pt>
                <c:pt idx="78">
                  <c:v>2022</c:v>
                </c:pt>
                <c:pt idx="90">
                  <c:v>2023</c:v>
                </c:pt>
                <c:pt idx="102">
                  <c:v>2024</c:v>
                </c:pt>
                <c:pt idx="114">
                  <c:v>2025</c:v>
                </c:pt>
              </c:numCache>
            </c:numRef>
          </c:cat>
          <c:val>
            <c:numRef>
              <c:f>'Slika 6.7. - Figure 6.7'!$F$19:$F$138</c:f>
              <c:numCache>
                <c:formatCode>#,##0.00</c:formatCode>
                <c:ptCount val="120"/>
                <c:pt idx="0">
                  <c:v>8.3608036961156138</c:v>
                </c:pt>
                <c:pt idx="1">
                  <c:v>8.3530408025244967</c:v>
                </c:pt>
                <c:pt idx="2">
                  <c:v>8.2167709994990599</c:v>
                </c:pt>
                <c:pt idx="3">
                  <c:v>8.2448990552213406</c:v>
                </c:pt>
                <c:pt idx="4">
                  <c:v>8.1730022261616764</c:v>
                </c:pt>
                <c:pt idx="5">
                  <c:v>8.1910213664290463</c:v>
                </c:pt>
                <c:pt idx="6">
                  <c:v>8.1185172703327382</c:v>
                </c:pt>
                <c:pt idx="7">
                  <c:v>8.1001319291787972</c:v>
                </c:pt>
                <c:pt idx="8">
                  <c:v>8.0430747772521602</c:v>
                </c:pt>
                <c:pt idx="9">
                  <c:v>7.9714452982312407</c:v>
                </c:pt>
                <c:pt idx="10">
                  <c:v>7.9845305624337772</c:v>
                </c:pt>
                <c:pt idx="11">
                  <c:v>7.8180671407475524</c:v>
                </c:pt>
                <c:pt idx="12">
                  <c:v>7.8133115290329966</c:v>
                </c:pt>
                <c:pt idx="13">
                  <c:v>7.924304113152524</c:v>
                </c:pt>
                <c:pt idx="14">
                  <c:v>7.7511063868429142</c:v>
                </c:pt>
                <c:pt idx="15">
                  <c:v>7.6167872442978366</c:v>
                </c:pt>
                <c:pt idx="16">
                  <c:v>7.5430305751781654</c:v>
                </c:pt>
                <c:pt idx="17">
                  <c:v>7.5974184578675779</c:v>
                </c:pt>
                <c:pt idx="18">
                  <c:v>7.524139937522671</c:v>
                </c:pt>
                <c:pt idx="19">
                  <c:v>7.4743150961830773</c:v>
                </c:pt>
                <c:pt idx="20">
                  <c:v>7.3666645289038346</c:v>
                </c:pt>
                <c:pt idx="21">
                  <c:v>7.2263214458721787</c:v>
                </c:pt>
                <c:pt idx="22">
                  <c:v>7.1742853058138136</c:v>
                </c:pt>
                <c:pt idx="23">
                  <c:v>7.1322927970221874</c:v>
                </c:pt>
                <c:pt idx="24">
                  <c:v>7.0601068433875245</c:v>
                </c:pt>
                <c:pt idx="25">
                  <c:v>6.9569126936690466</c:v>
                </c:pt>
                <c:pt idx="26">
                  <c:v>7.0144262251303804</c:v>
                </c:pt>
                <c:pt idx="27">
                  <c:v>7.0155775069742079</c:v>
                </c:pt>
                <c:pt idx="28">
                  <c:v>6.9681314873202647</c:v>
                </c:pt>
                <c:pt idx="29">
                  <c:v>6.7683646189322761</c:v>
                </c:pt>
                <c:pt idx="30">
                  <c:v>6.6870515930605841</c:v>
                </c:pt>
                <c:pt idx="31">
                  <c:v>6.7195778444366292</c:v>
                </c:pt>
                <c:pt idx="32">
                  <c:v>6.5712780596987983</c:v>
                </c:pt>
                <c:pt idx="33">
                  <c:v>6.6553300309746355</c:v>
                </c:pt>
                <c:pt idx="34">
                  <c:v>6.7201659271645937</c:v>
                </c:pt>
                <c:pt idx="35">
                  <c:v>6.7309540189607304</c:v>
                </c:pt>
                <c:pt idx="36">
                  <c:v>6.5552692717943142</c:v>
                </c:pt>
                <c:pt idx="37">
                  <c:v>6.4446645353544643</c:v>
                </c:pt>
                <c:pt idx="38">
                  <c:v>6.3271358015230472</c:v>
                </c:pt>
                <c:pt idx="39">
                  <c:v>6.4215350974538765</c:v>
                </c:pt>
                <c:pt idx="40">
                  <c:v>6.4074158700151314</c:v>
                </c:pt>
                <c:pt idx="41">
                  <c:v>6.4315728729064983</c:v>
                </c:pt>
                <c:pt idx="42">
                  <c:v>6.2966379100204701</c:v>
                </c:pt>
                <c:pt idx="43">
                  <c:v>6.385376493781016</c:v>
                </c:pt>
                <c:pt idx="44">
                  <c:v>6.2518590840097445</c:v>
                </c:pt>
                <c:pt idx="45">
                  <c:v>6.2974650891005775</c:v>
                </c:pt>
                <c:pt idx="46">
                  <c:v>6.1776398958072161</c:v>
                </c:pt>
                <c:pt idx="47">
                  <c:v>6.2857674545490703</c:v>
                </c:pt>
                <c:pt idx="48">
                  <c:v>6.1864394155842</c:v>
                </c:pt>
                <c:pt idx="49">
                  <c:v>6.0814874348655001</c:v>
                </c:pt>
                <c:pt idx="50">
                  <c:v>6.0103966032608112</c:v>
                </c:pt>
                <c:pt idx="51">
                  <c:v>6.0439811413369426</c:v>
                </c:pt>
                <c:pt idx="52">
                  <c:v>6.2078618896683722</c:v>
                </c:pt>
                <c:pt idx="53">
                  <c:v>6.0549614569169252</c:v>
                </c:pt>
                <c:pt idx="54">
                  <c:v>6.0270907302225778</c:v>
                </c:pt>
                <c:pt idx="55">
                  <c:v>6.0849931672961688</c:v>
                </c:pt>
                <c:pt idx="56">
                  <c:v>5.9753002249516616</c:v>
                </c:pt>
                <c:pt idx="57">
                  <c:v>5.9170811655406084</c:v>
                </c:pt>
                <c:pt idx="58">
                  <c:v>5.9325983164124407</c:v>
                </c:pt>
                <c:pt idx="59">
                  <c:v>5.8066181324655064</c:v>
                </c:pt>
                <c:pt idx="60">
                  <c:v>5.8390564543061219</c:v>
                </c:pt>
                <c:pt idx="61">
                  <c:v>5.7680568549669005</c:v>
                </c:pt>
                <c:pt idx="62">
                  <c:v>5.7673772006294</c:v>
                </c:pt>
                <c:pt idx="63">
                  <c:v>5.7601313338111559</c:v>
                </c:pt>
                <c:pt idx="64">
                  <c:v>5.6999872600188661</c:v>
                </c:pt>
                <c:pt idx="65">
                  <c:v>5.6236983109394929</c:v>
                </c:pt>
                <c:pt idx="66">
                  <c:v>5.4669580600847629</c:v>
                </c:pt>
                <c:pt idx="67">
                  <c:v>5.5853815040468149</c:v>
                </c:pt>
                <c:pt idx="68">
                  <c:v>5.3919778736767627</c:v>
                </c:pt>
                <c:pt idx="69">
                  <c:v>5.307221722690123</c:v>
                </c:pt>
                <c:pt idx="70">
                  <c:v>5.4535439791991296</c:v>
                </c:pt>
                <c:pt idx="71">
                  <c:v>5.3433434308913448</c:v>
                </c:pt>
                <c:pt idx="72">
                  <c:v>5.4753412703720263</c:v>
                </c:pt>
                <c:pt idx="73">
                  <c:v>5.3468886085741048</c:v>
                </c:pt>
                <c:pt idx="74">
                  <c:v>5.3936793137520826</c:v>
                </c:pt>
                <c:pt idx="75">
                  <c:v>5.4474569632390049</c:v>
                </c:pt>
                <c:pt idx="76">
                  <c:v>5.3275547134323764</c:v>
                </c:pt>
                <c:pt idx="77">
                  <c:v>5.3168039770413822</c:v>
                </c:pt>
                <c:pt idx="78">
                  <c:v>5.1770343525762206</c:v>
                </c:pt>
                <c:pt idx="79">
                  <c:v>5.4008709974728584</c:v>
                </c:pt>
                <c:pt idx="80">
                  <c:v>5.5418872754900654</c:v>
                </c:pt>
                <c:pt idx="81">
                  <c:v>5.452172118274869</c:v>
                </c:pt>
                <c:pt idx="82">
                  <c:v>5.3882639495971123</c:v>
                </c:pt>
                <c:pt idx="83">
                  <c:v>5.3800254917644139</c:v>
                </c:pt>
                <c:pt idx="84">
                  <c:v>5.5062744100078778</c:v>
                </c:pt>
                <c:pt idx="85">
                  <c:v>5.5662555163027365</c:v>
                </c:pt>
                <c:pt idx="86">
                  <c:v>5.592763173517671</c:v>
                </c:pt>
                <c:pt idx="87">
                  <c:v>5.63067942491399</c:v>
                </c:pt>
                <c:pt idx="88">
                  <c:v>5.8094674040124756</c:v>
                </c:pt>
                <c:pt idx="89">
                  <c:v>5.8470251911459661</c:v>
                </c:pt>
                <c:pt idx="90">
                  <c:v>5.8438467605062856</c:v>
                </c:pt>
                <c:pt idx="91">
                  <c:v>6.0463059321828219</c:v>
                </c:pt>
                <c:pt idx="92">
                  <c:v>6.0703635791203032</c:v>
                </c:pt>
                <c:pt idx="93">
                  <c:v>6.0740933196200961</c:v>
                </c:pt>
                <c:pt idx="94">
                  <c:v>6.0030234130216824</c:v>
                </c:pt>
                <c:pt idx="95">
                  <c:v>6.1082653659726143</c:v>
                </c:pt>
                <c:pt idx="96">
                  <c:v>6.2672676382741654</c:v>
                </c:pt>
                <c:pt idx="97">
                  <c:v>6.2252618975394176</c:v>
                </c:pt>
                <c:pt idx="98">
                  <c:v>6.024113348747516</c:v>
                </c:pt>
                <c:pt idx="99">
                  <c:v>6.0555690787296061</c:v>
                </c:pt>
                <c:pt idx="100">
                  <c:v>6.0980380893015909</c:v>
                </c:pt>
                <c:pt idx="101">
                  <c:v>6.0504776434551468</c:v>
                </c:pt>
                <c:pt idx="102">
                  <c:v>6.1539165338001531</c:v>
                </c:pt>
                <c:pt idx="103">
                  <c:v>6.2376084963366383</c:v>
                </c:pt>
                <c:pt idx="104">
                  <c:v>6.0972644950825732</c:v>
                </c:pt>
                <c:pt idx="105">
                  <c:v>6.0537782223181011</c:v>
                </c:pt>
                <c:pt idx="106">
                  <c:v>5.9606280453284848</c:v>
                </c:pt>
                <c:pt idx="107">
                  <c:v>5.9471383550396606</c:v>
                </c:pt>
                <c:pt idx="108">
                  <c:v>5.8934209922718859</c:v>
                </c:pt>
                <c:pt idx="109">
                  <c:v>5.9061377999999998</c:v>
                </c:pt>
                <c:pt idx="110">
                  <c:v>5.8632087999999998</c:v>
                </c:pt>
                <c:pt idx="111">
                  <c:v>5.7659849000000003</c:v>
                </c:pt>
                <c:pt idx="112">
                  <c:v>5.8263045</c:v>
                </c:pt>
                <c:pt idx="113">
                  <c:v>5.7571307839730759</c:v>
                </c:pt>
                <c:pt idx="114">
                  <c:v>5.7292989365842404</c:v>
                </c:pt>
                <c:pt idx="115">
                  <c:v>5.720233891448113</c:v>
                </c:pt>
                <c:pt idx="116">
                  <c:v>5.5714992669005108</c:v>
                </c:pt>
              </c:numCache>
            </c:numRef>
          </c:val>
          <c:smooth val="0"/>
          <c:extLst>
            <c:ext xmlns:c16="http://schemas.microsoft.com/office/drawing/2014/chart" uri="{C3380CC4-5D6E-409C-BE32-E72D297353CC}">
              <c16:uniqueId val="{00000000-F798-4B13-ACC1-489B888D71B7}"/>
            </c:ext>
          </c:extLst>
        </c:ser>
        <c:ser>
          <c:idx val="2"/>
          <c:order val="2"/>
          <c:tx>
            <c:strRef>
              <c:f>'Slika 6.7. - Figure 6.7'!$G$3</c:f>
              <c:strCache>
                <c:ptCount val="1"/>
                <c:pt idx="0">
                  <c:v>Other financing</c:v>
                </c:pt>
              </c:strCache>
            </c:strRef>
          </c:tx>
          <c:spPr>
            <a:ln w="28575" cap="rnd">
              <a:solidFill>
                <a:srgbClr val="33CC33"/>
              </a:solidFill>
              <a:round/>
            </a:ln>
            <a:effectLst/>
          </c:spPr>
          <c:marker>
            <c:symbol val="none"/>
          </c:marker>
          <c:cat>
            <c:numRef>
              <c:f>'Slika 6.7. - Figure 6.7'!$A$19:$A$138</c:f>
              <c:numCache>
                <c:formatCode>General</c:formatCode>
                <c:ptCount val="120"/>
                <c:pt idx="6">
                  <c:v>2016</c:v>
                </c:pt>
                <c:pt idx="18">
                  <c:v>2017</c:v>
                </c:pt>
                <c:pt idx="30">
                  <c:v>2018</c:v>
                </c:pt>
                <c:pt idx="42">
                  <c:v>2019</c:v>
                </c:pt>
                <c:pt idx="54">
                  <c:v>2020</c:v>
                </c:pt>
                <c:pt idx="66">
                  <c:v>2021</c:v>
                </c:pt>
                <c:pt idx="78">
                  <c:v>2022</c:v>
                </c:pt>
                <c:pt idx="90">
                  <c:v>2023</c:v>
                </c:pt>
                <c:pt idx="102">
                  <c:v>2024</c:v>
                </c:pt>
                <c:pt idx="114">
                  <c:v>2025</c:v>
                </c:pt>
              </c:numCache>
            </c:numRef>
          </c:cat>
          <c:val>
            <c:numRef>
              <c:f>'Slika 6.7. - Figure 6.7'!$G$19:$G$135</c:f>
              <c:numCache>
                <c:formatCode>#,##0.00</c:formatCode>
                <c:ptCount val="117"/>
                <c:pt idx="0">
                  <c:v>6.0582869676074269</c:v>
                </c:pt>
                <c:pt idx="1">
                  <c:v>6.4430696447406755</c:v>
                </c:pt>
                <c:pt idx="2">
                  <c:v>6.3999605338790495</c:v>
                </c:pt>
                <c:pt idx="3">
                  <c:v>6.4432674340181109</c:v>
                </c:pt>
                <c:pt idx="4">
                  <c:v>6.2999963375508914</c:v>
                </c:pt>
                <c:pt idx="5">
                  <c:v>6.2330499545794922</c:v>
                </c:pt>
                <c:pt idx="6">
                  <c:v>6.2310855316965847</c:v>
                </c:pt>
                <c:pt idx="7">
                  <c:v>6.0162129898594232</c:v>
                </c:pt>
                <c:pt idx="8">
                  <c:v>6.2687405046259412</c:v>
                </c:pt>
                <c:pt idx="9">
                  <c:v>6.0552680101698924</c:v>
                </c:pt>
                <c:pt idx="10">
                  <c:v>5.962604277673031</c:v>
                </c:pt>
                <c:pt idx="11">
                  <c:v>5.7304656724506806</c:v>
                </c:pt>
                <c:pt idx="12">
                  <c:v>6.0138140928816899</c:v>
                </c:pt>
                <c:pt idx="13">
                  <c:v>6.2034400896492823</c:v>
                </c:pt>
                <c:pt idx="14">
                  <c:v>5.7222663915329743</c:v>
                </c:pt>
                <c:pt idx="15">
                  <c:v>5.9642103340715851</c:v>
                </c:pt>
                <c:pt idx="16">
                  <c:v>4.9441532607718095</c:v>
                </c:pt>
                <c:pt idx="17">
                  <c:v>5.4085131994152897</c:v>
                </c:pt>
                <c:pt idx="18">
                  <c:v>5.382788795871579</c:v>
                </c:pt>
                <c:pt idx="19">
                  <c:v>4.8914658302625886</c:v>
                </c:pt>
                <c:pt idx="20">
                  <c:v>5.1235193728485218</c:v>
                </c:pt>
                <c:pt idx="21">
                  <c:v>5.4549523011242655</c:v>
                </c:pt>
                <c:pt idx="22">
                  <c:v>5.2307614941229748</c:v>
                </c:pt>
                <c:pt idx="23">
                  <c:v>5.1857263077693183</c:v>
                </c:pt>
                <c:pt idx="24">
                  <c:v>4.870633737007366</c:v>
                </c:pt>
                <c:pt idx="25">
                  <c:v>4.6663650437522302</c:v>
                </c:pt>
                <c:pt idx="26">
                  <c:v>5.1359882313058653</c:v>
                </c:pt>
                <c:pt idx="27">
                  <c:v>4.8352970551211687</c:v>
                </c:pt>
                <c:pt idx="28">
                  <c:v>4.5047795214784649</c:v>
                </c:pt>
                <c:pt idx="29">
                  <c:v>4.7146138761134431</c:v>
                </c:pt>
                <c:pt idx="30">
                  <c:v>4.6335194130324622</c:v>
                </c:pt>
                <c:pt idx="31">
                  <c:v>4.3596351381744434</c:v>
                </c:pt>
                <c:pt idx="32">
                  <c:v>4.2087190073836203</c:v>
                </c:pt>
                <c:pt idx="33">
                  <c:v>4.6699464567429505</c:v>
                </c:pt>
                <c:pt idx="34">
                  <c:v>4.233108339840653</c:v>
                </c:pt>
                <c:pt idx="35">
                  <c:v>4.4894045881666855</c:v>
                </c:pt>
                <c:pt idx="36">
                  <c:v>4.4347314975518497</c:v>
                </c:pt>
                <c:pt idx="37">
                  <c:v>4.2611776586607366</c:v>
                </c:pt>
                <c:pt idx="38">
                  <c:v>4.2537173101677554</c:v>
                </c:pt>
                <c:pt idx="39">
                  <c:v>4.4791698707034877</c:v>
                </c:pt>
                <c:pt idx="40">
                  <c:v>4.0509044578361371</c:v>
                </c:pt>
                <c:pt idx="41">
                  <c:v>4.1813875635437316</c:v>
                </c:pt>
                <c:pt idx="42">
                  <c:v>4.3261610023248647</c:v>
                </c:pt>
                <c:pt idx="43">
                  <c:v>4.4529142880943926</c:v>
                </c:pt>
                <c:pt idx="44">
                  <c:v>3.9750174836175569</c:v>
                </c:pt>
                <c:pt idx="45">
                  <c:v>4.2704346552687484</c:v>
                </c:pt>
                <c:pt idx="46">
                  <c:v>4.6311187774818645</c:v>
                </c:pt>
                <c:pt idx="47">
                  <c:v>4.1470750297362153</c:v>
                </c:pt>
                <c:pt idx="48">
                  <c:v>4.2071515300757287</c:v>
                </c:pt>
                <c:pt idx="49">
                  <c:v>4.1388970350908272</c:v>
                </c:pt>
                <c:pt idx="50">
                  <c:v>4.2250346027493544</c:v>
                </c:pt>
                <c:pt idx="51">
                  <c:v>4.1020818306667346</c:v>
                </c:pt>
                <c:pt idx="52">
                  <c:v>4.0157075922785754</c:v>
                </c:pt>
                <c:pt idx="53">
                  <c:v>4.0241905789168229</c:v>
                </c:pt>
                <c:pt idx="54">
                  <c:v>3.7174328040197415</c:v>
                </c:pt>
                <c:pt idx="55">
                  <c:v>3.9293273906593917</c:v>
                </c:pt>
                <c:pt idx="56">
                  <c:v>3.8613427419113791</c:v>
                </c:pt>
                <c:pt idx="57">
                  <c:v>4.6193504481531891</c:v>
                </c:pt>
                <c:pt idx="58">
                  <c:v>4.1066980258037171</c:v>
                </c:pt>
                <c:pt idx="59">
                  <c:v>4.0103065184777567</c:v>
                </c:pt>
                <c:pt idx="60">
                  <c:v>3.9894230966263033</c:v>
                </c:pt>
                <c:pt idx="61">
                  <c:v>4.0087566444232987</c:v>
                </c:pt>
                <c:pt idx="62">
                  <c:v>4.0061939006835381</c:v>
                </c:pt>
                <c:pt idx="63">
                  <c:v>4.0917888592259981</c:v>
                </c:pt>
                <c:pt idx="64">
                  <c:v>3.7336521205335091</c:v>
                </c:pt>
                <c:pt idx="65">
                  <c:v>3.5199879090695356</c:v>
                </c:pt>
                <c:pt idx="66">
                  <c:v>3.6964791661156684</c:v>
                </c:pt>
                <c:pt idx="67">
                  <c:v>3.7084152684815055</c:v>
                </c:pt>
                <c:pt idx="68">
                  <c:v>3.5388784879658197</c:v>
                </c:pt>
                <c:pt idx="69">
                  <c:v>4.2131812585454425</c:v>
                </c:pt>
                <c:pt idx="70">
                  <c:v>3.6064307346209441</c:v>
                </c:pt>
                <c:pt idx="71">
                  <c:v>3.5528414839047229</c:v>
                </c:pt>
                <c:pt idx="72">
                  <c:v>3.6133661985702394</c:v>
                </c:pt>
                <c:pt idx="73">
                  <c:v>3.6414341570504689</c:v>
                </c:pt>
                <c:pt idx="74">
                  <c:v>3.7279940899969342</c:v>
                </c:pt>
                <c:pt idx="75">
                  <c:v>4.0992974579328809</c:v>
                </c:pt>
                <c:pt idx="76">
                  <c:v>3.7419619980278562</c:v>
                </c:pt>
                <c:pt idx="77">
                  <c:v>3.5991096430224414</c:v>
                </c:pt>
                <c:pt idx="78">
                  <c:v>3.5798701833162769</c:v>
                </c:pt>
                <c:pt idx="79">
                  <c:v>4.0898885836936527</c:v>
                </c:pt>
                <c:pt idx="80">
                  <c:v>3.883161990840633</c:v>
                </c:pt>
                <c:pt idx="81">
                  <c:v>3.8892835522697378</c:v>
                </c:pt>
                <c:pt idx="82">
                  <c:v>3.8776166466058437</c:v>
                </c:pt>
                <c:pt idx="83">
                  <c:v>3.9887568945970022</c:v>
                </c:pt>
                <c:pt idx="84">
                  <c:v>4.5330485389406405</c:v>
                </c:pt>
                <c:pt idx="85">
                  <c:v>4.2475905154276461</c:v>
                </c:pt>
                <c:pt idx="86">
                  <c:v>4.8284454680754862</c:v>
                </c:pt>
                <c:pt idx="87">
                  <c:v>4.7118510607254684</c:v>
                </c:pt>
                <c:pt idx="88">
                  <c:v>4.6884395344402012</c:v>
                </c:pt>
                <c:pt idx="89">
                  <c:v>4.5793827745627311</c:v>
                </c:pt>
                <c:pt idx="90">
                  <c:v>4.7553546234909438</c:v>
                </c:pt>
                <c:pt idx="91">
                  <c:v>4.9852224297606664</c:v>
                </c:pt>
                <c:pt idx="92">
                  <c:v>4.9980741709508969</c:v>
                </c:pt>
                <c:pt idx="93">
                  <c:v>4.9450636536334711</c:v>
                </c:pt>
                <c:pt idx="94">
                  <c:v>5.2790685768549572</c:v>
                </c:pt>
                <c:pt idx="95">
                  <c:v>5.3178644466429343</c:v>
                </c:pt>
                <c:pt idx="96">
                  <c:v>5.4057808833691929</c:v>
                </c:pt>
                <c:pt idx="97">
                  <c:v>5.2763052593618065</c:v>
                </c:pt>
                <c:pt idx="98">
                  <c:v>5.3422663534605066</c:v>
                </c:pt>
                <c:pt idx="99">
                  <c:v>5.3575192540889338</c:v>
                </c:pt>
                <c:pt idx="100">
                  <c:v>5.0431974623942102</c:v>
                </c:pt>
                <c:pt idx="101">
                  <c:v>5.1810592918656271</c:v>
                </c:pt>
                <c:pt idx="102">
                  <c:v>5.4118632723835454</c:v>
                </c:pt>
                <c:pt idx="103">
                  <c:v>5.0730493441113023</c:v>
                </c:pt>
                <c:pt idx="104">
                  <c:v>5.0576724907270822</c:v>
                </c:pt>
                <c:pt idx="105">
                  <c:v>5.1148746092787878</c:v>
                </c:pt>
                <c:pt idx="106">
                  <c:v>5.1267023957404554</c:v>
                </c:pt>
                <c:pt idx="107">
                  <c:v>5.1026363371989474</c:v>
                </c:pt>
                <c:pt idx="108">
                  <c:v>4.9518160752603171</c:v>
                </c:pt>
                <c:pt idx="109">
                  <c:v>4.9170401999999997</c:v>
                </c:pt>
                <c:pt idx="110">
                  <c:v>4.9566556000000004</c:v>
                </c:pt>
                <c:pt idx="111">
                  <c:v>4.8866784000000001</c:v>
                </c:pt>
                <c:pt idx="112">
                  <c:v>4.7035819999999999</c:v>
                </c:pt>
                <c:pt idx="113">
                  <c:v>4.5986981955669686</c:v>
                </c:pt>
                <c:pt idx="114">
                  <c:v>4.6457323467199707</c:v>
                </c:pt>
                <c:pt idx="115">
                  <c:v>4.478110608871555</c:v>
                </c:pt>
                <c:pt idx="116">
                  <c:v>4.5531249303228654</c:v>
                </c:pt>
              </c:numCache>
            </c:numRef>
          </c:val>
          <c:smooth val="0"/>
          <c:extLst>
            <c:ext xmlns:c16="http://schemas.microsoft.com/office/drawing/2014/chart" uri="{C3380CC4-5D6E-409C-BE32-E72D297353CC}">
              <c16:uniqueId val="{00000001-F798-4B13-ACC1-489B888D71B7}"/>
            </c:ext>
          </c:extLst>
        </c:ser>
        <c:dLbls>
          <c:showLegendKey val="0"/>
          <c:showVal val="0"/>
          <c:showCatName val="0"/>
          <c:showSerName val="0"/>
          <c:showPercent val="0"/>
          <c:showBubbleSize val="0"/>
        </c:dLbls>
        <c:marker val="1"/>
        <c:smooth val="0"/>
        <c:axId val="155766032"/>
        <c:axId val="155768944"/>
      </c:lineChart>
      <c:lineChart>
        <c:grouping val="standard"/>
        <c:varyColors val="0"/>
        <c:ser>
          <c:idx val="0"/>
          <c:order val="0"/>
          <c:tx>
            <c:strRef>
              <c:f>'Slika 6.7. - Figure 6.7'!$E$3</c:f>
              <c:strCache>
                <c:ptCount val="1"/>
                <c:pt idx="0">
                  <c:v>Housing loans</c:v>
                </c:pt>
              </c:strCache>
            </c:strRef>
          </c:tx>
          <c:spPr>
            <a:ln w="28575" cap="rnd">
              <a:solidFill>
                <a:srgbClr val="0000FF"/>
              </a:solidFill>
              <a:round/>
            </a:ln>
            <a:effectLst/>
          </c:spPr>
          <c:marker>
            <c:symbol val="none"/>
          </c:marker>
          <c:cat>
            <c:numRef>
              <c:f>'Slika 6.7. - Figure 6.7'!$A$19:$A$135</c:f>
              <c:numCache>
                <c:formatCode>General</c:formatCode>
                <c:ptCount val="117"/>
                <c:pt idx="6">
                  <c:v>2016</c:v>
                </c:pt>
                <c:pt idx="18">
                  <c:v>2017</c:v>
                </c:pt>
                <c:pt idx="30">
                  <c:v>2018</c:v>
                </c:pt>
                <c:pt idx="42">
                  <c:v>2019</c:v>
                </c:pt>
                <c:pt idx="54">
                  <c:v>2020</c:v>
                </c:pt>
                <c:pt idx="66">
                  <c:v>2021</c:v>
                </c:pt>
                <c:pt idx="78">
                  <c:v>2022</c:v>
                </c:pt>
                <c:pt idx="90">
                  <c:v>2023</c:v>
                </c:pt>
                <c:pt idx="102">
                  <c:v>2024</c:v>
                </c:pt>
                <c:pt idx="114">
                  <c:v>2025</c:v>
                </c:pt>
              </c:numCache>
            </c:numRef>
          </c:cat>
          <c:val>
            <c:numRef>
              <c:f>'Slika 6.7. - Figure 6.7'!$E$19:$E$135</c:f>
              <c:numCache>
                <c:formatCode>#,##0.00</c:formatCode>
                <c:ptCount val="117"/>
                <c:pt idx="0">
                  <c:v>4.7077588592379218</c:v>
                </c:pt>
                <c:pt idx="1">
                  <c:v>4.8759360536363996</c:v>
                </c:pt>
                <c:pt idx="2">
                  <c:v>4.6572127916073596</c:v>
                </c:pt>
                <c:pt idx="3">
                  <c:v>4.650989676432264</c:v>
                </c:pt>
                <c:pt idx="4">
                  <c:v>4.5958528502727747</c:v>
                </c:pt>
                <c:pt idx="5">
                  <c:v>4.560470431295327</c:v>
                </c:pt>
                <c:pt idx="6">
                  <c:v>4.4883469335733315</c:v>
                </c:pt>
                <c:pt idx="7">
                  <c:v>4.4735389612882432</c:v>
                </c:pt>
                <c:pt idx="8">
                  <c:v>4.4232715316469999</c:v>
                </c:pt>
                <c:pt idx="9">
                  <c:v>4.3343132648316098</c:v>
                </c:pt>
                <c:pt idx="10">
                  <c:v>4.2690239288097507</c:v>
                </c:pt>
                <c:pt idx="11">
                  <c:v>4.2480906046289277</c:v>
                </c:pt>
                <c:pt idx="12">
                  <c:v>4.1891914756270792</c:v>
                </c:pt>
                <c:pt idx="13">
                  <c:v>4.1918256706213901</c:v>
                </c:pt>
                <c:pt idx="14">
                  <c:v>4.0867930977387186</c:v>
                </c:pt>
                <c:pt idx="15">
                  <c:v>4.0354900516272387</c:v>
                </c:pt>
                <c:pt idx="16">
                  <c:v>3.9729665249764903</c:v>
                </c:pt>
                <c:pt idx="17">
                  <c:v>3.9013805531221357</c:v>
                </c:pt>
                <c:pt idx="18">
                  <c:v>3.8579681574941218</c:v>
                </c:pt>
                <c:pt idx="19">
                  <c:v>3.7459097565502515</c:v>
                </c:pt>
                <c:pt idx="20">
                  <c:v>3.602930432981418</c:v>
                </c:pt>
                <c:pt idx="21">
                  <c:v>3.5619997847094043</c:v>
                </c:pt>
                <c:pt idx="22">
                  <c:v>3.6306135741181409</c:v>
                </c:pt>
                <c:pt idx="23">
                  <c:v>3.5957193645640735</c:v>
                </c:pt>
                <c:pt idx="24">
                  <c:v>3.6147988269808042</c:v>
                </c:pt>
                <c:pt idx="25">
                  <c:v>3.608226371672858</c:v>
                </c:pt>
                <c:pt idx="26">
                  <c:v>3.5321806895872738</c:v>
                </c:pt>
                <c:pt idx="27">
                  <c:v>3.4982164172848775</c:v>
                </c:pt>
                <c:pt idx="28">
                  <c:v>3.5294075341942373</c:v>
                </c:pt>
                <c:pt idx="29">
                  <c:v>3.4766530502781841</c:v>
                </c:pt>
                <c:pt idx="30">
                  <c:v>3.4493648100154943</c:v>
                </c:pt>
                <c:pt idx="31">
                  <c:v>3.430770442004039</c:v>
                </c:pt>
                <c:pt idx="32">
                  <c:v>3.3261538775032538</c:v>
                </c:pt>
                <c:pt idx="33">
                  <c:v>3.2368584694933968</c:v>
                </c:pt>
                <c:pt idx="34">
                  <c:v>3.2813464876124985</c:v>
                </c:pt>
                <c:pt idx="35">
                  <c:v>3.3767593877045785</c:v>
                </c:pt>
                <c:pt idx="36">
                  <c:v>3.2859209658582897</c:v>
                </c:pt>
                <c:pt idx="37">
                  <c:v>3.225748699915683</c:v>
                </c:pt>
                <c:pt idx="38">
                  <c:v>3.1103631229661479</c:v>
                </c:pt>
                <c:pt idx="39">
                  <c:v>3.0874745082508852</c:v>
                </c:pt>
                <c:pt idx="40">
                  <c:v>3.0531186004212159</c:v>
                </c:pt>
                <c:pt idx="41">
                  <c:v>3.0231127440251555</c:v>
                </c:pt>
                <c:pt idx="42">
                  <c:v>2.991158953576825</c:v>
                </c:pt>
                <c:pt idx="43">
                  <c:v>3.0234664076504658</c:v>
                </c:pt>
                <c:pt idx="44">
                  <c:v>2.8014737636515226</c:v>
                </c:pt>
                <c:pt idx="45">
                  <c:v>2.6147260583761911</c:v>
                </c:pt>
                <c:pt idx="46">
                  <c:v>2.6809415303694624</c:v>
                </c:pt>
                <c:pt idx="47">
                  <c:v>2.8414135199945143</c:v>
                </c:pt>
                <c:pt idx="48">
                  <c:v>2.943757996148257</c:v>
                </c:pt>
                <c:pt idx="49">
                  <c:v>2.8733089307233066</c:v>
                </c:pt>
                <c:pt idx="50">
                  <c:v>2.8738183351812929</c:v>
                </c:pt>
                <c:pt idx="51">
                  <c:v>2.6091492597159065</c:v>
                </c:pt>
                <c:pt idx="52">
                  <c:v>2.5893017113954873</c:v>
                </c:pt>
                <c:pt idx="53">
                  <c:v>2.6153057900626884</c:v>
                </c:pt>
                <c:pt idx="54">
                  <c:v>2.7553303019726831</c:v>
                </c:pt>
                <c:pt idx="55">
                  <c:v>2.9206114651779851</c:v>
                </c:pt>
                <c:pt idx="56">
                  <c:v>2.9060997742064218</c:v>
                </c:pt>
                <c:pt idx="57">
                  <c:v>2.4385023509491126</c:v>
                </c:pt>
                <c:pt idx="58">
                  <c:v>2.410506017919928</c:v>
                </c:pt>
                <c:pt idx="59">
                  <c:v>2.4239724462133108</c:v>
                </c:pt>
                <c:pt idx="60">
                  <c:v>2.612087905414223</c:v>
                </c:pt>
                <c:pt idx="61">
                  <c:v>2.7770450834978946</c:v>
                </c:pt>
                <c:pt idx="62">
                  <c:v>2.7617854679985991</c:v>
                </c:pt>
                <c:pt idx="63">
                  <c:v>2.4428484085747009</c:v>
                </c:pt>
                <c:pt idx="64">
                  <c:v>2.3687640768217175</c:v>
                </c:pt>
                <c:pt idx="65">
                  <c:v>2.3276733397874487</c:v>
                </c:pt>
                <c:pt idx="66">
                  <c:v>2.5339981985678524</c:v>
                </c:pt>
                <c:pt idx="67">
                  <c:v>2.6921211399508689</c:v>
                </c:pt>
                <c:pt idx="68">
                  <c:v>2.6773289487116423</c:v>
                </c:pt>
                <c:pt idx="69">
                  <c:v>2.6520664434719126</c:v>
                </c:pt>
                <c:pt idx="70">
                  <c:v>2.6115532111998028</c:v>
                </c:pt>
                <c:pt idx="71">
                  <c:v>2.5596996698242491</c:v>
                </c:pt>
                <c:pt idx="72">
                  <c:v>2.5249369716374233</c:v>
                </c:pt>
                <c:pt idx="73">
                  <c:v>2.5193616764800524</c:v>
                </c:pt>
                <c:pt idx="74">
                  <c:v>2.44355572051255</c:v>
                </c:pt>
                <c:pt idx="75">
                  <c:v>2.1563388850430423</c:v>
                </c:pt>
                <c:pt idx="76">
                  <c:v>2.2379498785476204</c:v>
                </c:pt>
                <c:pt idx="77">
                  <c:v>2.2400447574672793</c:v>
                </c:pt>
                <c:pt idx="78">
                  <c:v>2.463810505910335</c:v>
                </c:pt>
                <c:pt idx="79">
                  <c:v>2.5168088721160373</c:v>
                </c:pt>
                <c:pt idx="80">
                  <c:v>2.632781750791866</c:v>
                </c:pt>
                <c:pt idx="81">
                  <c:v>2.6348900438624954</c:v>
                </c:pt>
                <c:pt idx="82">
                  <c:v>2.6691943192044443</c:v>
                </c:pt>
                <c:pt idx="83">
                  <c:v>2.6619074049261098</c:v>
                </c:pt>
                <c:pt idx="84">
                  <c:v>2.8666909029658778</c:v>
                </c:pt>
                <c:pt idx="85">
                  <c:v>2.9407000000000001</c:v>
                </c:pt>
                <c:pt idx="86">
                  <c:v>2.9834999999999998</c:v>
                </c:pt>
                <c:pt idx="87">
                  <c:v>3.0103</c:v>
                </c:pt>
                <c:pt idx="88">
                  <c:v>2.9878</c:v>
                </c:pt>
                <c:pt idx="89">
                  <c:v>3.0756327804204413</c:v>
                </c:pt>
                <c:pt idx="90">
                  <c:v>3.2748345783681518</c:v>
                </c:pt>
                <c:pt idx="91">
                  <c:v>3.5499778480090516</c:v>
                </c:pt>
                <c:pt idx="92">
                  <c:v>3.6727906291794454</c:v>
                </c:pt>
                <c:pt idx="93">
                  <c:v>3.7571215423864492</c:v>
                </c:pt>
                <c:pt idx="94">
                  <c:v>3.773303334784011</c:v>
                </c:pt>
                <c:pt idx="95">
                  <c:v>3.7437745682206427</c:v>
                </c:pt>
                <c:pt idx="96">
                  <c:v>3.7776473744291437</c:v>
                </c:pt>
                <c:pt idx="97">
                  <c:v>3.8807987805034188</c:v>
                </c:pt>
                <c:pt idx="98">
                  <c:v>3.8719937962219242</c:v>
                </c:pt>
                <c:pt idx="99">
                  <c:v>3.8848597224014187</c:v>
                </c:pt>
                <c:pt idx="100">
                  <c:v>3.8498948937990005</c:v>
                </c:pt>
                <c:pt idx="101">
                  <c:v>3.8487255823296804</c:v>
                </c:pt>
                <c:pt idx="102">
                  <c:v>3.8391017902645865</c:v>
                </c:pt>
                <c:pt idx="103">
                  <c:v>3.8517109886512069</c:v>
                </c:pt>
                <c:pt idx="104">
                  <c:v>3.8325259648386392</c:v>
                </c:pt>
                <c:pt idx="105">
                  <c:v>3.8177839438380783</c:v>
                </c:pt>
                <c:pt idx="106">
                  <c:v>3.8007367325094101</c:v>
                </c:pt>
                <c:pt idx="107">
                  <c:v>3.8127906391608346</c:v>
                </c:pt>
                <c:pt idx="108">
                  <c:v>3.7002681417747096</c:v>
                </c:pt>
                <c:pt idx="109">
                  <c:v>3.2020010999999999</c:v>
                </c:pt>
                <c:pt idx="110">
                  <c:v>2.9218942999999999</c:v>
                </c:pt>
                <c:pt idx="111">
                  <c:v>2.8973768</c:v>
                </c:pt>
                <c:pt idx="112">
                  <c:v>2.9026486999999999</c:v>
                </c:pt>
                <c:pt idx="113">
                  <c:v>2.9338729824238921</c:v>
                </c:pt>
                <c:pt idx="114">
                  <c:v>2.9971540529999232</c:v>
                </c:pt>
                <c:pt idx="115">
                  <c:v>2.98464484656719</c:v>
                </c:pt>
                <c:pt idx="116">
                  <c:v>3.0107404189466944</c:v>
                </c:pt>
              </c:numCache>
            </c:numRef>
          </c:val>
          <c:smooth val="0"/>
          <c:extLst>
            <c:ext xmlns:c16="http://schemas.microsoft.com/office/drawing/2014/chart" uri="{C3380CC4-5D6E-409C-BE32-E72D297353CC}">
              <c16:uniqueId val="{00000002-F798-4B13-ACC1-489B888D71B7}"/>
            </c:ext>
          </c:extLst>
        </c:ser>
        <c:dLbls>
          <c:showLegendKey val="0"/>
          <c:showVal val="0"/>
          <c:showCatName val="0"/>
          <c:showSerName val="0"/>
          <c:showPercent val="0"/>
          <c:showBubbleSize val="0"/>
        </c:dLbls>
        <c:marker val="1"/>
        <c:smooth val="0"/>
        <c:axId val="720050863"/>
        <c:axId val="720044207"/>
      </c:lineChart>
      <c:catAx>
        <c:axId val="155766032"/>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nextTo"/>
        <c:spPr>
          <a:noFill/>
          <a:ln w="6350" cap="flat" cmpd="sng" algn="ctr">
            <a:solidFill>
              <a:schemeClr val="bg1">
                <a:lumMod val="75000"/>
              </a:schemeClr>
            </a:solidFill>
            <a:round/>
          </a:ln>
          <a:effectLst/>
        </c:spPr>
        <c:txPr>
          <a:bodyPr rot="-5400000" vert="horz"/>
          <a:lstStyle/>
          <a:p>
            <a:pPr>
              <a:defRPr/>
            </a:pPr>
            <a:endParaRPr lang="sr-Latn-RS"/>
          </a:p>
        </c:txPr>
        <c:crossAx val="155768944"/>
        <c:crosses val="autoZero"/>
        <c:auto val="1"/>
        <c:lblAlgn val="ctr"/>
        <c:lblOffset val="100"/>
        <c:tickLblSkip val="6"/>
        <c:tickMarkSkip val="12"/>
        <c:noMultiLvlLbl val="0"/>
      </c:catAx>
      <c:valAx>
        <c:axId val="155768944"/>
        <c:scaling>
          <c:orientation val="minMax"/>
          <c:max val="9"/>
          <c:min val="2"/>
        </c:scaling>
        <c:delete val="0"/>
        <c:axPos val="l"/>
        <c:majorGridlines>
          <c:spPr>
            <a:ln w="6350" cap="flat" cmpd="sng" algn="ctr">
              <a:solidFill>
                <a:schemeClr val="bg1">
                  <a:lumMod val="75000"/>
                </a:schemeClr>
              </a:solidFill>
              <a:round/>
            </a:ln>
            <a:effectLst/>
          </c:spPr>
        </c:majorGridlines>
        <c:title>
          <c:tx>
            <c:rich>
              <a:bodyPr rot="0"/>
              <a:lstStyle/>
              <a:p>
                <a:pPr>
                  <a:defRPr b="0"/>
                </a:pPr>
                <a:r>
                  <a:rPr lang="hr-HR" b="0"/>
                  <a:t>%</a:t>
                </a:r>
              </a:p>
            </c:rich>
          </c:tx>
          <c:layout>
            <c:manualLayout>
              <c:xMode val="edge"/>
              <c:yMode val="edge"/>
              <c:x val="2.5060506050605062E-3"/>
              <c:y val="0.42825860719874803"/>
            </c:manualLayout>
          </c:layout>
          <c:overlay val="0"/>
          <c:spPr>
            <a:noFill/>
            <a:ln>
              <a:noFill/>
            </a:ln>
            <a:effectLst/>
          </c:spPr>
        </c:title>
        <c:numFmt formatCode="0" sourceLinked="0"/>
        <c:majorTickMark val="none"/>
        <c:minorTickMark val="none"/>
        <c:tickLblPos val="nextTo"/>
        <c:spPr>
          <a:noFill/>
          <a:ln>
            <a:noFill/>
          </a:ln>
          <a:effectLst/>
        </c:spPr>
        <c:txPr>
          <a:bodyPr rot="-60000000" vert="horz"/>
          <a:lstStyle/>
          <a:p>
            <a:pPr>
              <a:defRPr/>
            </a:pPr>
            <a:endParaRPr lang="sr-Latn-RS"/>
          </a:p>
        </c:txPr>
        <c:crossAx val="155766032"/>
        <c:crosses val="autoZero"/>
        <c:crossBetween val="between"/>
      </c:valAx>
      <c:valAx>
        <c:axId val="720044207"/>
        <c:scaling>
          <c:orientation val="minMax"/>
          <c:max val="9"/>
          <c:min val="2"/>
        </c:scaling>
        <c:delete val="0"/>
        <c:axPos val="r"/>
        <c:title>
          <c:tx>
            <c:rich>
              <a:bodyPr rot="0"/>
              <a:lstStyle/>
              <a:p>
                <a:pPr>
                  <a:defRPr b="0"/>
                </a:pPr>
                <a:r>
                  <a:rPr lang="hr-HR" b="0"/>
                  <a:t>%</a:t>
                </a:r>
              </a:p>
            </c:rich>
          </c:tx>
          <c:layout>
            <c:manualLayout>
              <c:xMode val="edge"/>
              <c:yMode val="edge"/>
              <c:x val="0.95419114411441142"/>
              <c:y val="0.42825860719874803"/>
            </c:manualLayout>
          </c:layout>
          <c:overlay val="0"/>
          <c:spPr>
            <a:noFill/>
            <a:ln>
              <a:noFill/>
            </a:ln>
            <a:effectLst/>
          </c:spPr>
        </c:title>
        <c:numFmt formatCode="0" sourceLinked="0"/>
        <c:majorTickMark val="out"/>
        <c:minorTickMark val="none"/>
        <c:tickLblPos val="nextTo"/>
        <c:spPr>
          <a:noFill/>
          <a:ln>
            <a:noFill/>
          </a:ln>
          <a:effectLst/>
        </c:spPr>
        <c:txPr>
          <a:bodyPr rot="-60000000" vert="horz"/>
          <a:lstStyle/>
          <a:p>
            <a:pPr>
              <a:defRPr/>
            </a:pPr>
            <a:endParaRPr lang="sr-Latn-RS"/>
          </a:p>
        </c:txPr>
        <c:crossAx val="720050863"/>
        <c:crosses val="max"/>
        <c:crossBetween val="between"/>
      </c:valAx>
      <c:catAx>
        <c:axId val="720050863"/>
        <c:scaling>
          <c:orientation val="minMax"/>
        </c:scaling>
        <c:delete val="1"/>
        <c:axPos val="b"/>
        <c:numFmt formatCode="General" sourceLinked="1"/>
        <c:majorTickMark val="out"/>
        <c:minorTickMark val="none"/>
        <c:tickLblPos val="nextTo"/>
        <c:crossAx val="720044207"/>
        <c:crosses val="autoZero"/>
        <c:auto val="1"/>
        <c:lblAlgn val="ctr"/>
        <c:lblOffset val="100"/>
        <c:noMultiLvlLbl val="0"/>
      </c:catAx>
      <c:spPr>
        <a:ln w="6350">
          <a:solidFill>
            <a:schemeClr val="bg1">
              <a:lumMod val="75000"/>
            </a:schemeClr>
          </a:solidFill>
        </a:ln>
      </c:spPr>
    </c:plotArea>
    <c:legend>
      <c:legendPos val="b"/>
      <c:layout>
        <c:manualLayout>
          <c:xMode val="edge"/>
          <c:yMode val="edge"/>
          <c:x val="4.5783454505168818E-3"/>
          <c:y val="0.87986329833770782"/>
          <c:w val="0.99542165454948317"/>
          <c:h val="0.12013670166229222"/>
        </c:manualLayout>
      </c:layout>
      <c:overlay val="0"/>
      <c:spPr>
        <a:noFill/>
        <a:ln>
          <a:noFill/>
        </a:ln>
        <a:effectLst/>
      </c:spPr>
      <c:txPr>
        <a:bodyPr rot="0" vert="horz"/>
        <a:lstStyle/>
        <a:p>
          <a:pPr>
            <a:defRPr/>
          </a:pPr>
          <a:endParaRPr lang="sr-Latn-RS"/>
        </a:p>
      </c:txPr>
    </c:legend>
    <c:plotVisOnly val="0"/>
    <c:dispBlanksAs val="gap"/>
    <c:showDLblsOverMax val="0"/>
  </c:chart>
  <c:spPr>
    <a:ln w="3175">
      <a:solidFill>
        <a:schemeClr val="tx1"/>
      </a:solidFill>
    </a:ln>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07053620341791"/>
          <c:y val="4.8850425228377979E-2"/>
          <c:w val="0.82567523149076039"/>
          <c:h val="0.62383259293701709"/>
        </c:manualLayout>
      </c:layout>
      <c:lineChart>
        <c:grouping val="standard"/>
        <c:varyColors val="0"/>
        <c:ser>
          <c:idx val="1"/>
          <c:order val="0"/>
          <c:tx>
            <c:strRef>
              <c:f>'Sl. 6.8. i 6.9 - Fig. 6.8 &amp; 6.9'!$H$3</c:f>
              <c:strCache>
                <c:ptCount val="1"/>
                <c:pt idx="0">
                  <c:v>Short-term corporate time deposits</c:v>
                </c:pt>
              </c:strCache>
            </c:strRef>
          </c:tx>
          <c:spPr>
            <a:ln w="28575" cap="rnd">
              <a:solidFill>
                <a:srgbClr val="FF0000"/>
              </a:solidFill>
              <a:round/>
            </a:ln>
            <a:effectLst/>
          </c:spPr>
          <c:marker>
            <c:symbol val="none"/>
          </c:marker>
          <c:cat>
            <c:numRef>
              <c:f>'Sl. 6.8. i 6.9 - Fig. 6.8 &amp; 6.9'!$A$65:$A$184</c:f>
              <c:numCache>
                <c:formatCode>General</c:formatCode>
                <c:ptCount val="120"/>
                <c:pt idx="6">
                  <c:v>2016</c:v>
                </c:pt>
                <c:pt idx="18">
                  <c:v>2017</c:v>
                </c:pt>
                <c:pt idx="30">
                  <c:v>2018</c:v>
                </c:pt>
                <c:pt idx="42">
                  <c:v>2019</c:v>
                </c:pt>
                <c:pt idx="54">
                  <c:v>2020</c:v>
                </c:pt>
                <c:pt idx="66">
                  <c:v>2021</c:v>
                </c:pt>
                <c:pt idx="78">
                  <c:v>2022</c:v>
                </c:pt>
                <c:pt idx="90">
                  <c:v>2023</c:v>
                </c:pt>
                <c:pt idx="102">
                  <c:v>2024</c:v>
                </c:pt>
                <c:pt idx="114">
                  <c:v>2025</c:v>
                </c:pt>
              </c:numCache>
            </c:numRef>
          </c:cat>
          <c:val>
            <c:numRef>
              <c:f>'Sl. 6.8. i 6.9 - Fig. 6.8 &amp; 6.9'!$H$65:$H$181</c:f>
              <c:numCache>
                <c:formatCode>0.00</c:formatCode>
                <c:ptCount val="117"/>
                <c:pt idx="0">
                  <c:v>0.86728623915895064</c:v>
                </c:pt>
                <c:pt idx="1">
                  <c:v>0.63527105552674068</c:v>
                </c:pt>
                <c:pt idx="2">
                  <c:v>0.63821796708890777</c:v>
                </c:pt>
                <c:pt idx="3">
                  <c:v>0.59349728271398117</c:v>
                </c:pt>
                <c:pt idx="4">
                  <c:v>0.42028888093247285</c:v>
                </c:pt>
                <c:pt idx="5">
                  <c:v>0.39608198789865123</c:v>
                </c:pt>
                <c:pt idx="6">
                  <c:v>0.46421324323464835</c:v>
                </c:pt>
                <c:pt idx="7">
                  <c:v>0.49469085751419473</c:v>
                </c:pt>
                <c:pt idx="8">
                  <c:v>0.53232830681261567</c:v>
                </c:pt>
                <c:pt idx="9">
                  <c:v>0.56078760837514841</c:v>
                </c:pt>
                <c:pt idx="10">
                  <c:v>0.54297618240293832</c:v>
                </c:pt>
                <c:pt idx="11">
                  <c:v>0.45079143290549162</c:v>
                </c:pt>
                <c:pt idx="12">
                  <c:v>0.437822607780886</c:v>
                </c:pt>
                <c:pt idx="13">
                  <c:v>0.4311650263905491</c:v>
                </c:pt>
                <c:pt idx="14">
                  <c:v>0.48708214913483611</c:v>
                </c:pt>
                <c:pt idx="15">
                  <c:v>0.42268186831186111</c:v>
                </c:pt>
                <c:pt idx="16">
                  <c:v>0.34802967920430122</c:v>
                </c:pt>
                <c:pt idx="17">
                  <c:v>0.33101380838326688</c:v>
                </c:pt>
                <c:pt idx="18">
                  <c:v>0.42604899752539777</c:v>
                </c:pt>
                <c:pt idx="19">
                  <c:v>0.1924832167899401</c:v>
                </c:pt>
                <c:pt idx="20">
                  <c:v>0.37808589694105432</c:v>
                </c:pt>
                <c:pt idx="21">
                  <c:v>0.33308847501936378</c:v>
                </c:pt>
                <c:pt idx="22">
                  <c:v>0.3376379247842291</c:v>
                </c:pt>
                <c:pt idx="23">
                  <c:v>0.3625902219384452</c:v>
                </c:pt>
                <c:pt idx="24">
                  <c:v>0.38363548135767039</c:v>
                </c:pt>
                <c:pt idx="25">
                  <c:v>0.37813421541611414</c:v>
                </c:pt>
                <c:pt idx="26">
                  <c:v>0.29676462590237945</c:v>
                </c:pt>
                <c:pt idx="27">
                  <c:v>0.35891625532787913</c:v>
                </c:pt>
                <c:pt idx="28">
                  <c:v>0.3715459362556468</c:v>
                </c:pt>
                <c:pt idx="29">
                  <c:v>0.21163973908886988</c:v>
                </c:pt>
                <c:pt idx="30">
                  <c:v>0.30388773711296474</c:v>
                </c:pt>
                <c:pt idx="31">
                  <c:v>0.2898245606806174</c:v>
                </c:pt>
                <c:pt idx="32">
                  <c:v>0.48587312363864155</c:v>
                </c:pt>
                <c:pt idx="33">
                  <c:v>0.22788870393070948</c:v>
                </c:pt>
                <c:pt idx="34">
                  <c:v>0.18810465208472593</c:v>
                </c:pt>
                <c:pt idx="35">
                  <c:v>0.30983142146402171</c:v>
                </c:pt>
                <c:pt idx="36">
                  <c:v>0.25948160655402797</c:v>
                </c:pt>
                <c:pt idx="37">
                  <c:v>0.19599639357698917</c:v>
                </c:pt>
                <c:pt idx="38">
                  <c:v>0.29774523872894465</c:v>
                </c:pt>
                <c:pt idx="39">
                  <c:v>0.24767379609498044</c:v>
                </c:pt>
                <c:pt idx="40">
                  <c:v>0.17197715619787435</c:v>
                </c:pt>
                <c:pt idx="41">
                  <c:v>0.17419122695908917</c:v>
                </c:pt>
                <c:pt idx="42">
                  <c:v>0.32825318235273437</c:v>
                </c:pt>
                <c:pt idx="43">
                  <c:v>0.15269160925886835</c:v>
                </c:pt>
                <c:pt idx="44">
                  <c:v>0.29498070062486925</c:v>
                </c:pt>
                <c:pt idx="45">
                  <c:v>0.13771115750072369</c:v>
                </c:pt>
                <c:pt idx="46">
                  <c:v>0.12708375216281589</c:v>
                </c:pt>
                <c:pt idx="47">
                  <c:v>0.15281653107725648</c:v>
                </c:pt>
                <c:pt idx="48">
                  <c:v>0.14543922386948074</c:v>
                </c:pt>
                <c:pt idx="49">
                  <c:v>7.5664162706586782E-2</c:v>
                </c:pt>
                <c:pt idx="50">
                  <c:v>8.0612266943232938E-2</c:v>
                </c:pt>
                <c:pt idx="51">
                  <c:v>9.1204539384098088E-2</c:v>
                </c:pt>
                <c:pt idx="52">
                  <c:v>0.11466833101277739</c:v>
                </c:pt>
                <c:pt idx="53">
                  <c:v>7.7507833517713079E-2</c:v>
                </c:pt>
                <c:pt idx="54">
                  <c:v>0.17898003016680453</c:v>
                </c:pt>
                <c:pt idx="55">
                  <c:v>7.0077846598354546E-2</c:v>
                </c:pt>
                <c:pt idx="56">
                  <c:v>0.13613271663014231</c:v>
                </c:pt>
                <c:pt idx="57">
                  <c:v>5.9863586244615519E-2</c:v>
                </c:pt>
                <c:pt idx="58">
                  <c:v>5.9042377720771498E-2</c:v>
                </c:pt>
                <c:pt idx="59">
                  <c:v>8.8560554947602108E-2</c:v>
                </c:pt>
                <c:pt idx="60">
                  <c:v>0.10998862062700679</c:v>
                </c:pt>
                <c:pt idx="61">
                  <c:v>5.8790710207074541E-2</c:v>
                </c:pt>
                <c:pt idx="62">
                  <c:v>4.9953767037191996E-2</c:v>
                </c:pt>
                <c:pt idx="63">
                  <c:v>3.7586764226943736E-2</c:v>
                </c:pt>
                <c:pt idx="64">
                  <c:v>8.7749791145048273E-2</c:v>
                </c:pt>
                <c:pt idx="65">
                  <c:v>5.4515975622947035E-2</c:v>
                </c:pt>
                <c:pt idx="66">
                  <c:v>2.2931312125421606E-2</c:v>
                </c:pt>
                <c:pt idx="67">
                  <c:v>3.7173637989771774E-2</c:v>
                </c:pt>
                <c:pt idx="68">
                  <c:v>3.8787742472063888E-2</c:v>
                </c:pt>
                <c:pt idx="69">
                  <c:v>6.0937580936841373E-2</c:v>
                </c:pt>
                <c:pt idx="70">
                  <c:v>3.5591201879993532E-2</c:v>
                </c:pt>
                <c:pt idx="71">
                  <c:v>6.9061228316904949E-2</c:v>
                </c:pt>
                <c:pt idx="72">
                  <c:v>8.0471761188718724E-2</c:v>
                </c:pt>
                <c:pt idx="73">
                  <c:v>6.0200578505342987E-2</c:v>
                </c:pt>
                <c:pt idx="74">
                  <c:v>6.6159849652705049E-2</c:v>
                </c:pt>
                <c:pt idx="75">
                  <c:v>5.5807481004301218E-2</c:v>
                </c:pt>
                <c:pt idx="76">
                  <c:v>6.3064798332703162E-2</c:v>
                </c:pt>
                <c:pt idx="77">
                  <c:v>6.3591450410131159E-2</c:v>
                </c:pt>
                <c:pt idx="78">
                  <c:v>6.0808809642935717E-2</c:v>
                </c:pt>
                <c:pt idx="79">
                  <c:v>7.4538817238233107E-2</c:v>
                </c:pt>
                <c:pt idx="80">
                  <c:v>7.3484652959935129E-2</c:v>
                </c:pt>
                <c:pt idx="81">
                  <c:v>0.23291512701471426</c:v>
                </c:pt>
                <c:pt idx="82">
                  <c:v>0.48586500832995838</c:v>
                </c:pt>
                <c:pt idx="83">
                  <c:v>0.68225147258293994</c:v>
                </c:pt>
                <c:pt idx="84">
                  <c:v>1.3543667158430872</c:v>
                </c:pt>
                <c:pt idx="85">
                  <c:v>1.5965292912279891</c:v>
                </c:pt>
                <c:pt idx="86">
                  <c:v>1.8562201455231999</c:v>
                </c:pt>
                <c:pt idx="87">
                  <c:v>2.2611211080371527</c:v>
                </c:pt>
                <c:pt idx="88">
                  <c:v>2.2258183148144819</c:v>
                </c:pt>
                <c:pt idx="89">
                  <c:v>2.5269679499683497</c:v>
                </c:pt>
                <c:pt idx="90">
                  <c:v>2.8046079965867254</c:v>
                </c:pt>
                <c:pt idx="91">
                  <c:v>3.003643346334798</c:v>
                </c:pt>
                <c:pt idx="92">
                  <c:v>3.122961059948584</c:v>
                </c:pt>
                <c:pt idx="93">
                  <c:v>2.9482984874830436</c:v>
                </c:pt>
                <c:pt idx="94">
                  <c:v>3.2939423416931595</c:v>
                </c:pt>
                <c:pt idx="95">
                  <c:v>3.2213580288138077</c:v>
                </c:pt>
                <c:pt idx="96">
                  <c:v>3.3457801228953019</c:v>
                </c:pt>
                <c:pt idx="97">
                  <c:v>3.2276717118954457</c:v>
                </c:pt>
                <c:pt idx="98">
                  <c:v>3.2349996562798924</c:v>
                </c:pt>
                <c:pt idx="99">
                  <c:v>3.2973829218416806</c:v>
                </c:pt>
                <c:pt idx="100">
                  <c:v>3.2946642809339957</c:v>
                </c:pt>
                <c:pt idx="101">
                  <c:v>3.256915461872401</c:v>
                </c:pt>
                <c:pt idx="102">
                  <c:v>3.2003036273223753</c:v>
                </c:pt>
                <c:pt idx="103">
                  <c:v>3.1796324907785976</c:v>
                </c:pt>
                <c:pt idx="104">
                  <c:v>2.9492764425035336</c:v>
                </c:pt>
                <c:pt idx="105">
                  <c:v>2.8975834963027083</c:v>
                </c:pt>
                <c:pt idx="106">
                  <c:v>2.7011840605327029</c:v>
                </c:pt>
                <c:pt idx="107">
                  <c:v>2.5769367286143616</c:v>
                </c:pt>
                <c:pt idx="108">
                  <c:v>2.4016251513299243</c:v>
                </c:pt>
                <c:pt idx="109">
                  <c:v>2.32967429213523</c:v>
                </c:pt>
                <c:pt idx="110">
                  <c:v>2.2270463135672101</c:v>
                </c:pt>
                <c:pt idx="111">
                  <c:v>2.0858644072676342</c:v>
                </c:pt>
                <c:pt idx="112">
                  <c:v>1.980187858012961</c:v>
                </c:pt>
                <c:pt idx="113">
                  <c:v>1.7884971016987401</c:v>
                </c:pt>
                <c:pt idx="114">
                  <c:v>1.8426553068855154</c:v>
                </c:pt>
                <c:pt idx="115">
                  <c:v>1.8695293259292285</c:v>
                </c:pt>
                <c:pt idx="116">
                  <c:v>1.8267476945903038</c:v>
                </c:pt>
              </c:numCache>
            </c:numRef>
          </c:val>
          <c:smooth val="0"/>
          <c:extLst>
            <c:ext xmlns:c16="http://schemas.microsoft.com/office/drawing/2014/chart" uri="{C3380CC4-5D6E-409C-BE32-E72D297353CC}">
              <c16:uniqueId val="{00000000-1570-4FFC-BAEE-F9CAC857E9CF}"/>
            </c:ext>
          </c:extLst>
        </c:ser>
        <c:ser>
          <c:idx val="3"/>
          <c:order val="1"/>
          <c:tx>
            <c:strRef>
              <c:f>'Sl. 6.8. i 6.9 - Fig. 6.8 &amp; 6.9'!$I$3</c:f>
              <c:strCache>
                <c:ptCount val="1"/>
                <c:pt idx="0">
                  <c:v>Long-term corporate time deposits</c:v>
                </c:pt>
              </c:strCache>
            </c:strRef>
          </c:tx>
          <c:spPr>
            <a:ln w="28575" cap="rnd">
              <a:solidFill>
                <a:srgbClr val="0000FF"/>
              </a:solidFill>
              <a:round/>
            </a:ln>
            <a:effectLst/>
          </c:spPr>
          <c:marker>
            <c:symbol val="none"/>
          </c:marker>
          <c:cat>
            <c:numRef>
              <c:f>'Sl. 6.8. i 6.9 - Fig. 6.8 &amp; 6.9'!$A$65:$A$184</c:f>
              <c:numCache>
                <c:formatCode>General</c:formatCode>
                <c:ptCount val="120"/>
                <c:pt idx="6">
                  <c:v>2016</c:v>
                </c:pt>
                <c:pt idx="18">
                  <c:v>2017</c:v>
                </c:pt>
                <c:pt idx="30">
                  <c:v>2018</c:v>
                </c:pt>
                <c:pt idx="42">
                  <c:v>2019</c:v>
                </c:pt>
                <c:pt idx="54">
                  <c:v>2020</c:v>
                </c:pt>
                <c:pt idx="66">
                  <c:v>2021</c:v>
                </c:pt>
                <c:pt idx="78">
                  <c:v>2022</c:v>
                </c:pt>
                <c:pt idx="90">
                  <c:v>2023</c:v>
                </c:pt>
                <c:pt idx="102">
                  <c:v>2024</c:v>
                </c:pt>
                <c:pt idx="114">
                  <c:v>2025</c:v>
                </c:pt>
              </c:numCache>
            </c:numRef>
          </c:cat>
          <c:val>
            <c:numRef>
              <c:f>'Sl. 6.8. i 6.9 - Fig. 6.8 &amp; 6.9'!$I$65:$I$184</c:f>
              <c:numCache>
                <c:formatCode>0.00</c:formatCode>
                <c:ptCount val="120"/>
                <c:pt idx="0">
                  <c:v>1.6119846897996308</c:v>
                </c:pt>
                <c:pt idx="1">
                  <c:v>1.5977207496856616</c:v>
                </c:pt>
                <c:pt idx="2">
                  <c:v>0.84387081934661956</c:v>
                </c:pt>
                <c:pt idx="3">
                  <c:v>1.9482724728759315</c:v>
                </c:pt>
                <c:pt idx="4">
                  <c:v>2.1000485937136735</c:v>
                </c:pt>
                <c:pt idx="5">
                  <c:v>1.734501072956951</c:v>
                </c:pt>
                <c:pt idx="6">
                  <c:v>1.2131099539172021</c:v>
                </c:pt>
                <c:pt idx="7">
                  <c:v>2.3991566877733499</c:v>
                </c:pt>
                <c:pt idx="8">
                  <c:v>1.2128558521083406</c:v>
                </c:pt>
                <c:pt idx="9">
                  <c:v>0.98926838502607861</c:v>
                </c:pt>
                <c:pt idx="10">
                  <c:v>0.83132850254801094</c:v>
                </c:pt>
                <c:pt idx="11">
                  <c:v>0.81396501070760219</c:v>
                </c:pt>
                <c:pt idx="12">
                  <c:v>2.458709283255629</c:v>
                </c:pt>
                <c:pt idx="13">
                  <c:v>0.70943067434547469</c:v>
                </c:pt>
                <c:pt idx="14">
                  <c:v>0.5670792831826873</c:v>
                </c:pt>
                <c:pt idx="15">
                  <c:v>0.74601966923277307</c:v>
                </c:pt>
                <c:pt idx="16">
                  <c:v>1.0163078899361486</c:v>
                </c:pt>
                <c:pt idx="17">
                  <c:v>0.60906167334856565</c:v>
                </c:pt>
                <c:pt idx="18">
                  <c:v>0.71992591143000484</c:v>
                </c:pt>
                <c:pt idx="19">
                  <c:v>1.0510000310822076</c:v>
                </c:pt>
                <c:pt idx="20">
                  <c:v>1.0406086785498294</c:v>
                </c:pt>
                <c:pt idx="21">
                  <c:v>0.44376395912892613</c:v>
                </c:pt>
                <c:pt idx="22">
                  <c:v>1.3043686421687726</c:v>
                </c:pt>
                <c:pt idx="23">
                  <c:v>0.63162416785972464</c:v>
                </c:pt>
                <c:pt idx="24">
                  <c:v>0.60148740014373037</c:v>
                </c:pt>
                <c:pt idx="25">
                  <c:v>0.41107481521177158</c:v>
                </c:pt>
                <c:pt idx="26">
                  <c:v>0.5488773720072242</c:v>
                </c:pt>
                <c:pt idx="27">
                  <c:v>0.44980972098977989</c:v>
                </c:pt>
                <c:pt idx="28">
                  <c:v>0.60055314302984941</c:v>
                </c:pt>
                <c:pt idx="29">
                  <c:v>0.74292148321421936</c:v>
                </c:pt>
                <c:pt idx="30">
                  <c:v>0.20516662227844348</c:v>
                </c:pt>
                <c:pt idx="31">
                  <c:v>0.29398550018425262</c:v>
                </c:pt>
                <c:pt idx="32">
                  <c:v>0.38120232046607494</c:v>
                </c:pt>
                <c:pt idx="33">
                  <c:v>0.4944532503600601</c:v>
                </c:pt>
                <c:pt idx="34">
                  <c:v>0.36647031285310794</c:v>
                </c:pt>
                <c:pt idx="35">
                  <c:v>0.58894870462431048</c:v>
                </c:pt>
                <c:pt idx="36">
                  <c:v>0.66339649013548274</c:v>
                </c:pt>
                <c:pt idx="37">
                  <c:v>0.48124746362286774</c:v>
                </c:pt>
                <c:pt idx="38">
                  <c:v>0.33623643458145552</c:v>
                </c:pt>
                <c:pt idx="39">
                  <c:v>0.61615500855026817</c:v>
                </c:pt>
                <c:pt idx="40">
                  <c:v>0.27661992416315745</c:v>
                </c:pt>
                <c:pt idx="41">
                  <c:v>0.5086188779377151</c:v>
                </c:pt>
                <c:pt idx="42">
                  <c:v>0.14915913943530537</c:v>
                </c:pt>
                <c:pt idx="43">
                  <c:v>0.26830374444325039</c:v>
                </c:pt>
                <c:pt idx="44">
                  <c:v>0.44107511429571322</c:v>
                </c:pt>
                <c:pt idx="45">
                  <c:v>0.34812890375266531</c:v>
                </c:pt>
                <c:pt idx="46">
                  <c:v>0.32875434922181679</c:v>
                </c:pt>
                <c:pt idx="47">
                  <c:v>0.3986696034847505</c:v>
                </c:pt>
                <c:pt idx="48">
                  <c:v>0.37284376562138355</c:v>
                </c:pt>
                <c:pt idx="49">
                  <c:v>0.13882724919518361</c:v>
                </c:pt>
                <c:pt idx="50">
                  <c:v>0.16928080719267363</c:v>
                </c:pt>
                <c:pt idx="51">
                  <c:v>0.79737415600519124</c:v>
                </c:pt>
                <c:pt idx="52">
                  <c:v>0.5360237602442387</c:v>
                </c:pt>
                <c:pt idx="53">
                  <c:v>0.11869438343785016</c:v>
                </c:pt>
                <c:pt idx="54">
                  <c:v>0.1031727178119034</c:v>
                </c:pt>
                <c:pt idx="55">
                  <c:v>0.44586476863896168</c:v>
                </c:pt>
                <c:pt idx="56">
                  <c:v>2.9716787120761579E-2</c:v>
                </c:pt>
                <c:pt idx="57">
                  <c:v>0.11078138029381469</c:v>
                </c:pt>
                <c:pt idx="58">
                  <c:v>5.076891222561894E-2</c:v>
                </c:pt>
                <c:pt idx="59">
                  <c:v>9.73108663119122E-2</c:v>
                </c:pt>
                <c:pt idx="60">
                  <c:v>5.5885557391846162E-2</c:v>
                </c:pt>
                <c:pt idx="61">
                  <c:v>0.12735712609820024</c:v>
                </c:pt>
                <c:pt idx="62">
                  <c:v>0.19433757026099716</c:v>
                </c:pt>
                <c:pt idx="63">
                  <c:v>0.21083491590968376</c:v>
                </c:pt>
                <c:pt idx="64">
                  <c:v>6.5754646096731956E-2</c:v>
                </c:pt>
                <c:pt idx="65">
                  <c:v>1.322066398931695E-2</c:v>
                </c:pt>
                <c:pt idx="66">
                  <c:v>3.6627976721917629E-2</c:v>
                </c:pt>
                <c:pt idx="67">
                  <c:v>1.6932398525855243E-2</c:v>
                </c:pt>
                <c:pt idx="68">
                  <c:v>2.1571594388370849E-2</c:v>
                </c:pt>
                <c:pt idx="69">
                  <c:v>1.569972822449725E-2</c:v>
                </c:pt>
                <c:pt idx="70">
                  <c:v>0.13300911678371713</c:v>
                </c:pt>
                <c:pt idx="71">
                  <c:v>4.2016240272823038E-2</c:v>
                </c:pt>
                <c:pt idx="72">
                  <c:v>1.4966205591078131E-2</c:v>
                </c:pt>
                <c:pt idx="73">
                  <c:v>1.6812070616135238E-2</c:v>
                </c:pt>
                <c:pt idx="74">
                  <c:v>6.9852175745515166E-2</c:v>
                </c:pt>
                <c:pt idx="75">
                  <c:v>8.584594539014305E-2</c:v>
                </c:pt>
                <c:pt idx="76">
                  <c:v>6.9377430123613512E-2</c:v>
                </c:pt>
                <c:pt idx="77">
                  <c:v>1.1734738385065885E-2</c:v>
                </c:pt>
                <c:pt idx="78">
                  <c:v>0.13982490632468189</c:v>
                </c:pt>
                <c:pt idx="79">
                  <c:v>6.8862484642079327E-3</c:v>
                </c:pt>
                <c:pt idx="80">
                  <c:v>0.12798757479775275</c:v>
                </c:pt>
                <c:pt idx="81">
                  <c:v>0.51935286731876518</c:v>
                </c:pt>
                <c:pt idx="82">
                  <c:v>1.2474640770288474</c:v>
                </c:pt>
                <c:pt idx="83">
                  <c:v>0.88755642093102072</c:v>
                </c:pt>
                <c:pt idx="84">
                  <c:v>2.2209760838962</c:v>
                </c:pt>
                <c:pt idx="85">
                  <c:v>1.4889481685762691</c:v>
                </c:pt>
                <c:pt idx="86">
                  <c:v>2.1818650218425675</c:v>
                </c:pt>
                <c:pt idx="87">
                  <c:v>1.1635923861077879</c:v>
                </c:pt>
                <c:pt idx="88">
                  <c:v>3.1168264843213218</c:v>
                </c:pt>
                <c:pt idx="89">
                  <c:v>1.7396265472490877</c:v>
                </c:pt>
                <c:pt idx="90">
                  <c:v>1.066478328269493</c:v>
                </c:pt>
                <c:pt idx="91">
                  <c:v>2.0699857827150638</c:v>
                </c:pt>
                <c:pt idx="92">
                  <c:v>2.3381223611152548</c:v>
                </c:pt>
                <c:pt idx="93">
                  <c:v>2.8165777910272269</c:v>
                </c:pt>
                <c:pt idx="94">
                  <c:v>4.4718078808969031</c:v>
                </c:pt>
                <c:pt idx="95">
                  <c:v>2.8476368217186283</c:v>
                </c:pt>
                <c:pt idx="96">
                  <c:v>2.2411491543432511</c:v>
                </c:pt>
                <c:pt idx="97">
                  <c:v>2.8678989938421955</c:v>
                </c:pt>
                <c:pt idx="98">
                  <c:v>3.2359783763880845</c:v>
                </c:pt>
                <c:pt idx="99">
                  <c:v>0.7037321080437775</c:v>
                </c:pt>
                <c:pt idx="100">
                  <c:v>3.7297877052779183</c:v>
                </c:pt>
                <c:pt idx="101">
                  <c:v>2.5081199370088538</c:v>
                </c:pt>
                <c:pt idx="102">
                  <c:v>1.1426525345215557</c:v>
                </c:pt>
                <c:pt idx="103">
                  <c:v>0.78600758452997177</c:v>
                </c:pt>
                <c:pt idx="104">
                  <c:v>1.724203826500452</c:v>
                </c:pt>
                <c:pt idx="105">
                  <c:v>1.8655490208780865</c:v>
                </c:pt>
                <c:pt idx="106">
                  <c:v>2.9564962345710324</c:v>
                </c:pt>
                <c:pt idx="107">
                  <c:v>0.82294444948680612</c:v>
                </c:pt>
                <c:pt idx="108">
                  <c:v>0.83228562230763325</c:v>
                </c:pt>
                <c:pt idx="109">
                  <c:v>0.97897553402291204</c:v>
                </c:pt>
                <c:pt idx="110">
                  <c:v>0.52096425702052029</c:v>
                </c:pt>
                <c:pt idx="111">
                  <c:v>0.55545490876435855</c:v>
                </c:pt>
                <c:pt idx="112">
                  <c:v>1.150737427046697</c:v>
                </c:pt>
                <c:pt idx="113">
                  <c:v>1.3862565291434734</c:v>
                </c:pt>
                <c:pt idx="114">
                  <c:v>0.74121643889506861</c:v>
                </c:pt>
                <c:pt idx="115">
                  <c:v>1.1635253909007295</c:v>
                </c:pt>
                <c:pt idx="116">
                  <c:v>0.53971971084027492</c:v>
                </c:pt>
              </c:numCache>
            </c:numRef>
          </c:val>
          <c:smooth val="0"/>
          <c:extLst>
            <c:ext xmlns:c16="http://schemas.microsoft.com/office/drawing/2014/chart" uri="{C3380CC4-5D6E-409C-BE32-E72D297353CC}">
              <c16:uniqueId val="{00000001-1570-4FFC-BAEE-F9CAC857E9CF}"/>
            </c:ext>
          </c:extLst>
        </c:ser>
        <c:ser>
          <c:idx val="4"/>
          <c:order val="2"/>
          <c:tx>
            <c:strRef>
              <c:f>'Sl. 6.8. i 6.9 - Fig. 6.8 &amp; 6.9'!$J$3</c:f>
              <c:strCache>
                <c:ptCount val="1"/>
                <c:pt idx="0">
                  <c:v>Total corporate time deposits</c:v>
                </c:pt>
              </c:strCache>
            </c:strRef>
          </c:tx>
          <c:spPr>
            <a:ln w="28575" cap="rnd">
              <a:solidFill>
                <a:schemeClr val="tx1"/>
              </a:solidFill>
              <a:prstDash val="sysDot"/>
              <a:round/>
            </a:ln>
            <a:effectLst/>
          </c:spPr>
          <c:marker>
            <c:symbol val="none"/>
          </c:marker>
          <c:cat>
            <c:numRef>
              <c:f>'Sl. 6.8. i 6.9 - Fig. 6.8 &amp; 6.9'!$A$65:$A$184</c:f>
              <c:numCache>
                <c:formatCode>General</c:formatCode>
                <c:ptCount val="120"/>
                <c:pt idx="6">
                  <c:v>2016</c:v>
                </c:pt>
                <c:pt idx="18">
                  <c:v>2017</c:v>
                </c:pt>
                <c:pt idx="30">
                  <c:v>2018</c:v>
                </c:pt>
                <c:pt idx="42">
                  <c:v>2019</c:v>
                </c:pt>
                <c:pt idx="54">
                  <c:v>2020</c:v>
                </c:pt>
                <c:pt idx="66">
                  <c:v>2021</c:v>
                </c:pt>
                <c:pt idx="78">
                  <c:v>2022</c:v>
                </c:pt>
                <c:pt idx="90">
                  <c:v>2023</c:v>
                </c:pt>
                <c:pt idx="102">
                  <c:v>2024</c:v>
                </c:pt>
                <c:pt idx="114">
                  <c:v>2025</c:v>
                </c:pt>
              </c:numCache>
            </c:numRef>
          </c:cat>
          <c:val>
            <c:numRef>
              <c:f>'Sl. 6.8. i 6.9 - Fig. 6.8 &amp; 6.9'!$J$65:$J$181</c:f>
              <c:numCache>
                <c:formatCode>0.00</c:formatCode>
                <c:ptCount val="117"/>
                <c:pt idx="0">
                  <c:v>0.98407004056092373</c:v>
                </c:pt>
                <c:pt idx="1">
                  <c:v>0.69870669797360874</c:v>
                </c:pt>
                <c:pt idx="2">
                  <c:v>0.66106377800017979</c:v>
                </c:pt>
                <c:pt idx="3">
                  <c:v>1.327025600300705</c:v>
                </c:pt>
                <c:pt idx="4">
                  <c:v>0.85454022987037626</c:v>
                </c:pt>
                <c:pt idx="5">
                  <c:v>0.64349218346252179</c:v>
                </c:pt>
                <c:pt idx="6">
                  <c:v>0.52695416258085948</c:v>
                </c:pt>
                <c:pt idx="7">
                  <c:v>0.796671279693007</c:v>
                </c:pt>
                <c:pt idx="8">
                  <c:v>0.62836361801962826</c:v>
                </c:pt>
                <c:pt idx="9">
                  <c:v>0.59215383778242814</c:v>
                </c:pt>
                <c:pt idx="10">
                  <c:v>0.55390645725345622</c:v>
                </c:pt>
                <c:pt idx="11">
                  <c:v>0.4793225332825044</c:v>
                </c:pt>
                <c:pt idx="12">
                  <c:v>0.70218207653524833</c:v>
                </c:pt>
                <c:pt idx="13">
                  <c:v>0.45695785472515865</c:v>
                </c:pt>
                <c:pt idx="14">
                  <c:v>0.49070712950712975</c:v>
                </c:pt>
                <c:pt idx="15">
                  <c:v>0.48671224210439468</c:v>
                </c:pt>
                <c:pt idx="16">
                  <c:v>0.57145153391300474</c:v>
                </c:pt>
                <c:pt idx="17">
                  <c:v>0.38423722633006951</c:v>
                </c:pt>
                <c:pt idx="18">
                  <c:v>0.44245232166111226</c:v>
                </c:pt>
                <c:pt idx="19">
                  <c:v>0.26751293396974013</c:v>
                </c:pt>
                <c:pt idx="20">
                  <c:v>0.47780457579966129</c:v>
                </c:pt>
                <c:pt idx="21">
                  <c:v>0.35023802675063342</c:v>
                </c:pt>
                <c:pt idx="22">
                  <c:v>1.1121492798174573</c:v>
                </c:pt>
                <c:pt idx="23">
                  <c:v>0.41565438714936986</c:v>
                </c:pt>
                <c:pt idx="24">
                  <c:v>0.42151951790495285</c:v>
                </c:pt>
                <c:pt idx="25">
                  <c:v>0.3811666431261086</c:v>
                </c:pt>
                <c:pt idx="26">
                  <c:v>0.31288905881114026</c:v>
                </c:pt>
                <c:pt idx="27">
                  <c:v>0.36706633939413918</c:v>
                </c:pt>
                <c:pt idx="28">
                  <c:v>0.40487845468072653</c:v>
                </c:pt>
                <c:pt idx="29">
                  <c:v>0.25607688751949054</c:v>
                </c:pt>
                <c:pt idx="30">
                  <c:v>0.29641783642263192</c:v>
                </c:pt>
                <c:pt idx="31">
                  <c:v>0.29027818900047181</c:v>
                </c:pt>
                <c:pt idx="32">
                  <c:v>0.4751433975013496</c:v>
                </c:pt>
                <c:pt idx="33">
                  <c:v>0.24397875053763429</c:v>
                </c:pt>
                <c:pt idx="34">
                  <c:v>0.20277828775078169</c:v>
                </c:pt>
                <c:pt idx="35">
                  <c:v>0.41059563378777109</c:v>
                </c:pt>
                <c:pt idx="36">
                  <c:v>0.29095120949885372</c:v>
                </c:pt>
                <c:pt idx="37">
                  <c:v>0.21464536537231191</c:v>
                </c:pt>
                <c:pt idx="38">
                  <c:v>0.30326744008393447</c:v>
                </c:pt>
                <c:pt idx="39">
                  <c:v>0.31468847920734577</c:v>
                </c:pt>
                <c:pt idx="40">
                  <c:v>0.18883337452166787</c:v>
                </c:pt>
                <c:pt idx="41">
                  <c:v>0.24856519818259337</c:v>
                </c:pt>
                <c:pt idx="42">
                  <c:v>0.32276344908264076</c:v>
                </c:pt>
                <c:pt idx="43">
                  <c:v>0.17282658034182602</c:v>
                </c:pt>
                <c:pt idx="44">
                  <c:v>0.30962673475718316</c:v>
                </c:pt>
                <c:pt idx="45">
                  <c:v>0.15214470447462097</c:v>
                </c:pt>
                <c:pt idx="46">
                  <c:v>0.15367194476625795</c:v>
                </c:pt>
                <c:pt idx="47">
                  <c:v>0.19819676735373143</c:v>
                </c:pt>
                <c:pt idx="48">
                  <c:v>0.22941329171530436</c:v>
                </c:pt>
                <c:pt idx="49">
                  <c:v>8.9658265601561218E-2</c:v>
                </c:pt>
                <c:pt idx="50">
                  <c:v>8.7041377496162378E-2</c:v>
                </c:pt>
                <c:pt idx="51">
                  <c:v>0.12623095519163222</c:v>
                </c:pt>
                <c:pt idx="52">
                  <c:v>0.34777379233805039</c:v>
                </c:pt>
                <c:pt idx="53">
                  <c:v>8.0438795598198928E-2</c:v>
                </c:pt>
                <c:pt idx="54">
                  <c:v>0.17210626328466153</c:v>
                </c:pt>
                <c:pt idx="55">
                  <c:v>0.16942506040499955</c:v>
                </c:pt>
                <c:pt idx="56">
                  <c:v>0.10223420394296637</c:v>
                </c:pt>
                <c:pt idx="57">
                  <c:v>6.9428582466486838E-2</c:v>
                </c:pt>
                <c:pt idx="58">
                  <c:v>5.7385901423956831E-2</c:v>
                </c:pt>
                <c:pt idx="59">
                  <c:v>8.9796518547008569E-2</c:v>
                </c:pt>
                <c:pt idx="60">
                  <c:v>0.10449022504277232</c:v>
                </c:pt>
                <c:pt idx="61">
                  <c:v>7.1074869255952453E-2</c:v>
                </c:pt>
                <c:pt idx="62">
                  <c:v>6.5347719924145092E-2</c:v>
                </c:pt>
                <c:pt idx="63">
                  <c:v>4.3372105007842547E-2</c:v>
                </c:pt>
                <c:pt idx="64">
                  <c:v>8.4763142804446773E-2</c:v>
                </c:pt>
                <c:pt idx="65">
                  <c:v>4.3038047808696737E-2</c:v>
                </c:pt>
                <c:pt idx="66">
                  <c:v>2.668692978936205E-2</c:v>
                </c:pt>
                <c:pt idx="67">
                  <c:v>3.3958347712714179E-2</c:v>
                </c:pt>
                <c:pt idx="68">
                  <c:v>3.2968481112870929E-2</c:v>
                </c:pt>
                <c:pt idx="69">
                  <c:v>4.0578461052395223E-2</c:v>
                </c:pt>
                <c:pt idx="70">
                  <c:v>5.6189649752394828E-2</c:v>
                </c:pt>
                <c:pt idx="71">
                  <c:v>6.2963553589904769E-2</c:v>
                </c:pt>
                <c:pt idx="72">
                  <c:v>5.8681890612414828E-2</c:v>
                </c:pt>
                <c:pt idx="73">
                  <c:v>4.9055368723805386E-2</c:v>
                </c:pt>
                <c:pt idx="74">
                  <c:v>6.6893872862591616E-2</c:v>
                </c:pt>
                <c:pt idx="75">
                  <c:v>6.0135884622914811E-2</c:v>
                </c:pt>
                <c:pt idx="76">
                  <c:v>6.4169714896948976E-2</c:v>
                </c:pt>
                <c:pt idx="77">
                  <c:v>5.6576154793417328E-2</c:v>
                </c:pt>
                <c:pt idx="78">
                  <c:v>9.3643131151746953E-2</c:v>
                </c:pt>
                <c:pt idx="79">
                  <c:v>6.1780957648956997E-2</c:v>
                </c:pt>
                <c:pt idx="80">
                  <c:v>8.0696854428986081E-2</c:v>
                </c:pt>
                <c:pt idx="81">
                  <c:v>0.26838255048211201</c:v>
                </c:pt>
                <c:pt idx="82">
                  <c:v>0.66006723257009559</c:v>
                </c:pt>
                <c:pt idx="83">
                  <c:v>0.71577355015973321</c:v>
                </c:pt>
                <c:pt idx="84">
                  <c:v>1.4366980725927241</c:v>
                </c:pt>
                <c:pt idx="85">
                  <c:v>1.5901247014064865</c:v>
                </c:pt>
                <c:pt idx="86">
                  <c:v>1.8827083830442151</c:v>
                </c:pt>
                <c:pt idx="87">
                  <c:v>2.1587393329081999</c:v>
                </c:pt>
                <c:pt idx="88">
                  <c:v>2.3217901725523609</c:v>
                </c:pt>
                <c:pt idx="89">
                  <c:v>2.4821485436586772</c:v>
                </c:pt>
                <c:pt idx="90">
                  <c:v>2.7284969534944215</c:v>
                </c:pt>
                <c:pt idx="91">
                  <c:v>2.9642437674468005</c:v>
                </c:pt>
                <c:pt idx="92">
                  <c:v>3.1035440583803391</c:v>
                </c:pt>
                <c:pt idx="93">
                  <c:v>2.9276414369402834</c:v>
                </c:pt>
                <c:pt idx="94">
                  <c:v>3.3690335214074505</c:v>
                </c:pt>
                <c:pt idx="95">
                  <c:v>3.175089855862304</c:v>
                </c:pt>
                <c:pt idx="96">
                  <c:v>3.3079910555786105</c:v>
                </c:pt>
                <c:pt idx="97">
                  <c:v>3.2092736319005044</c:v>
                </c:pt>
                <c:pt idx="98">
                  <c:v>3.235051612612045</c:v>
                </c:pt>
                <c:pt idx="99">
                  <c:v>3.239825790156682</c:v>
                </c:pt>
                <c:pt idx="100">
                  <c:v>3.322624756001717</c:v>
                </c:pt>
                <c:pt idx="101">
                  <c:v>3.2353720329594702</c:v>
                </c:pt>
                <c:pt idx="102">
                  <c:v>3.1655433000631361</c:v>
                </c:pt>
                <c:pt idx="103">
                  <c:v>3.1245539673832714</c:v>
                </c:pt>
                <c:pt idx="104">
                  <c:v>2.8797826664754282</c:v>
                </c:pt>
                <c:pt idx="105">
                  <c:v>2.8645728147189735</c:v>
                </c:pt>
                <c:pt idx="106">
                  <c:v>2.7226686838779735</c:v>
                </c:pt>
                <c:pt idx="107">
                  <c:v>2.500218521266151</c:v>
                </c:pt>
                <c:pt idx="108">
                  <c:v>2.3829808040472762</c:v>
                </c:pt>
                <c:pt idx="109">
                  <c:v>2.2807764059695952</c:v>
                </c:pt>
                <c:pt idx="110">
                  <c:v>2.1579424136095309</c:v>
                </c:pt>
                <c:pt idx="111">
                  <c:v>2.0680081768763103</c:v>
                </c:pt>
                <c:pt idx="112">
                  <c:v>1.962925556714781</c:v>
                </c:pt>
                <c:pt idx="113">
                  <c:v>1.7799058534588441</c:v>
                </c:pt>
                <c:pt idx="114">
                  <c:v>1.8287042913828535</c:v>
                </c:pt>
                <c:pt idx="115">
                  <c:v>1.8615737410909212</c:v>
                </c:pt>
                <c:pt idx="116">
                  <c:v>1.7997033086220178</c:v>
                </c:pt>
              </c:numCache>
            </c:numRef>
          </c:val>
          <c:smooth val="0"/>
          <c:extLst>
            <c:ext xmlns:c16="http://schemas.microsoft.com/office/drawing/2014/chart" uri="{C3380CC4-5D6E-409C-BE32-E72D297353CC}">
              <c16:uniqueId val="{00000002-1570-4FFC-BAEE-F9CAC857E9CF}"/>
            </c:ext>
          </c:extLst>
        </c:ser>
        <c:dLbls>
          <c:showLegendKey val="0"/>
          <c:showVal val="0"/>
          <c:showCatName val="0"/>
          <c:showSerName val="0"/>
          <c:showPercent val="0"/>
          <c:showBubbleSize val="0"/>
        </c:dLbls>
        <c:smooth val="0"/>
        <c:axId val="1042793136"/>
        <c:axId val="1042793696"/>
      </c:lineChart>
      <c:catAx>
        <c:axId val="1042793136"/>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nextTo"/>
        <c:spPr>
          <a:noFill/>
          <a:ln w="6350" cap="flat" cmpd="sng" algn="ctr">
            <a:solidFill>
              <a:schemeClr val="bg1">
                <a:lumMod val="50000"/>
              </a:schemeClr>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042793696"/>
        <c:crosses val="autoZero"/>
        <c:auto val="1"/>
        <c:lblAlgn val="ctr"/>
        <c:lblOffset val="0"/>
        <c:tickLblSkip val="1"/>
        <c:tickMarkSkip val="12"/>
        <c:noMultiLvlLbl val="0"/>
      </c:catAx>
      <c:valAx>
        <c:axId val="1042793696"/>
        <c:scaling>
          <c:orientation val="minMax"/>
          <c:max val="5"/>
        </c:scaling>
        <c:delete val="0"/>
        <c:axPos val="l"/>
        <c:majorGridlines>
          <c:spPr>
            <a:ln w="6350" cap="flat" cmpd="sng" algn="ctr">
              <a:solidFill>
                <a:schemeClr val="bg1">
                  <a:lumMod val="75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a:t>
                </a:r>
              </a:p>
            </c:rich>
          </c:tx>
          <c:layout>
            <c:manualLayout>
              <c:xMode val="edge"/>
              <c:yMode val="edge"/>
              <c:x val="0"/>
              <c:y val="0.34658560478571165"/>
            </c:manualLayout>
          </c:layout>
          <c:overlay val="0"/>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title>
        <c:numFmt formatCode="#,##0.0" sourceLinked="0"/>
        <c:majorTickMark val="none"/>
        <c:minorTickMark val="none"/>
        <c:tickLblPos val="nextTo"/>
        <c:spPr>
          <a:noFill/>
          <a:ln w="6350">
            <a:solidFill>
              <a:schemeClr val="bg1">
                <a:lumMod val="7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042793136"/>
        <c:crosses val="autoZero"/>
        <c:crossBetween val="between"/>
      </c:valAx>
      <c:spPr>
        <a:noFill/>
        <a:ln w="6350">
          <a:solidFill>
            <a:schemeClr val="bg1">
              <a:lumMod val="75000"/>
            </a:schemeClr>
          </a:solidFill>
        </a:ln>
        <a:effectLst/>
      </c:spPr>
    </c:plotArea>
    <c:legend>
      <c:legendPos val="b"/>
      <c:layout>
        <c:manualLayout>
          <c:xMode val="edge"/>
          <c:yMode val="edge"/>
          <c:x val="0"/>
          <c:y val="0.79747632325664231"/>
          <c:w val="0.90816865447646744"/>
          <c:h val="0.20252353594253755"/>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solidFill>
      <a:schemeClr val="bg1"/>
    </a:solidFill>
    <a:ln w="3175" cap="flat" cmpd="sng" algn="ctr">
      <a:solidFill>
        <a:schemeClr val="tx1"/>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21306937189706"/>
          <c:y val="4.0815127577651829E-2"/>
          <c:w val="0.83970282319615075"/>
          <c:h val="0.63954963962837974"/>
        </c:manualLayout>
      </c:layout>
      <c:lineChart>
        <c:grouping val="standard"/>
        <c:varyColors val="0"/>
        <c:ser>
          <c:idx val="1"/>
          <c:order val="0"/>
          <c:tx>
            <c:strRef>
              <c:f>'Sl. 6.8. i 6.9 - Fig. 6.8 &amp; 6.9'!$E$3</c:f>
              <c:strCache>
                <c:ptCount val="1"/>
                <c:pt idx="0">
                  <c:v>Short-term household time deposits</c:v>
                </c:pt>
              </c:strCache>
            </c:strRef>
          </c:tx>
          <c:spPr>
            <a:ln w="28575" cap="rnd">
              <a:solidFill>
                <a:srgbClr val="FF0000"/>
              </a:solidFill>
              <a:round/>
            </a:ln>
            <a:effectLst/>
          </c:spPr>
          <c:marker>
            <c:symbol val="none"/>
          </c:marker>
          <c:cat>
            <c:numRef>
              <c:f>'Sl. 6.8. i 6.9 - Fig. 6.8 &amp; 6.9'!$A$65:$A$181</c:f>
              <c:numCache>
                <c:formatCode>General</c:formatCode>
                <c:ptCount val="117"/>
                <c:pt idx="6">
                  <c:v>2016</c:v>
                </c:pt>
                <c:pt idx="18">
                  <c:v>2017</c:v>
                </c:pt>
                <c:pt idx="30">
                  <c:v>2018</c:v>
                </c:pt>
                <c:pt idx="42">
                  <c:v>2019</c:v>
                </c:pt>
                <c:pt idx="54">
                  <c:v>2020</c:v>
                </c:pt>
                <c:pt idx="66">
                  <c:v>2021</c:v>
                </c:pt>
                <c:pt idx="78">
                  <c:v>2022</c:v>
                </c:pt>
                <c:pt idx="90">
                  <c:v>2023</c:v>
                </c:pt>
                <c:pt idx="102">
                  <c:v>2024</c:v>
                </c:pt>
                <c:pt idx="114">
                  <c:v>2025</c:v>
                </c:pt>
              </c:numCache>
            </c:numRef>
          </c:cat>
          <c:val>
            <c:numRef>
              <c:f>'Sl. 6.8. i 6.9 - Fig. 6.8 &amp; 6.9'!$E$65:$E$181</c:f>
              <c:numCache>
                <c:formatCode>0.00</c:formatCode>
                <c:ptCount val="117"/>
                <c:pt idx="0">
                  <c:v>1.3933596760548166</c:v>
                </c:pt>
                <c:pt idx="1">
                  <c:v>1.3773518758335264</c:v>
                </c:pt>
                <c:pt idx="2">
                  <c:v>1.0909415687490853</c:v>
                </c:pt>
                <c:pt idx="3">
                  <c:v>1.0768189515481252</c:v>
                </c:pt>
                <c:pt idx="4">
                  <c:v>0.93056459384790269</c:v>
                </c:pt>
                <c:pt idx="5">
                  <c:v>0.9418404946535659</c:v>
                </c:pt>
                <c:pt idx="6">
                  <c:v>0.93607596216189415</c:v>
                </c:pt>
                <c:pt idx="7">
                  <c:v>0.85863004220596451</c:v>
                </c:pt>
                <c:pt idx="8">
                  <c:v>0.7961732412661604</c:v>
                </c:pt>
                <c:pt idx="9">
                  <c:v>0.75634381436368825</c:v>
                </c:pt>
                <c:pt idx="10">
                  <c:v>0.76164362856285328</c:v>
                </c:pt>
                <c:pt idx="11">
                  <c:v>0.70566303707535227</c:v>
                </c:pt>
                <c:pt idx="12">
                  <c:v>0.54561064932644709</c:v>
                </c:pt>
                <c:pt idx="13">
                  <c:v>0.49446105575523552</c:v>
                </c:pt>
                <c:pt idx="14">
                  <c:v>0.50159468749996483</c:v>
                </c:pt>
                <c:pt idx="15">
                  <c:v>0.4805752452222416</c:v>
                </c:pt>
                <c:pt idx="16">
                  <c:v>0.43907265744034618</c:v>
                </c:pt>
                <c:pt idx="17">
                  <c:v>0.39382960703873948</c:v>
                </c:pt>
                <c:pt idx="18">
                  <c:v>0.40508246562730116</c:v>
                </c:pt>
                <c:pt idx="19">
                  <c:v>0.40048718817952084</c:v>
                </c:pt>
                <c:pt idx="20">
                  <c:v>0.39046842836491907</c:v>
                </c:pt>
                <c:pt idx="21">
                  <c:v>0.44437753516112632</c:v>
                </c:pt>
                <c:pt idx="22">
                  <c:v>0.42728077791662195</c:v>
                </c:pt>
                <c:pt idx="23">
                  <c:v>0.49964129215561115</c:v>
                </c:pt>
                <c:pt idx="24">
                  <c:v>0.44597561312047046</c:v>
                </c:pt>
                <c:pt idx="25">
                  <c:v>0.41060984739896444</c:v>
                </c:pt>
                <c:pt idx="26">
                  <c:v>0.40240761733409386</c:v>
                </c:pt>
                <c:pt idx="27">
                  <c:v>0.3615418957019379</c:v>
                </c:pt>
                <c:pt idx="28">
                  <c:v>0.34701713489925268</c:v>
                </c:pt>
                <c:pt idx="29">
                  <c:v>0.31214065505628263</c:v>
                </c:pt>
                <c:pt idx="30">
                  <c:v>0.30177912097076237</c:v>
                </c:pt>
                <c:pt idx="31">
                  <c:v>0.19902828889567445</c:v>
                </c:pt>
                <c:pt idx="32">
                  <c:v>0.25534015344571698</c:v>
                </c:pt>
                <c:pt idx="33">
                  <c:v>0.25945556741557768</c:v>
                </c:pt>
                <c:pt idx="34">
                  <c:v>0.26654396572092098</c:v>
                </c:pt>
                <c:pt idx="35">
                  <c:v>0.30329810857739714</c:v>
                </c:pt>
                <c:pt idx="36">
                  <c:v>0.22927635362771479</c:v>
                </c:pt>
                <c:pt idx="37">
                  <c:v>0.18123123173453964</c:v>
                </c:pt>
                <c:pt idx="38">
                  <c:v>0.18342854564650216</c:v>
                </c:pt>
                <c:pt idx="39">
                  <c:v>0.20467588431329448</c:v>
                </c:pt>
                <c:pt idx="40">
                  <c:v>0.2293566005093248</c:v>
                </c:pt>
                <c:pt idx="41">
                  <c:v>0.19305245168753626</c:v>
                </c:pt>
                <c:pt idx="42">
                  <c:v>0.20434746248609911</c:v>
                </c:pt>
                <c:pt idx="43">
                  <c:v>0.18865008015157123</c:v>
                </c:pt>
                <c:pt idx="44">
                  <c:v>0.18625540765048559</c:v>
                </c:pt>
                <c:pt idx="45">
                  <c:v>0.26058531946986679</c:v>
                </c:pt>
                <c:pt idx="46">
                  <c:v>0.17843132952716881</c:v>
                </c:pt>
                <c:pt idx="47">
                  <c:v>0.15741598240973034</c:v>
                </c:pt>
                <c:pt idx="48">
                  <c:v>0.12448168627958681</c:v>
                </c:pt>
                <c:pt idx="49">
                  <c:v>0.1276019985175017</c:v>
                </c:pt>
                <c:pt idx="50">
                  <c:v>9.1337535856972629E-2</c:v>
                </c:pt>
                <c:pt idx="51">
                  <c:v>9.3991160437733534E-2</c:v>
                </c:pt>
                <c:pt idx="52">
                  <c:v>0.1451743041806679</c:v>
                </c:pt>
                <c:pt idx="53">
                  <c:v>0.14507305358103167</c:v>
                </c:pt>
                <c:pt idx="54">
                  <c:v>7.950275914570927E-2</c:v>
                </c:pt>
                <c:pt idx="55">
                  <c:v>7.7583893299348186E-2</c:v>
                </c:pt>
                <c:pt idx="56">
                  <c:v>7.1856472687847728E-2</c:v>
                </c:pt>
                <c:pt idx="57">
                  <c:v>6.7489597628518874E-2</c:v>
                </c:pt>
                <c:pt idx="58">
                  <c:v>6.9655455930121013E-2</c:v>
                </c:pt>
                <c:pt idx="59">
                  <c:v>6.7193906308770007E-2</c:v>
                </c:pt>
                <c:pt idx="60">
                  <c:v>7.1921202764582234E-2</c:v>
                </c:pt>
                <c:pt idx="61">
                  <c:v>7.3480230426316878E-2</c:v>
                </c:pt>
                <c:pt idx="62">
                  <c:v>7.4882938179729755E-2</c:v>
                </c:pt>
                <c:pt idx="63">
                  <c:v>5.3347822707351153E-2</c:v>
                </c:pt>
                <c:pt idx="64">
                  <c:v>5.4958945942275038E-2</c:v>
                </c:pt>
                <c:pt idx="65">
                  <c:v>0.14397173976511246</c:v>
                </c:pt>
                <c:pt idx="66">
                  <c:v>6.369782973441443E-2</c:v>
                </c:pt>
                <c:pt idx="67">
                  <c:v>5.6082568402605719E-2</c:v>
                </c:pt>
                <c:pt idx="68">
                  <c:v>4.4012562990880882E-2</c:v>
                </c:pt>
                <c:pt idx="69">
                  <c:v>0.14821582385943563</c:v>
                </c:pt>
                <c:pt idx="70">
                  <c:v>0.10049010648157555</c:v>
                </c:pt>
                <c:pt idx="71">
                  <c:v>9.7383606599454775E-2</c:v>
                </c:pt>
                <c:pt idx="72">
                  <c:v>7.8542726931075127E-2</c:v>
                </c:pt>
                <c:pt idx="73">
                  <c:v>7.7976769089592307E-2</c:v>
                </c:pt>
                <c:pt idx="74">
                  <c:v>0.12297124729396484</c:v>
                </c:pt>
                <c:pt idx="75">
                  <c:v>0.11287881909939744</c:v>
                </c:pt>
                <c:pt idx="76">
                  <c:v>0.12816607567655919</c:v>
                </c:pt>
                <c:pt idx="77">
                  <c:v>0.14144385220297875</c:v>
                </c:pt>
                <c:pt idx="78">
                  <c:v>0.10906469335631155</c:v>
                </c:pt>
                <c:pt idx="79">
                  <c:v>0.13159044070707343</c:v>
                </c:pt>
                <c:pt idx="80">
                  <c:v>0.12955518220393189</c:v>
                </c:pt>
                <c:pt idx="81">
                  <c:v>0.19434041516289743</c:v>
                </c:pt>
                <c:pt idx="82">
                  <c:v>0.16575447637237167</c:v>
                </c:pt>
                <c:pt idx="83">
                  <c:v>0.21088174389167769</c:v>
                </c:pt>
                <c:pt idx="84">
                  <c:v>0.20420363108531606</c:v>
                </c:pt>
                <c:pt idx="85">
                  <c:v>0.48597340034562786</c:v>
                </c:pt>
                <c:pt idx="86">
                  <c:v>0.79792312315558034</c:v>
                </c:pt>
                <c:pt idx="87">
                  <c:v>1.1235218278176524</c:v>
                </c:pt>
                <c:pt idx="88">
                  <c:v>0.85483524629168939</c:v>
                </c:pt>
                <c:pt idx="89">
                  <c:v>1.9313634317177817</c:v>
                </c:pt>
                <c:pt idx="90">
                  <c:v>1.4753527083113303</c:v>
                </c:pt>
                <c:pt idx="91">
                  <c:v>1.80528574622445</c:v>
                </c:pt>
                <c:pt idx="92">
                  <c:v>1.5797443367548627</c:v>
                </c:pt>
                <c:pt idx="93">
                  <c:v>2.553222766463549</c:v>
                </c:pt>
                <c:pt idx="94">
                  <c:v>2.5402472543783481</c:v>
                </c:pt>
                <c:pt idx="95">
                  <c:v>2.509384358265474</c:v>
                </c:pt>
                <c:pt idx="96">
                  <c:v>2.3917471085660642</c:v>
                </c:pt>
                <c:pt idx="97">
                  <c:v>2.2607543345912227</c:v>
                </c:pt>
                <c:pt idx="98">
                  <c:v>2.2176500261662948</c:v>
                </c:pt>
                <c:pt idx="99">
                  <c:v>2.2305054941563949</c:v>
                </c:pt>
                <c:pt idx="100">
                  <c:v>2.3345119539530499</c:v>
                </c:pt>
                <c:pt idx="101">
                  <c:v>2.7186848032843951</c:v>
                </c:pt>
                <c:pt idx="102">
                  <c:v>2.5027100552530386</c:v>
                </c:pt>
                <c:pt idx="103">
                  <c:v>2.1978686562525942</c:v>
                </c:pt>
                <c:pt idx="104">
                  <c:v>2.1907865877328905</c:v>
                </c:pt>
                <c:pt idx="105">
                  <c:v>2.4053768870605041</c:v>
                </c:pt>
                <c:pt idx="106">
                  <c:v>2.3098428736657688</c:v>
                </c:pt>
                <c:pt idx="107">
                  <c:v>2.1083689011660729</c:v>
                </c:pt>
                <c:pt idx="108">
                  <c:v>1.9483218731410554</c:v>
                </c:pt>
                <c:pt idx="109">
                  <c:v>1.8555813267290944</c:v>
                </c:pt>
                <c:pt idx="110">
                  <c:v>1.8358790783636507</c:v>
                </c:pt>
                <c:pt idx="111">
                  <c:v>1.6651734528426625</c:v>
                </c:pt>
                <c:pt idx="112">
                  <c:v>1.6800701341096953</c:v>
                </c:pt>
                <c:pt idx="113">
                  <c:v>1.6686727681936053</c:v>
                </c:pt>
                <c:pt idx="114">
                  <c:v>1.5675252378963203</c:v>
                </c:pt>
                <c:pt idx="115">
                  <c:v>1.4952225109703192</c:v>
                </c:pt>
                <c:pt idx="116">
                  <c:v>1.7806822304769352</c:v>
                </c:pt>
              </c:numCache>
            </c:numRef>
          </c:val>
          <c:smooth val="0"/>
          <c:extLst>
            <c:ext xmlns:c16="http://schemas.microsoft.com/office/drawing/2014/chart" uri="{C3380CC4-5D6E-409C-BE32-E72D297353CC}">
              <c16:uniqueId val="{00000000-ED6A-47AD-B779-1AAE380E234C}"/>
            </c:ext>
          </c:extLst>
        </c:ser>
        <c:ser>
          <c:idx val="3"/>
          <c:order val="1"/>
          <c:tx>
            <c:strRef>
              <c:f>'Sl. 6.8. i 6.9 - Fig. 6.8 &amp; 6.9'!$F$3</c:f>
              <c:strCache>
                <c:ptCount val="1"/>
                <c:pt idx="0">
                  <c:v>Long-term household time deposits</c:v>
                </c:pt>
              </c:strCache>
            </c:strRef>
          </c:tx>
          <c:spPr>
            <a:ln w="28575" cap="rnd">
              <a:solidFill>
                <a:srgbClr val="0000FF"/>
              </a:solidFill>
              <a:round/>
            </a:ln>
            <a:effectLst/>
          </c:spPr>
          <c:marker>
            <c:symbol val="none"/>
          </c:marker>
          <c:cat>
            <c:numRef>
              <c:f>'Sl. 6.8. i 6.9 - Fig. 6.8 &amp; 6.9'!$A$65:$A$181</c:f>
              <c:numCache>
                <c:formatCode>General</c:formatCode>
                <c:ptCount val="117"/>
                <c:pt idx="6">
                  <c:v>2016</c:v>
                </c:pt>
                <c:pt idx="18">
                  <c:v>2017</c:v>
                </c:pt>
                <c:pt idx="30">
                  <c:v>2018</c:v>
                </c:pt>
                <c:pt idx="42">
                  <c:v>2019</c:v>
                </c:pt>
                <c:pt idx="54">
                  <c:v>2020</c:v>
                </c:pt>
                <c:pt idx="66">
                  <c:v>2021</c:v>
                </c:pt>
                <c:pt idx="78">
                  <c:v>2022</c:v>
                </c:pt>
                <c:pt idx="90">
                  <c:v>2023</c:v>
                </c:pt>
                <c:pt idx="102">
                  <c:v>2024</c:v>
                </c:pt>
                <c:pt idx="114">
                  <c:v>2025</c:v>
                </c:pt>
              </c:numCache>
            </c:numRef>
          </c:cat>
          <c:val>
            <c:numRef>
              <c:f>'Sl. 6.8. i 6.9 - Fig. 6.8 &amp; 6.9'!$F$65:$F$181</c:f>
              <c:numCache>
                <c:formatCode>0.00</c:formatCode>
                <c:ptCount val="117"/>
                <c:pt idx="0">
                  <c:v>1.9805899715887465</c:v>
                </c:pt>
                <c:pt idx="1">
                  <c:v>1.824266030770882</c:v>
                </c:pt>
                <c:pt idx="2">
                  <c:v>1.660422842429996</c:v>
                </c:pt>
                <c:pt idx="3">
                  <c:v>1.7230660183355471</c:v>
                </c:pt>
                <c:pt idx="4">
                  <c:v>1.5171852102991972</c:v>
                </c:pt>
                <c:pt idx="5">
                  <c:v>1.5687792088776629</c:v>
                </c:pt>
                <c:pt idx="6">
                  <c:v>1.4260787761959135</c:v>
                </c:pt>
                <c:pt idx="7">
                  <c:v>1.2621241871170015</c:v>
                </c:pt>
                <c:pt idx="8">
                  <c:v>1.2654652637134809</c:v>
                </c:pt>
                <c:pt idx="9">
                  <c:v>1.1255813107381827</c:v>
                </c:pt>
                <c:pt idx="10">
                  <c:v>1.1383991909773441</c:v>
                </c:pt>
                <c:pt idx="11">
                  <c:v>1.0691666181541999</c:v>
                </c:pt>
                <c:pt idx="12">
                  <c:v>1.0673457455118844</c:v>
                </c:pt>
                <c:pt idx="13">
                  <c:v>0.87992087450116696</c:v>
                </c:pt>
                <c:pt idx="14">
                  <c:v>0.83882114508179884</c:v>
                </c:pt>
                <c:pt idx="15">
                  <c:v>0.75220102355465646</c:v>
                </c:pt>
                <c:pt idx="16">
                  <c:v>0.84269922635759598</c:v>
                </c:pt>
                <c:pt idx="17">
                  <c:v>0.78638076256345868</c:v>
                </c:pt>
                <c:pt idx="18">
                  <c:v>0.79493778001458215</c:v>
                </c:pt>
                <c:pt idx="19">
                  <c:v>0.80499436700968374</c:v>
                </c:pt>
                <c:pt idx="20">
                  <c:v>0.77961913848395992</c:v>
                </c:pt>
                <c:pt idx="21">
                  <c:v>0.78492763420082023</c:v>
                </c:pt>
                <c:pt idx="22">
                  <c:v>0.78812887968528678</c:v>
                </c:pt>
                <c:pt idx="23">
                  <c:v>0.92219390691766578</c:v>
                </c:pt>
                <c:pt idx="24">
                  <c:v>0.80273384903056111</c:v>
                </c:pt>
                <c:pt idx="25">
                  <c:v>0.79753511290297452</c:v>
                </c:pt>
                <c:pt idx="26">
                  <c:v>0.78391189854649113</c:v>
                </c:pt>
                <c:pt idx="27">
                  <c:v>0.66738705806240162</c:v>
                </c:pt>
                <c:pt idx="28">
                  <c:v>0.54958705101607908</c:v>
                </c:pt>
                <c:pt idx="29">
                  <c:v>0.56545975220165323</c:v>
                </c:pt>
                <c:pt idx="30">
                  <c:v>0.54294472004488858</c:v>
                </c:pt>
                <c:pt idx="31">
                  <c:v>0.54607457388096425</c:v>
                </c:pt>
                <c:pt idx="32">
                  <c:v>0.53800209022666634</c:v>
                </c:pt>
                <c:pt idx="33">
                  <c:v>0.555588234086832</c:v>
                </c:pt>
                <c:pt idx="34">
                  <c:v>0.52482414242749609</c:v>
                </c:pt>
                <c:pt idx="35">
                  <c:v>0.5152122759650849</c:v>
                </c:pt>
                <c:pt idx="36">
                  <c:v>0.35143140232812897</c:v>
                </c:pt>
                <c:pt idx="37">
                  <c:v>0.41065446556534019</c:v>
                </c:pt>
                <c:pt idx="38">
                  <c:v>0.33746686426817746</c:v>
                </c:pt>
                <c:pt idx="39">
                  <c:v>0.3208723265499922</c:v>
                </c:pt>
                <c:pt idx="40">
                  <c:v>0.29923431865000977</c:v>
                </c:pt>
                <c:pt idx="41">
                  <c:v>0.30621641234655855</c:v>
                </c:pt>
                <c:pt idx="42">
                  <c:v>0.28521123994654224</c:v>
                </c:pt>
                <c:pt idx="43">
                  <c:v>0.29468488365956846</c:v>
                </c:pt>
                <c:pt idx="44">
                  <c:v>0.25374941286683739</c:v>
                </c:pt>
                <c:pt idx="45">
                  <c:v>0.27786803770404245</c:v>
                </c:pt>
                <c:pt idx="46">
                  <c:v>0.28999734221973245</c:v>
                </c:pt>
                <c:pt idx="47">
                  <c:v>0.28355890366321485</c:v>
                </c:pt>
                <c:pt idx="48">
                  <c:v>0.26847523646945171</c:v>
                </c:pt>
                <c:pt idx="49">
                  <c:v>0.23989598109467847</c:v>
                </c:pt>
                <c:pt idx="50">
                  <c:v>0.20666362718902459</c:v>
                </c:pt>
                <c:pt idx="51">
                  <c:v>0.19519363365810824</c:v>
                </c:pt>
                <c:pt idx="52">
                  <c:v>0.22581239222442784</c:v>
                </c:pt>
                <c:pt idx="53">
                  <c:v>0.20604599395672499</c:v>
                </c:pt>
                <c:pt idx="54">
                  <c:v>0.21074728729460479</c:v>
                </c:pt>
                <c:pt idx="55">
                  <c:v>0.18613339233385512</c:v>
                </c:pt>
                <c:pt idx="56">
                  <c:v>0.16483972425326751</c:v>
                </c:pt>
                <c:pt idx="57">
                  <c:v>0.21001752888328343</c:v>
                </c:pt>
                <c:pt idx="58">
                  <c:v>0.16086233116443335</c:v>
                </c:pt>
                <c:pt idx="59">
                  <c:v>0.22936661792577112</c:v>
                </c:pt>
                <c:pt idx="60">
                  <c:v>0.18854449492657271</c:v>
                </c:pt>
                <c:pt idx="61">
                  <c:v>0.17541711426814988</c:v>
                </c:pt>
                <c:pt idx="62">
                  <c:v>0.14826867365177002</c:v>
                </c:pt>
                <c:pt idx="63">
                  <c:v>0.1556795443177573</c:v>
                </c:pt>
                <c:pt idx="64">
                  <c:v>0.11319018612041523</c:v>
                </c:pt>
                <c:pt idx="65">
                  <c:v>0.19118272868836084</c:v>
                </c:pt>
                <c:pt idx="66">
                  <c:v>0.12543339437716686</c:v>
                </c:pt>
                <c:pt idx="67">
                  <c:v>0.15256885570599801</c:v>
                </c:pt>
                <c:pt idx="68">
                  <c:v>0.32472918733556855</c:v>
                </c:pt>
                <c:pt idx="69">
                  <c:v>0.12538652409203688</c:v>
                </c:pt>
                <c:pt idx="70">
                  <c:v>0.14369983743674045</c:v>
                </c:pt>
                <c:pt idx="71">
                  <c:v>0.15679134381207796</c:v>
                </c:pt>
                <c:pt idx="72">
                  <c:v>7.9091189087706973E-2</c:v>
                </c:pt>
                <c:pt idx="73">
                  <c:v>9.1091740425073189E-2</c:v>
                </c:pt>
                <c:pt idx="74">
                  <c:v>7.1908617969068112E-2</c:v>
                </c:pt>
                <c:pt idx="75">
                  <c:v>6.7579701015709565E-2</c:v>
                </c:pt>
                <c:pt idx="76">
                  <c:v>0.10107999261218349</c:v>
                </c:pt>
                <c:pt idx="77">
                  <c:v>0.10819211699706928</c:v>
                </c:pt>
                <c:pt idx="78">
                  <c:v>0.14054421123098207</c:v>
                </c:pt>
                <c:pt idx="79">
                  <c:v>0.16009172864799029</c:v>
                </c:pt>
                <c:pt idx="80">
                  <c:v>0.17988901362833951</c:v>
                </c:pt>
                <c:pt idx="81">
                  <c:v>0.18492097221191531</c:v>
                </c:pt>
                <c:pt idx="82">
                  <c:v>0.1515191765913616</c:v>
                </c:pt>
                <c:pt idx="83">
                  <c:v>0.41278599094743423</c:v>
                </c:pt>
                <c:pt idx="84">
                  <c:v>0.1790882371605482</c:v>
                </c:pt>
                <c:pt idx="85">
                  <c:v>0.45653451252589133</c:v>
                </c:pt>
                <c:pt idx="86">
                  <c:v>0.45536552900607663</c:v>
                </c:pt>
                <c:pt idx="87">
                  <c:v>0.71050758784094337</c:v>
                </c:pt>
                <c:pt idx="88">
                  <c:v>0.90479203083603632</c:v>
                </c:pt>
                <c:pt idx="89">
                  <c:v>0.88346449499890078</c:v>
                </c:pt>
                <c:pt idx="90">
                  <c:v>0.99877191938487953</c:v>
                </c:pt>
                <c:pt idx="91">
                  <c:v>1.0584143153239878</c:v>
                </c:pt>
                <c:pt idx="92">
                  <c:v>1.4942790355002908</c:v>
                </c:pt>
                <c:pt idx="93">
                  <c:v>1.7428140519290578</c:v>
                </c:pt>
                <c:pt idx="94">
                  <c:v>2.2584734394145625</c:v>
                </c:pt>
                <c:pt idx="95">
                  <c:v>2.0450852265721533</c:v>
                </c:pt>
                <c:pt idx="96">
                  <c:v>1.9577076622088898</c:v>
                </c:pt>
                <c:pt idx="97">
                  <c:v>1.9326749058858925</c:v>
                </c:pt>
                <c:pt idx="98">
                  <c:v>2.0871515528785221</c:v>
                </c:pt>
                <c:pt idx="99">
                  <c:v>1.7348002191775656</c:v>
                </c:pt>
                <c:pt idx="100">
                  <c:v>1.7971649214672487</c:v>
                </c:pt>
                <c:pt idx="101">
                  <c:v>1.815961784217369</c:v>
                </c:pt>
                <c:pt idx="102">
                  <c:v>1.8417799969443118</c:v>
                </c:pt>
                <c:pt idx="103">
                  <c:v>1.5677331998039024</c:v>
                </c:pt>
                <c:pt idx="104">
                  <c:v>1.5496834937487514</c:v>
                </c:pt>
                <c:pt idx="105">
                  <c:v>1.6815905033816929</c:v>
                </c:pt>
                <c:pt idx="106">
                  <c:v>1.8977631396371073</c:v>
                </c:pt>
                <c:pt idx="107">
                  <c:v>1.7447982481884468</c:v>
                </c:pt>
                <c:pt idx="108">
                  <c:v>1.5290913258222516</c:v>
                </c:pt>
                <c:pt idx="109">
                  <c:v>1.6721442400402429</c:v>
                </c:pt>
                <c:pt idx="110">
                  <c:v>1.6919400818459065</c:v>
                </c:pt>
                <c:pt idx="111">
                  <c:v>0.81775450178766285</c:v>
                </c:pt>
                <c:pt idx="112">
                  <c:v>1.9542717410546542</c:v>
                </c:pt>
                <c:pt idx="113">
                  <c:v>1.7028036389756191</c:v>
                </c:pt>
                <c:pt idx="114">
                  <c:v>0.96049764800183135</c:v>
                </c:pt>
                <c:pt idx="115">
                  <c:v>0.94904989569527343</c:v>
                </c:pt>
                <c:pt idx="116">
                  <c:v>1.0937810322478585</c:v>
                </c:pt>
              </c:numCache>
            </c:numRef>
          </c:val>
          <c:smooth val="0"/>
          <c:extLst>
            <c:ext xmlns:c16="http://schemas.microsoft.com/office/drawing/2014/chart" uri="{C3380CC4-5D6E-409C-BE32-E72D297353CC}">
              <c16:uniqueId val="{00000001-ED6A-47AD-B779-1AAE380E234C}"/>
            </c:ext>
          </c:extLst>
        </c:ser>
        <c:ser>
          <c:idx val="4"/>
          <c:order val="2"/>
          <c:tx>
            <c:strRef>
              <c:f>'Sl. 6.8. i 6.9 - Fig. 6.8 &amp; 6.9'!$G$3</c:f>
              <c:strCache>
                <c:ptCount val="1"/>
                <c:pt idx="0">
                  <c:v>Total household time deposits</c:v>
                </c:pt>
              </c:strCache>
            </c:strRef>
          </c:tx>
          <c:spPr>
            <a:ln w="28575" cap="rnd">
              <a:solidFill>
                <a:schemeClr val="tx1"/>
              </a:solidFill>
              <a:prstDash val="sysDot"/>
              <a:round/>
            </a:ln>
            <a:effectLst/>
          </c:spPr>
          <c:marker>
            <c:symbol val="none"/>
          </c:marker>
          <c:cat>
            <c:numRef>
              <c:f>'Sl. 6.8. i 6.9 - Fig. 6.8 &amp; 6.9'!$A$65:$A$181</c:f>
              <c:numCache>
                <c:formatCode>General</c:formatCode>
                <c:ptCount val="117"/>
                <c:pt idx="6">
                  <c:v>2016</c:v>
                </c:pt>
                <c:pt idx="18">
                  <c:v>2017</c:v>
                </c:pt>
                <c:pt idx="30">
                  <c:v>2018</c:v>
                </c:pt>
                <c:pt idx="42">
                  <c:v>2019</c:v>
                </c:pt>
                <c:pt idx="54">
                  <c:v>2020</c:v>
                </c:pt>
                <c:pt idx="66">
                  <c:v>2021</c:v>
                </c:pt>
                <c:pt idx="78">
                  <c:v>2022</c:v>
                </c:pt>
                <c:pt idx="90">
                  <c:v>2023</c:v>
                </c:pt>
                <c:pt idx="102">
                  <c:v>2024</c:v>
                </c:pt>
                <c:pt idx="114">
                  <c:v>2025</c:v>
                </c:pt>
              </c:numCache>
            </c:numRef>
          </c:cat>
          <c:val>
            <c:numRef>
              <c:f>'Sl. 6.8. i 6.9 - Fig. 6.8 &amp; 6.9'!$G$65:$G$181</c:f>
              <c:numCache>
                <c:formatCode>0.00</c:formatCode>
                <c:ptCount val="117"/>
                <c:pt idx="0">
                  <c:v>1.6326550074613628</c:v>
                </c:pt>
                <c:pt idx="1">
                  <c:v>1.5578138856615147</c:v>
                </c:pt>
                <c:pt idx="2">
                  <c:v>1.3164850528358758</c:v>
                </c:pt>
                <c:pt idx="3">
                  <c:v>1.3456502072675183</c:v>
                </c:pt>
                <c:pt idx="4">
                  <c:v>1.1770120220556559</c:v>
                </c:pt>
                <c:pt idx="5">
                  <c:v>1.1865416231877253</c:v>
                </c:pt>
                <c:pt idx="6">
                  <c:v>1.1199485634490323</c:v>
                </c:pt>
                <c:pt idx="7">
                  <c:v>1.0093641549075461</c:v>
                </c:pt>
                <c:pt idx="8">
                  <c:v>0.98496547768129217</c:v>
                </c:pt>
                <c:pt idx="9">
                  <c:v>0.89254687173128211</c:v>
                </c:pt>
                <c:pt idx="10">
                  <c:v>0.9147835878926126</c:v>
                </c:pt>
                <c:pt idx="11">
                  <c:v>0.84353644769650815</c:v>
                </c:pt>
                <c:pt idx="12">
                  <c:v>0.76569569488592026</c:v>
                </c:pt>
                <c:pt idx="13">
                  <c:v>0.63056423654279914</c:v>
                </c:pt>
                <c:pt idx="14">
                  <c:v>0.62797280163709501</c:v>
                </c:pt>
                <c:pt idx="15">
                  <c:v>0.5859005962228705</c:v>
                </c:pt>
                <c:pt idx="16">
                  <c:v>0.61011935079530022</c:v>
                </c:pt>
                <c:pt idx="17">
                  <c:v>0.5464642760173174</c:v>
                </c:pt>
                <c:pt idx="18">
                  <c:v>0.56872147046768329</c:v>
                </c:pt>
                <c:pt idx="19">
                  <c:v>0.55165488861855638</c:v>
                </c:pt>
                <c:pt idx="20">
                  <c:v>0.54534894289123237</c:v>
                </c:pt>
                <c:pt idx="21">
                  <c:v>0.57513230880909516</c:v>
                </c:pt>
                <c:pt idx="22">
                  <c:v>0.57542873849492915</c:v>
                </c:pt>
                <c:pt idx="23">
                  <c:v>0.67511320050744827</c:v>
                </c:pt>
                <c:pt idx="24">
                  <c:v>0.60824931946270611</c:v>
                </c:pt>
                <c:pt idx="25">
                  <c:v>0.59130163630851096</c:v>
                </c:pt>
                <c:pt idx="26">
                  <c:v>0.57530329202490249</c:v>
                </c:pt>
                <c:pt idx="27">
                  <c:v>0.50213074212380227</c:v>
                </c:pt>
                <c:pt idx="28">
                  <c:v>0.43998667188550694</c:v>
                </c:pt>
                <c:pt idx="29">
                  <c:v>0.42905426211042447</c:v>
                </c:pt>
                <c:pt idx="30">
                  <c:v>0.41174955347840131</c:v>
                </c:pt>
                <c:pt idx="31">
                  <c:v>0.32096995012130075</c:v>
                </c:pt>
                <c:pt idx="32">
                  <c:v>0.38386947750138051</c:v>
                </c:pt>
                <c:pt idx="33">
                  <c:v>0.41140912456337836</c:v>
                </c:pt>
                <c:pt idx="34">
                  <c:v>0.41134640430076413</c:v>
                </c:pt>
                <c:pt idx="35">
                  <c:v>0.42424960193248645</c:v>
                </c:pt>
                <c:pt idx="36">
                  <c:v>0.29326907575924122</c:v>
                </c:pt>
                <c:pt idx="37">
                  <c:v>0.33569957423406288</c:v>
                </c:pt>
                <c:pt idx="38">
                  <c:v>0.2648239760239347</c:v>
                </c:pt>
                <c:pt idx="39">
                  <c:v>0.26407069414026163</c:v>
                </c:pt>
                <c:pt idx="40">
                  <c:v>0.2626586421735041</c:v>
                </c:pt>
                <c:pt idx="41">
                  <c:v>0.2510938089064233</c:v>
                </c:pt>
                <c:pt idx="42">
                  <c:v>0.24315839170032008</c:v>
                </c:pt>
                <c:pt idx="43">
                  <c:v>0.23731196564676302</c:v>
                </c:pt>
                <c:pt idx="44">
                  <c:v>0.21619565514915395</c:v>
                </c:pt>
                <c:pt idx="45">
                  <c:v>0.26825713407769786</c:v>
                </c:pt>
                <c:pt idx="46">
                  <c:v>0.22955592831678398</c:v>
                </c:pt>
                <c:pt idx="47">
                  <c:v>0.2160368982835299</c:v>
                </c:pt>
                <c:pt idx="48">
                  <c:v>0.18825277851800593</c:v>
                </c:pt>
                <c:pt idx="49">
                  <c:v>0.18815057452714154</c:v>
                </c:pt>
                <c:pt idx="50">
                  <c:v>0.14479219865062246</c:v>
                </c:pt>
                <c:pt idx="51">
                  <c:v>0.13075452958507705</c:v>
                </c:pt>
                <c:pt idx="52">
                  <c:v>0.17460519070813105</c:v>
                </c:pt>
                <c:pt idx="53">
                  <c:v>0.17428891123601437</c:v>
                </c:pt>
                <c:pt idx="54">
                  <c:v>0.14358689261195753</c:v>
                </c:pt>
                <c:pt idx="55">
                  <c:v>0.13002737617502236</c:v>
                </c:pt>
                <c:pt idx="56">
                  <c:v>0.11730236539765142</c:v>
                </c:pt>
                <c:pt idx="57">
                  <c:v>0.13309477680347703</c:v>
                </c:pt>
                <c:pt idx="58">
                  <c:v>0.11182352584815344</c:v>
                </c:pt>
                <c:pt idx="59">
                  <c:v>0.13812845074430347</c:v>
                </c:pt>
                <c:pt idx="60">
                  <c:v>0.12310532267666982</c:v>
                </c:pt>
                <c:pt idx="61">
                  <c:v>0.1230472037608777</c:v>
                </c:pt>
                <c:pt idx="62">
                  <c:v>0.10720838486515777</c:v>
                </c:pt>
                <c:pt idx="63">
                  <c:v>0.10001199426813449</c:v>
                </c:pt>
                <c:pt idx="64">
                  <c:v>8.2630076371908195E-2</c:v>
                </c:pt>
                <c:pt idx="65">
                  <c:v>0.16423349843895854</c:v>
                </c:pt>
                <c:pt idx="66">
                  <c:v>8.8335094039143525E-2</c:v>
                </c:pt>
                <c:pt idx="67">
                  <c:v>9.7169729314094122E-2</c:v>
                </c:pt>
                <c:pt idx="68">
                  <c:v>0.17660811185288569</c:v>
                </c:pt>
                <c:pt idx="69">
                  <c:v>0.13752155997621568</c:v>
                </c:pt>
                <c:pt idx="70">
                  <c:v>0.11992095785473256</c:v>
                </c:pt>
                <c:pt idx="71">
                  <c:v>0.12444547241074713</c:v>
                </c:pt>
                <c:pt idx="72">
                  <c:v>7.8804367256795058E-2</c:v>
                </c:pt>
                <c:pt idx="73">
                  <c:v>8.3807226308067306E-2</c:v>
                </c:pt>
                <c:pt idx="74">
                  <c:v>9.9443102877128306E-2</c:v>
                </c:pt>
                <c:pt idx="75">
                  <c:v>9.1394296084445312E-2</c:v>
                </c:pt>
                <c:pt idx="76">
                  <c:v>0.11805481253895987</c:v>
                </c:pt>
                <c:pt idx="77">
                  <c:v>0.12881514172626343</c:v>
                </c:pt>
                <c:pt idx="78">
                  <c:v>0.12164826832625553</c:v>
                </c:pt>
                <c:pt idx="79">
                  <c:v>0.14229295879466042</c:v>
                </c:pt>
                <c:pt idx="80">
                  <c:v>0.15103186253605719</c:v>
                </c:pt>
                <c:pt idx="81">
                  <c:v>0.18919978618465361</c:v>
                </c:pt>
                <c:pt idx="82">
                  <c:v>0.1585142403064039</c:v>
                </c:pt>
                <c:pt idx="83">
                  <c:v>0.31152568892410926</c:v>
                </c:pt>
                <c:pt idx="84">
                  <c:v>0.18731579489877365</c:v>
                </c:pt>
                <c:pt idx="85">
                  <c:v>0.46553713019184878</c:v>
                </c:pt>
                <c:pt idx="86">
                  <c:v>0.58858525953232332</c:v>
                </c:pt>
                <c:pt idx="87">
                  <c:v>0.89932815368681862</c:v>
                </c:pt>
                <c:pt idx="88">
                  <c:v>0.88658280380883947</c:v>
                </c:pt>
                <c:pt idx="89">
                  <c:v>1.4178881594026491</c:v>
                </c:pt>
                <c:pt idx="90">
                  <c:v>1.1818426975817309</c:v>
                </c:pt>
                <c:pt idx="91">
                  <c:v>1.5609102870181912</c:v>
                </c:pt>
                <c:pt idx="92">
                  <c:v>1.5497310135203306</c:v>
                </c:pt>
                <c:pt idx="93">
                  <c:v>2.4864808849044433</c:v>
                </c:pt>
                <c:pt idx="94">
                  <c:v>2.4864370535448082</c:v>
                </c:pt>
                <c:pt idx="95">
                  <c:v>2.4329480863224142</c:v>
                </c:pt>
                <c:pt idx="96">
                  <c:v>2.3228885879090719</c:v>
                </c:pt>
                <c:pt idx="97">
                  <c:v>2.2020622636011273</c:v>
                </c:pt>
                <c:pt idx="98">
                  <c:v>2.1922731097616723</c:v>
                </c:pt>
                <c:pt idx="99">
                  <c:v>2.1839524246519089</c:v>
                </c:pt>
                <c:pt idx="100">
                  <c:v>2.286228922747624</c:v>
                </c:pt>
                <c:pt idx="101">
                  <c:v>2.6603995069899251</c:v>
                </c:pt>
                <c:pt idx="102">
                  <c:v>2.4403695010834912</c:v>
                </c:pt>
                <c:pt idx="103">
                  <c:v>2.1314390842999851</c:v>
                </c:pt>
                <c:pt idx="104">
                  <c:v>2.132659359123704</c:v>
                </c:pt>
                <c:pt idx="105">
                  <c:v>2.368585710532082</c:v>
                </c:pt>
                <c:pt idx="106">
                  <c:v>2.2727830713636061</c:v>
                </c:pt>
                <c:pt idx="107">
                  <c:v>2.0745874105237063</c:v>
                </c:pt>
                <c:pt idx="108">
                  <c:v>1.9173371527461487</c:v>
                </c:pt>
                <c:pt idx="109">
                  <c:v>1.8362645049193003</c:v>
                </c:pt>
                <c:pt idx="110">
                  <c:v>1.8192203811526202</c:v>
                </c:pt>
                <c:pt idx="111">
                  <c:v>1.6339619163955854</c:v>
                </c:pt>
                <c:pt idx="112">
                  <c:v>1.7036316781088432</c:v>
                </c:pt>
                <c:pt idx="113">
                  <c:v>1.6711431860851627</c:v>
                </c:pt>
                <c:pt idx="114">
                  <c:v>1.5432634400132639</c:v>
                </c:pt>
                <c:pt idx="115">
                  <c:v>1.4668336506779678</c:v>
                </c:pt>
                <c:pt idx="116">
                  <c:v>1.7435072801711007</c:v>
                </c:pt>
              </c:numCache>
            </c:numRef>
          </c:val>
          <c:smooth val="0"/>
          <c:extLst>
            <c:ext xmlns:c16="http://schemas.microsoft.com/office/drawing/2014/chart" uri="{C3380CC4-5D6E-409C-BE32-E72D297353CC}">
              <c16:uniqueId val="{00000002-ED6A-47AD-B779-1AAE380E234C}"/>
            </c:ext>
          </c:extLst>
        </c:ser>
        <c:dLbls>
          <c:showLegendKey val="0"/>
          <c:showVal val="0"/>
          <c:showCatName val="0"/>
          <c:showSerName val="0"/>
          <c:showPercent val="0"/>
          <c:showBubbleSize val="0"/>
        </c:dLbls>
        <c:smooth val="0"/>
        <c:axId val="1227966304"/>
        <c:axId val="1227966864"/>
      </c:lineChart>
      <c:catAx>
        <c:axId val="1227966304"/>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nextTo"/>
        <c:spPr>
          <a:noFill/>
          <a:ln w="6350" cap="flat" cmpd="sng" algn="ctr">
            <a:solidFill>
              <a:schemeClr val="bg1">
                <a:lumMod val="50000"/>
              </a:schemeClr>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227966864"/>
        <c:crosses val="autoZero"/>
        <c:auto val="1"/>
        <c:lblAlgn val="ctr"/>
        <c:lblOffset val="0"/>
        <c:tickLblSkip val="1"/>
        <c:tickMarkSkip val="12"/>
        <c:noMultiLvlLbl val="0"/>
      </c:catAx>
      <c:valAx>
        <c:axId val="1227966864"/>
        <c:scaling>
          <c:orientation val="minMax"/>
          <c:max val="2.8"/>
          <c:min val="0"/>
        </c:scaling>
        <c:delete val="0"/>
        <c:axPos val="l"/>
        <c:majorGridlines>
          <c:spPr>
            <a:ln w="6350" cap="flat" cmpd="sng" algn="ctr">
              <a:solidFill>
                <a:schemeClr val="bg1">
                  <a:lumMod val="75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a:t>
                </a:r>
              </a:p>
            </c:rich>
          </c:tx>
          <c:layout>
            <c:manualLayout>
              <c:xMode val="edge"/>
              <c:yMode val="edge"/>
              <c:x val="0"/>
              <c:y val="0.38052512526843241"/>
            </c:manualLayout>
          </c:layout>
          <c:overlay val="0"/>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title>
        <c:numFmt formatCode="#,##0.0" sourceLinked="0"/>
        <c:majorTickMark val="none"/>
        <c:minorTickMark val="none"/>
        <c:tickLblPos val="nextTo"/>
        <c:spPr>
          <a:noFill/>
          <a:ln w="6350">
            <a:solidFill>
              <a:schemeClr val="bg1">
                <a:lumMod val="7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227966304"/>
        <c:crosses val="autoZero"/>
        <c:crossBetween val="between"/>
        <c:majorUnit val="0.4"/>
      </c:valAx>
      <c:spPr>
        <a:noFill/>
        <a:ln w="6350">
          <a:solidFill>
            <a:schemeClr val="bg1">
              <a:lumMod val="75000"/>
            </a:schemeClr>
          </a:solidFill>
        </a:ln>
        <a:effectLst/>
      </c:spPr>
    </c:plotArea>
    <c:legend>
      <c:legendPos val="b"/>
      <c:layout>
        <c:manualLayout>
          <c:xMode val="edge"/>
          <c:yMode val="edge"/>
          <c:x val="0"/>
          <c:y val="0.82264064817984706"/>
          <c:w val="1"/>
          <c:h val="0.17735935182015294"/>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solidFill>
      <a:schemeClr val="bg1"/>
    </a:solidFill>
    <a:ln w="3175" cap="flat" cmpd="sng" algn="ctr">
      <a:solidFill>
        <a:schemeClr val="tx1"/>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11253067106174"/>
          <c:y val="7.1898623830666961E-2"/>
          <c:w val="0.83630712105655503"/>
          <c:h val="0.66847760666239753"/>
        </c:manualLayout>
      </c:layout>
      <c:lineChart>
        <c:grouping val="standard"/>
        <c:varyColors val="0"/>
        <c:ser>
          <c:idx val="0"/>
          <c:order val="0"/>
          <c:tx>
            <c:strRef>
              <c:f>'Slika 6.2. - Figure 6.2'!$C$3</c:f>
              <c:strCache>
                <c:ptCount val="1"/>
                <c:pt idx="0">
                  <c:v>Governement bonds issued on foreign capital markets - September 2025</c:v>
                </c:pt>
              </c:strCache>
            </c:strRef>
          </c:tx>
          <c:spPr>
            <a:ln>
              <a:solidFill>
                <a:schemeClr val="accent1">
                  <a:lumMod val="60000"/>
                  <a:lumOff val="40000"/>
                </a:schemeClr>
              </a:solidFill>
            </a:ln>
          </c:spPr>
          <c:marker>
            <c:symbol val="circle"/>
            <c:size val="5"/>
            <c:spPr>
              <a:solidFill>
                <a:schemeClr val="accent1">
                  <a:lumMod val="60000"/>
                  <a:lumOff val="40000"/>
                </a:schemeClr>
              </a:solidFill>
              <a:ln>
                <a:solidFill>
                  <a:schemeClr val="accent1">
                    <a:lumMod val="60000"/>
                    <a:lumOff val="40000"/>
                  </a:schemeClr>
                </a:solidFill>
              </a:ln>
            </c:spPr>
          </c:marker>
          <c:dPt>
            <c:idx val="1"/>
            <c:bubble3D val="0"/>
            <c:extLst>
              <c:ext xmlns:c16="http://schemas.microsoft.com/office/drawing/2014/chart" uri="{C3380CC4-5D6E-409C-BE32-E72D297353CC}">
                <c16:uniqueId val="{00000000-74C9-4B05-8A16-0D81CEE3EFA3}"/>
              </c:ext>
            </c:extLst>
          </c:dPt>
          <c:dPt>
            <c:idx val="2"/>
            <c:bubble3D val="0"/>
            <c:extLst>
              <c:ext xmlns:c16="http://schemas.microsoft.com/office/drawing/2014/chart" uri="{C3380CC4-5D6E-409C-BE32-E72D297353CC}">
                <c16:uniqueId val="{00000001-74C9-4B05-8A16-0D81CEE3EFA3}"/>
              </c:ext>
            </c:extLst>
          </c:dPt>
          <c:dPt>
            <c:idx val="3"/>
            <c:marker>
              <c:spPr>
                <a:solidFill>
                  <a:schemeClr val="accent1">
                    <a:lumMod val="60000"/>
                    <a:lumOff val="40000"/>
                  </a:schemeClr>
                </a:solidFill>
                <a:ln>
                  <a:noFill/>
                </a:ln>
              </c:spPr>
            </c:marker>
            <c:bubble3D val="0"/>
            <c:extLst>
              <c:ext xmlns:c16="http://schemas.microsoft.com/office/drawing/2014/chart" uri="{C3380CC4-5D6E-409C-BE32-E72D297353CC}">
                <c16:uniqueId val="{00000002-74C9-4B05-8A16-0D81CEE3EFA3}"/>
              </c:ext>
            </c:extLst>
          </c:dPt>
          <c:dPt>
            <c:idx val="6"/>
            <c:bubble3D val="0"/>
            <c:extLst>
              <c:ext xmlns:c16="http://schemas.microsoft.com/office/drawing/2014/chart" uri="{C3380CC4-5D6E-409C-BE32-E72D297353CC}">
                <c16:uniqueId val="{00000003-74C9-4B05-8A16-0D81CEE3EFA3}"/>
              </c:ext>
            </c:extLst>
          </c:dPt>
          <c:dPt>
            <c:idx val="7"/>
            <c:bubble3D val="0"/>
            <c:extLst>
              <c:ext xmlns:c16="http://schemas.microsoft.com/office/drawing/2014/chart" uri="{C3380CC4-5D6E-409C-BE32-E72D297353CC}">
                <c16:uniqueId val="{00000004-74C9-4B05-8A16-0D81CEE3EFA3}"/>
              </c:ext>
            </c:extLst>
          </c:dPt>
          <c:dPt>
            <c:idx val="9"/>
            <c:bubble3D val="0"/>
            <c:extLst>
              <c:ext xmlns:c16="http://schemas.microsoft.com/office/drawing/2014/chart" uri="{C3380CC4-5D6E-409C-BE32-E72D297353CC}">
                <c16:uniqueId val="{00000005-74C9-4B05-8A16-0D81CEE3EFA3}"/>
              </c:ext>
            </c:extLst>
          </c:dPt>
          <c:dPt>
            <c:idx val="10"/>
            <c:bubble3D val="0"/>
            <c:extLst>
              <c:ext xmlns:c16="http://schemas.microsoft.com/office/drawing/2014/chart" uri="{C3380CC4-5D6E-409C-BE32-E72D297353CC}">
                <c16:uniqueId val="{00000006-74C9-4B05-8A16-0D81CEE3EFA3}"/>
              </c:ext>
            </c:extLst>
          </c:dPt>
          <c:dPt>
            <c:idx val="11"/>
            <c:bubble3D val="0"/>
            <c:extLst>
              <c:ext xmlns:c16="http://schemas.microsoft.com/office/drawing/2014/chart" uri="{C3380CC4-5D6E-409C-BE32-E72D297353CC}">
                <c16:uniqueId val="{00000007-74C9-4B05-8A16-0D81CEE3EFA3}"/>
              </c:ext>
            </c:extLst>
          </c:dPt>
          <c:dPt>
            <c:idx val="12"/>
            <c:marker>
              <c:symbol val="none"/>
            </c:marker>
            <c:bubble3D val="0"/>
            <c:extLst>
              <c:ext xmlns:c16="http://schemas.microsoft.com/office/drawing/2014/chart" uri="{C3380CC4-5D6E-409C-BE32-E72D297353CC}">
                <c16:uniqueId val="{00000008-74C9-4B05-8A16-0D81CEE3EFA3}"/>
              </c:ext>
            </c:extLst>
          </c:dPt>
          <c:dPt>
            <c:idx val="13"/>
            <c:marker>
              <c:symbol val="none"/>
            </c:marker>
            <c:bubble3D val="0"/>
            <c:extLst>
              <c:ext xmlns:c16="http://schemas.microsoft.com/office/drawing/2014/chart" uri="{C3380CC4-5D6E-409C-BE32-E72D297353CC}">
                <c16:uniqueId val="{00000009-74C9-4B05-8A16-0D81CEE3EFA3}"/>
              </c:ext>
            </c:extLst>
          </c:dPt>
          <c:dPt>
            <c:idx val="14"/>
            <c:marker>
              <c:symbol val="none"/>
            </c:marker>
            <c:bubble3D val="0"/>
            <c:extLst>
              <c:ext xmlns:c16="http://schemas.microsoft.com/office/drawing/2014/chart" uri="{C3380CC4-5D6E-409C-BE32-E72D297353CC}">
                <c16:uniqueId val="{0000000A-74C9-4B05-8A16-0D81CEE3EFA3}"/>
              </c:ext>
            </c:extLst>
          </c:dPt>
          <c:dPt>
            <c:idx val="15"/>
            <c:bubble3D val="0"/>
            <c:extLst>
              <c:ext xmlns:c16="http://schemas.microsoft.com/office/drawing/2014/chart" uri="{C3380CC4-5D6E-409C-BE32-E72D297353CC}">
                <c16:uniqueId val="{0000000B-74C9-4B05-8A16-0D81CEE3EFA3}"/>
              </c:ext>
            </c:extLst>
          </c:dPt>
          <c:dPt>
            <c:idx val="16"/>
            <c:bubble3D val="0"/>
            <c:extLst>
              <c:ext xmlns:c16="http://schemas.microsoft.com/office/drawing/2014/chart" uri="{C3380CC4-5D6E-409C-BE32-E72D297353CC}">
                <c16:uniqueId val="{0000000C-74C9-4B05-8A16-0D81CEE3EFA3}"/>
              </c:ext>
            </c:extLst>
          </c:dPt>
          <c:val>
            <c:numRef>
              <c:f>'Slika 6.2. - Figure 6.2'!$C$4:$C$21</c:f>
              <c:numCache>
                <c:formatCode>0.00</c:formatCode>
                <c:ptCount val="18"/>
                <c:pt idx="1">
                  <c:v>2.15</c:v>
                </c:pt>
                <c:pt idx="2">
                  <c:v>2.33</c:v>
                </c:pt>
                <c:pt idx="3">
                  <c:v>2.59</c:v>
                </c:pt>
                <c:pt idx="5">
                  <c:v>2.81</c:v>
                </c:pt>
                <c:pt idx="6">
                  <c:v>2.94</c:v>
                </c:pt>
                <c:pt idx="7">
                  <c:v>3.06</c:v>
                </c:pt>
                <c:pt idx="8">
                  <c:v>3.03</c:v>
                </c:pt>
                <c:pt idx="9">
                  <c:v>3.12</c:v>
                </c:pt>
                <c:pt idx="10">
                  <c:v>3.53</c:v>
                </c:pt>
                <c:pt idx="14">
                  <c:v>3.74</c:v>
                </c:pt>
                <c:pt idx="15">
                  <c:v>3.73</c:v>
                </c:pt>
              </c:numCache>
            </c:numRef>
          </c:val>
          <c:smooth val="0"/>
          <c:extLst>
            <c:ext xmlns:c16="http://schemas.microsoft.com/office/drawing/2014/chart" uri="{C3380CC4-5D6E-409C-BE32-E72D297353CC}">
              <c16:uniqueId val="{0000000D-74C9-4B05-8A16-0D81CEE3EFA3}"/>
            </c:ext>
          </c:extLst>
        </c:ser>
        <c:ser>
          <c:idx val="3"/>
          <c:order val="1"/>
          <c:tx>
            <c:strRef>
              <c:f>'Slika 6.2. - Figure 6.2'!$D$3</c:f>
              <c:strCache>
                <c:ptCount val="1"/>
                <c:pt idx="0">
                  <c:v>Governement bonds issued on foreign capital markets - October 2025</c:v>
                </c:pt>
              </c:strCache>
            </c:strRef>
          </c:tx>
          <c:spPr>
            <a:ln>
              <a:solidFill>
                <a:schemeClr val="accent1">
                  <a:lumMod val="75000"/>
                </a:schemeClr>
              </a:solidFill>
            </a:ln>
          </c:spPr>
          <c:marker>
            <c:symbol val="circle"/>
            <c:size val="5"/>
            <c:spPr>
              <a:solidFill>
                <a:schemeClr val="accent1">
                  <a:lumMod val="75000"/>
                </a:schemeClr>
              </a:solidFill>
              <a:ln>
                <a:solidFill>
                  <a:schemeClr val="accent1">
                    <a:lumMod val="75000"/>
                  </a:schemeClr>
                </a:solidFill>
              </a:ln>
            </c:spPr>
          </c:marker>
          <c:dPt>
            <c:idx val="1"/>
            <c:bubble3D val="0"/>
            <c:extLst>
              <c:ext xmlns:c16="http://schemas.microsoft.com/office/drawing/2014/chart" uri="{C3380CC4-5D6E-409C-BE32-E72D297353CC}">
                <c16:uniqueId val="{0000000E-74C9-4B05-8A16-0D81CEE3EFA3}"/>
              </c:ext>
            </c:extLst>
          </c:dPt>
          <c:dPt>
            <c:idx val="2"/>
            <c:bubble3D val="0"/>
            <c:extLst>
              <c:ext xmlns:c16="http://schemas.microsoft.com/office/drawing/2014/chart" uri="{C3380CC4-5D6E-409C-BE32-E72D297353CC}">
                <c16:uniqueId val="{0000000F-74C9-4B05-8A16-0D81CEE3EFA3}"/>
              </c:ext>
            </c:extLst>
          </c:dPt>
          <c:dPt>
            <c:idx val="6"/>
            <c:bubble3D val="0"/>
            <c:extLst>
              <c:ext xmlns:c16="http://schemas.microsoft.com/office/drawing/2014/chart" uri="{C3380CC4-5D6E-409C-BE32-E72D297353CC}">
                <c16:uniqueId val="{00000010-74C9-4B05-8A16-0D81CEE3EFA3}"/>
              </c:ext>
            </c:extLst>
          </c:dPt>
          <c:dPt>
            <c:idx val="9"/>
            <c:bubble3D val="0"/>
            <c:extLst>
              <c:ext xmlns:c16="http://schemas.microsoft.com/office/drawing/2014/chart" uri="{C3380CC4-5D6E-409C-BE32-E72D297353CC}">
                <c16:uniqueId val="{00000011-74C9-4B05-8A16-0D81CEE3EFA3}"/>
              </c:ext>
            </c:extLst>
          </c:dPt>
          <c:dPt>
            <c:idx val="10"/>
            <c:bubble3D val="0"/>
            <c:extLst>
              <c:ext xmlns:c16="http://schemas.microsoft.com/office/drawing/2014/chart" uri="{C3380CC4-5D6E-409C-BE32-E72D297353CC}">
                <c16:uniqueId val="{00000012-74C9-4B05-8A16-0D81CEE3EFA3}"/>
              </c:ext>
            </c:extLst>
          </c:dPt>
          <c:dPt>
            <c:idx val="11"/>
            <c:bubble3D val="0"/>
            <c:extLst>
              <c:ext xmlns:c16="http://schemas.microsoft.com/office/drawing/2014/chart" uri="{C3380CC4-5D6E-409C-BE32-E72D297353CC}">
                <c16:uniqueId val="{00000013-74C9-4B05-8A16-0D81CEE3EFA3}"/>
              </c:ext>
            </c:extLst>
          </c:dPt>
          <c:dPt>
            <c:idx val="12"/>
            <c:marker>
              <c:symbol val="none"/>
            </c:marker>
            <c:bubble3D val="0"/>
            <c:extLst>
              <c:ext xmlns:c16="http://schemas.microsoft.com/office/drawing/2014/chart" uri="{C3380CC4-5D6E-409C-BE32-E72D297353CC}">
                <c16:uniqueId val="{00000014-74C9-4B05-8A16-0D81CEE3EFA3}"/>
              </c:ext>
            </c:extLst>
          </c:dPt>
          <c:dPt>
            <c:idx val="13"/>
            <c:marker>
              <c:symbol val="none"/>
            </c:marker>
            <c:bubble3D val="0"/>
            <c:extLst>
              <c:ext xmlns:c16="http://schemas.microsoft.com/office/drawing/2014/chart" uri="{C3380CC4-5D6E-409C-BE32-E72D297353CC}">
                <c16:uniqueId val="{00000015-74C9-4B05-8A16-0D81CEE3EFA3}"/>
              </c:ext>
            </c:extLst>
          </c:dPt>
          <c:dPt>
            <c:idx val="14"/>
            <c:bubble3D val="0"/>
            <c:extLst>
              <c:ext xmlns:c16="http://schemas.microsoft.com/office/drawing/2014/chart" uri="{C3380CC4-5D6E-409C-BE32-E72D297353CC}">
                <c16:uniqueId val="{00000016-74C9-4B05-8A16-0D81CEE3EFA3}"/>
              </c:ext>
            </c:extLst>
          </c:dPt>
          <c:dPt>
            <c:idx val="15"/>
            <c:bubble3D val="0"/>
            <c:extLst>
              <c:ext xmlns:c16="http://schemas.microsoft.com/office/drawing/2014/chart" uri="{C3380CC4-5D6E-409C-BE32-E72D297353CC}">
                <c16:uniqueId val="{00000017-74C9-4B05-8A16-0D81CEE3EFA3}"/>
              </c:ext>
            </c:extLst>
          </c:dPt>
          <c:dPt>
            <c:idx val="16"/>
            <c:bubble3D val="0"/>
            <c:extLst>
              <c:ext xmlns:c16="http://schemas.microsoft.com/office/drawing/2014/chart" uri="{C3380CC4-5D6E-409C-BE32-E72D297353CC}">
                <c16:uniqueId val="{00000018-74C9-4B05-8A16-0D81CEE3EFA3}"/>
              </c:ext>
            </c:extLst>
          </c:dPt>
          <c:val>
            <c:numRef>
              <c:f>'Slika 6.2. - Figure 6.2'!$D$4:$D$21</c:f>
              <c:numCache>
                <c:formatCode>0.00</c:formatCode>
                <c:ptCount val="18"/>
                <c:pt idx="2">
                  <c:v>2.34</c:v>
                </c:pt>
                <c:pt idx="3">
                  <c:v>2.56</c:v>
                </c:pt>
                <c:pt idx="5">
                  <c:v>2.79</c:v>
                </c:pt>
                <c:pt idx="6">
                  <c:v>2.94</c:v>
                </c:pt>
                <c:pt idx="7">
                  <c:v>3.03</c:v>
                </c:pt>
                <c:pt idx="9">
                  <c:v>3.09</c:v>
                </c:pt>
                <c:pt idx="10">
                  <c:v>3.49</c:v>
                </c:pt>
                <c:pt idx="14">
                  <c:v>3.66</c:v>
                </c:pt>
              </c:numCache>
            </c:numRef>
          </c:val>
          <c:smooth val="0"/>
          <c:extLst>
            <c:ext xmlns:c16="http://schemas.microsoft.com/office/drawing/2014/chart" uri="{C3380CC4-5D6E-409C-BE32-E72D297353CC}">
              <c16:uniqueId val="{00000019-74C9-4B05-8A16-0D81CEE3EFA3}"/>
            </c:ext>
          </c:extLst>
        </c:ser>
        <c:ser>
          <c:idx val="1"/>
          <c:order val="2"/>
          <c:tx>
            <c:strRef>
              <c:f>'Slika 6.2. - Figure 6.2'!$E$3</c:f>
              <c:strCache>
                <c:ptCount val="1"/>
                <c:pt idx="0">
                  <c:v>Governement bonds issued on domestic capital market - September 2025</c:v>
                </c:pt>
              </c:strCache>
            </c:strRef>
          </c:tx>
          <c:spPr>
            <a:ln>
              <a:solidFill>
                <a:srgbClr val="FFA7A7"/>
              </a:solidFill>
            </a:ln>
          </c:spPr>
          <c:marker>
            <c:symbol val="circle"/>
            <c:size val="5"/>
            <c:spPr>
              <a:solidFill>
                <a:srgbClr val="FFA7A7"/>
              </a:solidFill>
              <a:ln>
                <a:solidFill>
                  <a:srgbClr val="FFA7A7"/>
                </a:solidFill>
              </a:ln>
            </c:spPr>
          </c:marker>
          <c:dPt>
            <c:idx val="6"/>
            <c:marker>
              <c:symbol val="none"/>
            </c:marker>
            <c:bubble3D val="0"/>
            <c:extLst>
              <c:ext xmlns:c16="http://schemas.microsoft.com/office/drawing/2014/chart" uri="{C3380CC4-5D6E-409C-BE32-E72D297353CC}">
                <c16:uniqueId val="{0000001A-74C9-4B05-8A16-0D81CEE3EFA3}"/>
              </c:ext>
            </c:extLst>
          </c:dPt>
          <c:dPt>
            <c:idx val="7"/>
            <c:bubble3D val="0"/>
            <c:extLst>
              <c:ext xmlns:c16="http://schemas.microsoft.com/office/drawing/2014/chart" uri="{C3380CC4-5D6E-409C-BE32-E72D297353CC}">
                <c16:uniqueId val="{0000001B-74C9-4B05-8A16-0D81CEE3EFA3}"/>
              </c:ext>
            </c:extLst>
          </c:dPt>
          <c:dPt>
            <c:idx val="8"/>
            <c:bubble3D val="0"/>
            <c:extLst>
              <c:ext xmlns:c16="http://schemas.microsoft.com/office/drawing/2014/chart" uri="{C3380CC4-5D6E-409C-BE32-E72D297353CC}">
                <c16:uniqueId val="{0000001C-74C9-4B05-8A16-0D81CEE3EFA3}"/>
              </c:ext>
            </c:extLst>
          </c:dPt>
          <c:dPt>
            <c:idx val="9"/>
            <c:bubble3D val="0"/>
            <c:extLst>
              <c:ext xmlns:c16="http://schemas.microsoft.com/office/drawing/2014/chart" uri="{C3380CC4-5D6E-409C-BE32-E72D297353CC}">
                <c16:uniqueId val="{0000001D-74C9-4B05-8A16-0D81CEE3EFA3}"/>
              </c:ext>
            </c:extLst>
          </c:dPt>
          <c:dPt>
            <c:idx val="10"/>
            <c:marker>
              <c:symbol val="none"/>
            </c:marker>
            <c:bubble3D val="0"/>
            <c:extLst>
              <c:ext xmlns:c16="http://schemas.microsoft.com/office/drawing/2014/chart" uri="{C3380CC4-5D6E-409C-BE32-E72D297353CC}">
                <c16:uniqueId val="{0000001E-74C9-4B05-8A16-0D81CEE3EFA3}"/>
              </c:ext>
            </c:extLst>
          </c:dPt>
          <c:dPt>
            <c:idx val="11"/>
            <c:marker>
              <c:symbol val="none"/>
            </c:marker>
            <c:bubble3D val="0"/>
            <c:extLst>
              <c:ext xmlns:c16="http://schemas.microsoft.com/office/drawing/2014/chart" uri="{C3380CC4-5D6E-409C-BE32-E72D297353CC}">
                <c16:uniqueId val="{0000001F-74C9-4B05-8A16-0D81CEE3EFA3}"/>
              </c:ext>
            </c:extLst>
          </c:dPt>
          <c:dPt>
            <c:idx val="12"/>
            <c:marker>
              <c:symbol val="none"/>
            </c:marker>
            <c:bubble3D val="0"/>
            <c:extLst>
              <c:ext xmlns:c16="http://schemas.microsoft.com/office/drawing/2014/chart" uri="{C3380CC4-5D6E-409C-BE32-E72D297353CC}">
                <c16:uniqueId val="{00000020-74C9-4B05-8A16-0D81CEE3EFA3}"/>
              </c:ext>
            </c:extLst>
          </c:dPt>
          <c:dPt>
            <c:idx val="13"/>
            <c:marker>
              <c:symbol val="none"/>
            </c:marker>
            <c:bubble3D val="0"/>
            <c:extLst>
              <c:ext xmlns:c16="http://schemas.microsoft.com/office/drawing/2014/chart" uri="{C3380CC4-5D6E-409C-BE32-E72D297353CC}">
                <c16:uniqueId val="{00000021-74C9-4B05-8A16-0D81CEE3EFA3}"/>
              </c:ext>
            </c:extLst>
          </c:dPt>
          <c:dPt>
            <c:idx val="14"/>
            <c:bubble3D val="0"/>
            <c:extLst>
              <c:ext xmlns:c16="http://schemas.microsoft.com/office/drawing/2014/chart" uri="{C3380CC4-5D6E-409C-BE32-E72D297353CC}">
                <c16:uniqueId val="{00000022-74C9-4B05-8A16-0D81CEE3EFA3}"/>
              </c:ext>
            </c:extLst>
          </c:dPt>
          <c:dPt>
            <c:idx val="15"/>
            <c:bubble3D val="0"/>
            <c:extLst>
              <c:ext xmlns:c16="http://schemas.microsoft.com/office/drawing/2014/chart" uri="{C3380CC4-5D6E-409C-BE32-E72D297353CC}">
                <c16:uniqueId val="{00000023-74C9-4B05-8A16-0D81CEE3EFA3}"/>
              </c:ext>
            </c:extLst>
          </c:dPt>
          <c:val>
            <c:numRef>
              <c:f>'Slika 6.2. - Figure 6.2'!$E$4:$E$21</c:f>
              <c:numCache>
                <c:formatCode>0.00</c:formatCode>
                <c:ptCount val="18"/>
                <c:pt idx="1">
                  <c:v>2.56</c:v>
                </c:pt>
                <c:pt idx="2">
                  <c:v>2.2799999999999998</c:v>
                </c:pt>
                <c:pt idx="3">
                  <c:v>2.56</c:v>
                </c:pt>
                <c:pt idx="4">
                  <c:v>2.58</c:v>
                </c:pt>
                <c:pt idx="6">
                  <c:v>2.85</c:v>
                </c:pt>
                <c:pt idx="7">
                  <c:v>3.12</c:v>
                </c:pt>
                <c:pt idx="8">
                  <c:v>3.06</c:v>
                </c:pt>
                <c:pt idx="9">
                  <c:v>2.88</c:v>
                </c:pt>
                <c:pt idx="13">
                  <c:v>3.74</c:v>
                </c:pt>
                <c:pt idx="14">
                  <c:v>3.78</c:v>
                </c:pt>
              </c:numCache>
            </c:numRef>
          </c:val>
          <c:smooth val="0"/>
          <c:extLst>
            <c:ext xmlns:c16="http://schemas.microsoft.com/office/drawing/2014/chart" uri="{C3380CC4-5D6E-409C-BE32-E72D297353CC}">
              <c16:uniqueId val="{00000024-74C9-4B05-8A16-0D81CEE3EFA3}"/>
            </c:ext>
          </c:extLst>
        </c:ser>
        <c:ser>
          <c:idx val="2"/>
          <c:order val="3"/>
          <c:tx>
            <c:strRef>
              <c:f>'Slika 6.2. - Figure 6.2'!$F$3</c:f>
              <c:strCache>
                <c:ptCount val="1"/>
                <c:pt idx="0">
                  <c:v>Governement bonds issued on domestic capital market - October 2025</c:v>
                </c:pt>
              </c:strCache>
            </c:strRef>
          </c:tx>
          <c:spPr>
            <a:ln>
              <a:solidFill>
                <a:srgbClr val="FF0000"/>
              </a:solidFill>
            </a:ln>
          </c:spPr>
          <c:marker>
            <c:symbol val="circle"/>
            <c:size val="6"/>
            <c:spPr>
              <a:solidFill>
                <a:srgbClr val="FF0000"/>
              </a:solidFill>
              <a:ln>
                <a:solidFill>
                  <a:srgbClr val="FF0000"/>
                </a:solidFill>
              </a:ln>
            </c:spPr>
          </c:marker>
          <c:dPt>
            <c:idx val="6"/>
            <c:marker>
              <c:symbol val="circle"/>
              <c:size val="5"/>
              <c:spPr>
                <a:solidFill>
                  <a:srgbClr val="FF0000"/>
                </a:solidFill>
                <a:ln>
                  <a:noFill/>
                </a:ln>
              </c:spPr>
            </c:marker>
            <c:bubble3D val="0"/>
            <c:extLst>
              <c:ext xmlns:c16="http://schemas.microsoft.com/office/drawing/2014/chart" uri="{C3380CC4-5D6E-409C-BE32-E72D297353CC}">
                <c16:uniqueId val="{00000025-74C9-4B05-8A16-0D81CEE3EFA3}"/>
              </c:ext>
            </c:extLst>
          </c:dPt>
          <c:dPt>
            <c:idx val="7"/>
            <c:marker>
              <c:symbol val="circle"/>
              <c:size val="5"/>
              <c:spPr>
                <a:solidFill>
                  <a:srgbClr val="FF0000"/>
                </a:solidFill>
                <a:ln>
                  <a:noFill/>
                </a:ln>
              </c:spPr>
            </c:marker>
            <c:bubble3D val="0"/>
            <c:extLst>
              <c:ext xmlns:c16="http://schemas.microsoft.com/office/drawing/2014/chart" uri="{C3380CC4-5D6E-409C-BE32-E72D297353CC}">
                <c16:uniqueId val="{00000026-74C9-4B05-8A16-0D81CEE3EFA3}"/>
              </c:ext>
            </c:extLst>
          </c:dPt>
          <c:dPt>
            <c:idx val="8"/>
            <c:marker>
              <c:symbol val="circle"/>
              <c:size val="5"/>
            </c:marker>
            <c:bubble3D val="0"/>
            <c:extLst>
              <c:ext xmlns:c16="http://schemas.microsoft.com/office/drawing/2014/chart" uri="{C3380CC4-5D6E-409C-BE32-E72D297353CC}">
                <c16:uniqueId val="{00000027-74C9-4B05-8A16-0D81CEE3EFA3}"/>
              </c:ext>
            </c:extLst>
          </c:dPt>
          <c:dPt>
            <c:idx val="9"/>
            <c:marker>
              <c:symbol val="circle"/>
              <c:size val="5"/>
            </c:marker>
            <c:bubble3D val="0"/>
            <c:extLst>
              <c:ext xmlns:c16="http://schemas.microsoft.com/office/drawing/2014/chart" uri="{C3380CC4-5D6E-409C-BE32-E72D297353CC}">
                <c16:uniqueId val="{00000028-74C9-4B05-8A16-0D81CEE3EFA3}"/>
              </c:ext>
            </c:extLst>
          </c:dPt>
          <c:dPt>
            <c:idx val="10"/>
            <c:marker>
              <c:symbol val="circle"/>
              <c:size val="5"/>
            </c:marker>
            <c:bubble3D val="0"/>
            <c:extLst>
              <c:ext xmlns:c16="http://schemas.microsoft.com/office/drawing/2014/chart" uri="{C3380CC4-5D6E-409C-BE32-E72D297353CC}">
                <c16:uniqueId val="{00000029-74C9-4B05-8A16-0D81CEE3EFA3}"/>
              </c:ext>
            </c:extLst>
          </c:dPt>
          <c:dPt>
            <c:idx val="11"/>
            <c:marker>
              <c:symbol val="none"/>
            </c:marker>
            <c:bubble3D val="0"/>
            <c:extLst>
              <c:ext xmlns:c16="http://schemas.microsoft.com/office/drawing/2014/chart" uri="{C3380CC4-5D6E-409C-BE32-E72D297353CC}">
                <c16:uniqueId val="{0000002A-74C9-4B05-8A16-0D81CEE3EFA3}"/>
              </c:ext>
            </c:extLst>
          </c:dPt>
          <c:dPt>
            <c:idx val="12"/>
            <c:marker>
              <c:symbol val="none"/>
            </c:marker>
            <c:bubble3D val="0"/>
            <c:extLst>
              <c:ext xmlns:c16="http://schemas.microsoft.com/office/drawing/2014/chart" uri="{C3380CC4-5D6E-409C-BE32-E72D297353CC}">
                <c16:uniqueId val="{0000002B-74C9-4B05-8A16-0D81CEE3EFA3}"/>
              </c:ext>
            </c:extLst>
          </c:dPt>
          <c:dPt>
            <c:idx val="13"/>
            <c:marker>
              <c:symbol val="circle"/>
              <c:size val="5"/>
            </c:marker>
            <c:bubble3D val="0"/>
            <c:extLst>
              <c:ext xmlns:c16="http://schemas.microsoft.com/office/drawing/2014/chart" uri="{C3380CC4-5D6E-409C-BE32-E72D297353CC}">
                <c16:uniqueId val="{0000002C-74C9-4B05-8A16-0D81CEE3EFA3}"/>
              </c:ext>
            </c:extLst>
          </c:dPt>
          <c:dPt>
            <c:idx val="14"/>
            <c:marker>
              <c:symbol val="circle"/>
              <c:size val="5"/>
            </c:marker>
            <c:bubble3D val="0"/>
            <c:extLst>
              <c:ext xmlns:c16="http://schemas.microsoft.com/office/drawing/2014/chart" uri="{C3380CC4-5D6E-409C-BE32-E72D297353CC}">
                <c16:uniqueId val="{0000002D-74C9-4B05-8A16-0D81CEE3EFA3}"/>
              </c:ext>
            </c:extLst>
          </c:dPt>
          <c:dPt>
            <c:idx val="15"/>
            <c:marker>
              <c:symbol val="circle"/>
              <c:size val="5"/>
            </c:marker>
            <c:bubble3D val="0"/>
            <c:extLst>
              <c:ext xmlns:c16="http://schemas.microsoft.com/office/drawing/2014/chart" uri="{C3380CC4-5D6E-409C-BE32-E72D297353CC}">
                <c16:uniqueId val="{0000002E-74C9-4B05-8A16-0D81CEE3EFA3}"/>
              </c:ext>
            </c:extLst>
          </c:dPt>
          <c:val>
            <c:numRef>
              <c:f>'Slika 6.2. - Figure 6.2'!$F$4:$F$21</c:f>
              <c:numCache>
                <c:formatCode>0.00</c:formatCode>
                <c:ptCount val="18"/>
                <c:pt idx="1">
                  <c:v>2.62</c:v>
                </c:pt>
                <c:pt idx="2">
                  <c:v>2.33</c:v>
                </c:pt>
                <c:pt idx="3">
                  <c:v>2.58</c:v>
                </c:pt>
                <c:pt idx="6">
                  <c:v>2.84</c:v>
                </c:pt>
                <c:pt idx="7">
                  <c:v>3.05</c:v>
                </c:pt>
                <c:pt idx="8">
                  <c:v>3.06</c:v>
                </c:pt>
                <c:pt idx="9">
                  <c:v>2.92</c:v>
                </c:pt>
                <c:pt idx="13">
                  <c:v>3.71</c:v>
                </c:pt>
              </c:numCache>
            </c:numRef>
          </c:val>
          <c:smooth val="0"/>
          <c:extLst>
            <c:ext xmlns:c16="http://schemas.microsoft.com/office/drawing/2014/chart" uri="{C3380CC4-5D6E-409C-BE32-E72D297353CC}">
              <c16:uniqueId val="{0000002F-74C9-4B05-8A16-0D81CEE3EFA3}"/>
            </c:ext>
          </c:extLst>
        </c:ser>
        <c:dLbls>
          <c:showLegendKey val="0"/>
          <c:showVal val="0"/>
          <c:showCatName val="0"/>
          <c:showSerName val="0"/>
          <c:showPercent val="0"/>
          <c:showBubbleSize val="0"/>
        </c:dLbls>
        <c:marker val="1"/>
        <c:smooth val="0"/>
        <c:axId val="155766032"/>
        <c:axId val="155768944"/>
      </c:lineChart>
      <c:catAx>
        <c:axId val="155766032"/>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nextTo"/>
        <c:spPr>
          <a:noFill/>
          <a:ln w="6350" cap="flat" cmpd="sng" algn="ctr">
            <a:solidFill>
              <a:schemeClr val="bg1">
                <a:lumMod val="75000"/>
              </a:schemeClr>
            </a:solidFill>
            <a:round/>
          </a:ln>
          <a:effectLst/>
        </c:spPr>
        <c:txPr>
          <a:bodyPr rot="-60000000" vert="horz"/>
          <a:lstStyle/>
          <a:p>
            <a:pPr>
              <a:defRPr/>
            </a:pPr>
            <a:endParaRPr lang="sr-Latn-RS"/>
          </a:p>
        </c:txPr>
        <c:crossAx val="155768944"/>
        <c:crosses val="autoZero"/>
        <c:auto val="1"/>
        <c:lblAlgn val="ctr"/>
        <c:lblOffset val="100"/>
        <c:tickLblSkip val="1"/>
        <c:tickMarkSkip val="1"/>
        <c:noMultiLvlLbl val="0"/>
      </c:catAx>
      <c:valAx>
        <c:axId val="155768944"/>
        <c:scaling>
          <c:orientation val="minMax"/>
          <c:min val="2"/>
        </c:scaling>
        <c:delete val="0"/>
        <c:axPos val="l"/>
        <c:majorGridlines>
          <c:spPr>
            <a:ln w="6350" cap="flat" cmpd="sng" algn="ctr">
              <a:solidFill>
                <a:schemeClr val="bg1">
                  <a:lumMod val="75000"/>
                </a:schemeClr>
              </a:solidFill>
              <a:round/>
            </a:ln>
            <a:effectLst/>
          </c:spPr>
        </c:majorGridlines>
        <c:title>
          <c:tx>
            <c:rich>
              <a:bodyPr rot="0"/>
              <a:lstStyle/>
              <a:p>
                <a:pPr>
                  <a:defRPr b="0"/>
                </a:pPr>
                <a:r>
                  <a:rPr lang="hr-HR" b="0"/>
                  <a:t>%</a:t>
                </a:r>
              </a:p>
            </c:rich>
          </c:tx>
          <c:layout>
            <c:manualLayout>
              <c:xMode val="edge"/>
              <c:yMode val="edge"/>
              <c:x val="2.5060506050605062E-3"/>
              <c:y val="0.42825860719874803"/>
            </c:manualLayout>
          </c:layout>
          <c:overlay val="0"/>
          <c:spPr>
            <a:noFill/>
            <a:ln>
              <a:noFill/>
            </a:ln>
            <a:effectLst/>
          </c:spPr>
        </c:title>
        <c:numFmt formatCode="#,##0.0" sourceLinked="0"/>
        <c:majorTickMark val="none"/>
        <c:minorTickMark val="none"/>
        <c:tickLblPos val="nextTo"/>
        <c:spPr>
          <a:noFill/>
          <a:ln>
            <a:noFill/>
          </a:ln>
          <a:effectLst/>
        </c:spPr>
        <c:txPr>
          <a:bodyPr rot="-60000000" vert="horz"/>
          <a:lstStyle/>
          <a:p>
            <a:pPr>
              <a:defRPr/>
            </a:pPr>
            <a:endParaRPr lang="sr-Latn-RS"/>
          </a:p>
        </c:txPr>
        <c:crossAx val="155766032"/>
        <c:crosses val="autoZero"/>
        <c:crossBetween val="between"/>
        <c:majorUnit val="0.2"/>
      </c:valAx>
      <c:spPr>
        <a:ln w="6350">
          <a:solidFill>
            <a:schemeClr val="bg1">
              <a:lumMod val="75000"/>
            </a:schemeClr>
          </a:solidFill>
        </a:ln>
      </c:spPr>
    </c:plotArea>
    <c:legend>
      <c:legendPos val="b"/>
      <c:layout>
        <c:manualLayout>
          <c:xMode val="edge"/>
          <c:yMode val="edge"/>
          <c:x val="3.4632034632034632E-3"/>
          <c:y val="0.83381889763779515"/>
          <c:w val="0.9965367965367965"/>
          <c:h val="0.16618110236220474"/>
        </c:manualLayout>
      </c:layout>
      <c:overlay val="0"/>
      <c:spPr>
        <a:noFill/>
        <a:ln>
          <a:noFill/>
        </a:ln>
        <a:effectLst/>
      </c:spPr>
      <c:txPr>
        <a:bodyPr rot="0" vert="horz"/>
        <a:lstStyle/>
        <a:p>
          <a:pPr>
            <a:defRPr/>
          </a:pPr>
          <a:endParaRPr lang="sr-Latn-RS"/>
        </a:p>
      </c:txPr>
    </c:legend>
    <c:plotVisOnly val="1"/>
    <c:dispBlanksAs val="span"/>
    <c:showDLblsOverMax val="0"/>
  </c:chart>
  <c:spPr>
    <a:ln w="3175">
      <a:solidFill>
        <a:schemeClr val="tx1"/>
      </a:solidFill>
    </a:ln>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87273359911796"/>
          <c:y val="5.1507238580862293E-2"/>
          <c:w val="0.77299169807318435"/>
          <c:h val="0.67228635790604918"/>
        </c:manualLayout>
      </c:layout>
      <c:barChart>
        <c:barDir val="col"/>
        <c:grouping val="clustered"/>
        <c:varyColors val="0"/>
        <c:ser>
          <c:idx val="3"/>
          <c:order val="1"/>
          <c:tx>
            <c:strRef>
              <c:f>'Slika 6.11. - Figure 6.11'!$F$3</c:f>
              <c:strCache>
                <c:ptCount val="1"/>
                <c:pt idx="0">
                  <c:v>Year-on-year rate of change – right</c:v>
                </c:pt>
              </c:strCache>
            </c:strRef>
          </c:tx>
          <c:spPr>
            <a:solidFill>
              <a:schemeClr val="tx2">
                <a:lumMod val="40000"/>
                <a:lumOff val="60000"/>
              </a:schemeClr>
            </a:solidFill>
            <a:ln w="12700">
              <a:solidFill>
                <a:schemeClr val="tx2">
                  <a:lumMod val="40000"/>
                  <a:lumOff val="60000"/>
                </a:schemeClr>
              </a:solidFill>
              <a:prstDash val="solid"/>
            </a:ln>
          </c:spPr>
          <c:invertIfNegative val="0"/>
          <c:cat>
            <c:strRef>
              <c:f>'Slika 6.11. - Figure 6.11'!$B$66:$B$185</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f>'Slika 6.11. - Figure 6.11'!$F$66:$F$185</c:f>
              <c:numCache>
                <c:formatCode>#,##0.0</c:formatCode>
                <c:ptCount val="120"/>
                <c:pt idx="0">
                  <c:v>0.3436979443447683</c:v>
                </c:pt>
                <c:pt idx="1">
                  <c:v>-4.4154147673605308</c:v>
                </c:pt>
                <c:pt idx="2">
                  <c:v>-2.3523070510547512</c:v>
                </c:pt>
                <c:pt idx="3">
                  <c:v>-2.5915035262368207</c:v>
                </c:pt>
                <c:pt idx="4">
                  <c:v>-3.3118527847664581</c:v>
                </c:pt>
                <c:pt idx="5">
                  <c:v>3.7974370606022489E-2</c:v>
                </c:pt>
                <c:pt idx="6">
                  <c:v>-5.4807489572970667</c:v>
                </c:pt>
                <c:pt idx="7">
                  <c:v>-5.3739653994169032</c:v>
                </c:pt>
                <c:pt idx="8">
                  <c:v>-8.0259579970138617</c:v>
                </c:pt>
                <c:pt idx="9">
                  <c:v>-9.164833341801554</c:v>
                </c:pt>
                <c:pt idx="10">
                  <c:v>-7.4012515215653565</c:v>
                </c:pt>
                <c:pt idx="11">
                  <c:v>-11.460078513406089</c:v>
                </c:pt>
                <c:pt idx="12">
                  <c:v>-13.743858933241086</c:v>
                </c:pt>
                <c:pt idx="13">
                  <c:v>-11.708678395126071</c:v>
                </c:pt>
                <c:pt idx="14">
                  <c:v>-7.8141425092791224</c:v>
                </c:pt>
                <c:pt idx="15">
                  <c:v>-7.0361275139357389</c:v>
                </c:pt>
                <c:pt idx="16">
                  <c:v>-7.2216802563738014</c:v>
                </c:pt>
                <c:pt idx="17">
                  <c:v>-8.5789007580139014</c:v>
                </c:pt>
                <c:pt idx="18">
                  <c:v>-11.200944354229819</c:v>
                </c:pt>
                <c:pt idx="19">
                  <c:v>-12.037760287457985</c:v>
                </c:pt>
                <c:pt idx="20">
                  <c:v>-8.1443314335096346</c:v>
                </c:pt>
                <c:pt idx="21">
                  <c:v>-8.2635687090850638</c:v>
                </c:pt>
                <c:pt idx="22">
                  <c:v>-10.934604824807806</c:v>
                </c:pt>
                <c:pt idx="23">
                  <c:v>-21.793487321763038</c:v>
                </c:pt>
                <c:pt idx="24">
                  <c:v>-22.470859249696446</c:v>
                </c:pt>
                <c:pt idx="25">
                  <c:v>-23.583875998750187</c:v>
                </c:pt>
                <c:pt idx="26">
                  <c:v>-22.807756756830628</c:v>
                </c:pt>
                <c:pt idx="27">
                  <c:v>-23.710163036284158</c:v>
                </c:pt>
                <c:pt idx="28">
                  <c:v>-19.790740528451096</c:v>
                </c:pt>
                <c:pt idx="29">
                  <c:v>-18.44695475137928</c:v>
                </c:pt>
                <c:pt idx="30">
                  <c:v>-19.378065400074689</c:v>
                </c:pt>
                <c:pt idx="31">
                  <c:v>-17.673126316346938</c:v>
                </c:pt>
                <c:pt idx="32">
                  <c:v>-18.647648413906225</c:v>
                </c:pt>
                <c:pt idx="33">
                  <c:v>-17.961776153989518</c:v>
                </c:pt>
                <c:pt idx="34">
                  <c:v>-17.104954576939861</c:v>
                </c:pt>
                <c:pt idx="35">
                  <c:v>1.7478768532815963</c:v>
                </c:pt>
                <c:pt idx="36">
                  <c:v>4.8825609764217006</c:v>
                </c:pt>
                <c:pt idx="37">
                  <c:v>4.3530636252657047</c:v>
                </c:pt>
                <c:pt idx="38">
                  <c:v>0.67964730337874357</c:v>
                </c:pt>
                <c:pt idx="39">
                  <c:v>3.275484758063385E-2</c:v>
                </c:pt>
                <c:pt idx="40">
                  <c:v>-3.5325563298842013</c:v>
                </c:pt>
                <c:pt idx="41">
                  <c:v>-7.1058691525513922</c:v>
                </c:pt>
                <c:pt idx="42">
                  <c:v>-5.9851067098348807</c:v>
                </c:pt>
                <c:pt idx="43">
                  <c:v>-5.4701733642592529</c:v>
                </c:pt>
                <c:pt idx="44">
                  <c:v>-1.783773922124567</c:v>
                </c:pt>
                <c:pt idx="45">
                  <c:v>0.567685563284968</c:v>
                </c:pt>
                <c:pt idx="46">
                  <c:v>7.2607901229301888</c:v>
                </c:pt>
                <c:pt idx="47">
                  <c:v>3.2839168278309074</c:v>
                </c:pt>
                <c:pt idx="48">
                  <c:v>2.3240252466147666</c:v>
                </c:pt>
                <c:pt idx="49">
                  <c:v>4.2597295995255138</c:v>
                </c:pt>
                <c:pt idx="50">
                  <c:v>9.2185781414323884</c:v>
                </c:pt>
                <c:pt idx="51">
                  <c:v>22.945521480145189</c:v>
                </c:pt>
                <c:pt idx="52">
                  <c:v>21.511134064348283</c:v>
                </c:pt>
                <c:pt idx="53">
                  <c:v>26.781921378954877</c:v>
                </c:pt>
                <c:pt idx="54">
                  <c:v>29.170485378197498</c:v>
                </c:pt>
                <c:pt idx="55">
                  <c:v>28.174718074547798</c:v>
                </c:pt>
                <c:pt idx="56">
                  <c:v>23.796896968026132</c:v>
                </c:pt>
                <c:pt idx="57">
                  <c:v>22.974403752879653</c:v>
                </c:pt>
                <c:pt idx="58">
                  <c:v>15.580198492923444</c:v>
                </c:pt>
                <c:pt idx="59">
                  <c:v>17.917905893697821</c:v>
                </c:pt>
                <c:pt idx="60">
                  <c:v>19.184073134614607</c:v>
                </c:pt>
                <c:pt idx="61">
                  <c:v>13.656129703321355</c:v>
                </c:pt>
                <c:pt idx="62">
                  <c:v>9.0062605656325871</c:v>
                </c:pt>
                <c:pt idx="63">
                  <c:v>-2.205516199535964</c:v>
                </c:pt>
                <c:pt idx="64">
                  <c:v>-2.7745675347839409</c:v>
                </c:pt>
                <c:pt idx="65">
                  <c:v>4.4571431075259369</c:v>
                </c:pt>
                <c:pt idx="66">
                  <c:v>5.0451662422083672</c:v>
                </c:pt>
                <c:pt idx="67">
                  <c:v>4.6023108040108553</c:v>
                </c:pt>
                <c:pt idx="68">
                  <c:v>3.6282932419071017</c:v>
                </c:pt>
                <c:pt idx="69">
                  <c:v>2.5532107259845986</c:v>
                </c:pt>
                <c:pt idx="70">
                  <c:v>2.7660805452607065</c:v>
                </c:pt>
                <c:pt idx="71">
                  <c:v>-1.0388493715164202</c:v>
                </c:pt>
                <c:pt idx="72">
                  <c:v>-1.696714710501368</c:v>
                </c:pt>
                <c:pt idx="73">
                  <c:v>2.1934888268103236</c:v>
                </c:pt>
                <c:pt idx="74">
                  <c:v>-0.58029396324459981</c:v>
                </c:pt>
                <c:pt idx="75">
                  <c:v>10.627103251951041</c:v>
                </c:pt>
                <c:pt idx="76">
                  <c:v>9.5101338646000215</c:v>
                </c:pt>
                <c:pt idx="77">
                  <c:v>0.92389140607946274</c:v>
                </c:pt>
                <c:pt idx="78">
                  <c:v>0.23743070415474676</c:v>
                </c:pt>
                <c:pt idx="79">
                  <c:v>0.32865762123068976</c:v>
                </c:pt>
                <c:pt idx="80">
                  <c:v>-0.22895987284702812</c:v>
                </c:pt>
                <c:pt idx="81">
                  <c:v>-1.2688347199713235E-2</c:v>
                </c:pt>
                <c:pt idx="82">
                  <c:v>-3.896459996318697</c:v>
                </c:pt>
                <c:pt idx="83">
                  <c:v>1.8705197384900458</c:v>
                </c:pt>
                <c:pt idx="84">
                  <c:v>11.855289633318719</c:v>
                </c:pt>
                <c:pt idx="85">
                  <c:v>12.110324535967564</c:v>
                </c:pt>
                <c:pt idx="86">
                  <c:v>13.395699827921874</c:v>
                </c:pt>
                <c:pt idx="87">
                  <c:v>1.6367387298036533</c:v>
                </c:pt>
                <c:pt idx="88">
                  <c:v>1.2904603967905501</c:v>
                </c:pt>
                <c:pt idx="89">
                  <c:v>-2.1599382223134</c:v>
                </c:pt>
                <c:pt idx="90">
                  <c:v>-3.3037257239346758</c:v>
                </c:pt>
                <c:pt idx="91" formatCode="0.0">
                  <c:v>-2.304119645301256</c:v>
                </c:pt>
                <c:pt idx="92" formatCode="0.0">
                  <c:v>0.22793534646518765</c:v>
                </c:pt>
                <c:pt idx="93" formatCode="0.0">
                  <c:v>-2.9770718694738463</c:v>
                </c:pt>
                <c:pt idx="94" formatCode="0.0">
                  <c:v>1.5306359161417049</c:v>
                </c:pt>
                <c:pt idx="95" formatCode="0.0">
                  <c:v>-4.7430317292398172</c:v>
                </c:pt>
                <c:pt idx="96" formatCode="0.0">
                  <c:v>-13.644737333381215</c:v>
                </c:pt>
                <c:pt idx="97" formatCode="0.0">
                  <c:v>-13.681288852252166</c:v>
                </c:pt>
                <c:pt idx="98" formatCode="0.0">
                  <c:v>-10.548803166997843</c:v>
                </c:pt>
                <c:pt idx="99" formatCode="0.0">
                  <c:v>-11.892985956157986</c:v>
                </c:pt>
                <c:pt idx="100" formatCode="0.0">
                  <c:v>-10.020840197007487</c:v>
                </c:pt>
                <c:pt idx="101" formatCode="0.0">
                  <c:v>-7.041010841287104</c:v>
                </c:pt>
                <c:pt idx="102" formatCode="0.0">
                  <c:v>-7.6757367507792651</c:v>
                </c:pt>
                <c:pt idx="103" formatCode="0.0">
                  <c:v>-8.3528977351467262</c:v>
                </c:pt>
                <c:pt idx="104" formatCode="0.0">
                  <c:v>-10.355006910057341</c:v>
                </c:pt>
                <c:pt idx="105" formatCode="0.0">
                  <c:v>-7.5949383921984719</c:v>
                </c:pt>
                <c:pt idx="106" formatCode="0.0">
                  <c:v>-7.9752441807302858</c:v>
                </c:pt>
                <c:pt idx="107" formatCode="0.0">
                  <c:v>-14.703829483878863</c:v>
                </c:pt>
                <c:pt idx="108" formatCode="0.0">
                  <c:v>-11.72106332502581</c:v>
                </c:pt>
                <c:pt idx="109" formatCode="0.0">
                  <c:v>-13.315647</c:v>
                </c:pt>
                <c:pt idx="110" formatCode="0.0">
                  <c:v>-15.085986</c:v>
                </c:pt>
                <c:pt idx="111" formatCode="0.0">
                  <c:v>-14.202052</c:v>
                </c:pt>
                <c:pt idx="112" formatCode="0.0">
                  <c:v>-16.273424802099044</c:v>
                </c:pt>
                <c:pt idx="113" formatCode="0.0">
                  <c:v>-17.964439227805087</c:v>
                </c:pt>
                <c:pt idx="114" formatCode="0.0">
                  <c:v>-15.821836916312776</c:v>
                </c:pt>
                <c:pt idx="115" formatCode="0.0">
                  <c:v>-15.770345944477853</c:v>
                </c:pt>
                <c:pt idx="116" formatCode="0.0">
                  <c:v>-14.4</c:v>
                </c:pt>
              </c:numCache>
            </c:numRef>
          </c:val>
          <c:extLst>
            <c:ext xmlns:c16="http://schemas.microsoft.com/office/drawing/2014/chart" uri="{C3380CC4-5D6E-409C-BE32-E72D297353CC}">
              <c16:uniqueId val="{00000000-08FE-44FC-A4D8-F35F97A47107}"/>
            </c:ext>
          </c:extLst>
        </c:ser>
        <c:dLbls>
          <c:showLegendKey val="0"/>
          <c:showVal val="0"/>
          <c:showCatName val="0"/>
          <c:showSerName val="0"/>
          <c:showPercent val="0"/>
          <c:showBubbleSize val="0"/>
        </c:dLbls>
        <c:gapWidth val="150"/>
        <c:axId val="1362363248"/>
        <c:axId val="1362362688"/>
      </c:barChart>
      <c:lineChart>
        <c:grouping val="standard"/>
        <c:varyColors val="0"/>
        <c:ser>
          <c:idx val="0"/>
          <c:order val="0"/>
          <c:tx>
            <c:strRef>
              <c:f>'Slika 6.11. - Figure 6.11'!$E$3</c:f>
              <c:strCache>
                <c:ptCount val="1"/>
                <c:pt idx="0">
                  <c:v>Placements to the general government (balance)</c:v>
                </c:pt>
              </c:strCache>
            </c:strRef>
          </c:tx>
          <c:spPr>
            <a:ln w="25400">
              <a:solidFill>
                <a:srgbClr val="FF0000"/>
              </a:solidFill>
              <a:prstDash val="solid"/>
            </a:ln>
          </c:spPr>
          <c:marker>
            <c:symbol val="none"/>
          </c:marker>
          <c:cat>
            <c:strRef>
              <c:f>'Slika 6.11. - Figure 6.11'!$A$66:$A$185</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f>'Slika 6.11. - Figure 6.11'!$E$66:$E$185</c:f>
              <c:numCache>
                <c:formatCode>#,##0.0</c:formatCode>
                <c:ptCount val="120"/>
                <c:pt idx="0">
                  <c:v>7.6804838632026007</c:v>
                </c:pt>
                <c:pt idx="1">
                  <c:v>7.5485554285327483</c:v>
                </c:pt>
                <c:pt idx="2">
                  <c:v>7.3486820009343683</c:v>
                </c:pt>
                <c:pt idx="3">
                  <c:v>7.2688179157316348</c:v>
                </c:pt>
                <c:pt idx="4">
                  <c:v>7.2736764835848424</c:v>
                </c:pt>
                <c:pt idx="5">
                  <c:v>7.2920755159161192</c:v>
                </c:pt>
                <c:pt idx="6">
                  <c:v>7.3315029599654906</c:v>
                </c:pt>
                <c:pt idx="7">
                  <c:v>7.2871254777384022</c:v>
                </c:pt>
                <c:pt idx="8">
                  <c:v>7.061385498794877</c:v>
                </c:pt>
                <c:pt idx="9">
                  <c:v>6.8948875383369828</c:v>
                </c:pt>
                <c:pt idx="10">
                  <c:v>7.012356360394187</c:v>
                </c:pt>
                <c:pt idx="11">
                  <c:v>6.7873982073475343</c:v>
                </c:pt>
                <c:pt idx="12">
                  <c:v>6.6277816004379853</c:v>
                </c:pt>
                <c:pt idx="13">
                  <c:v>6.6674914022323968</c:v>
                </c:pt>
                <c:pt idx="14">
                  <c:v>6.780795609019842</c:v>
                </c:pt>
                <c:pt idx="15">
                  <c:v>6.7630068453221837</c:v>
                </c:pt>
                <c:pt idx="16">
                  <c:v>6.7514109858490947</c:v>
                </c:pt>
                <c:pt idx="17">
                  <c:v>6.6681943186979886</c:v>
                </c:pt>
                <c:pt idx="18">
                  <c:v>6.5105425548410629</c:v>
                </c:pt>
                <c:pt idx="19">
                  <c:v>6.4100711332245011</c:v>
                </c:pt>
                <c:pt idx="20">
                  <c:v>6.4865679003278238</c:v>
                </c:pt>
                <c:pt idx="21">
                  <c:v>6.3232143170256814</c:v>
                </c:pt>
                <c:pt idx="22">
                  <c:v>6.241203881729378</c:v>
                </c:pt>
                <c:pt idx="23">
                  <c:v>5.303135841510386</c:v>
                </c:pt>
                <c:pt idx="24">
                  <c:v>5.1339217628150511</c:v>
                </c:pt>
                <c:pt idx="25">
                  <c:v>5.0902806677138486</c:v>
                </c:pt>
                <c:pt idx="26">
                  <c:v>5.2294959134647288</c:v>
                </c:pt>
                <c:pt idx="27">
                  <c:v>5.1560318468033701</c:v>
                </c:pt>
                <c:pt idx="28">
                  <c:v>5.4141063880576015</c:v>
                </c:pt>
                <c:pt idx="29">
                  <c:v>5.4375483730493066</c:v>
                </c:pt>
                <c:pt idx="30">
                  <c:v>5.249571176615567</c:v>
                </c:pt>
                <c:pt idx="31">
                  <c:v>5.2788523277244677</c:v>
                </c:pt>
                <c:pt idx="32">
                  <c:v>5.2788396734979095</c:v>
                </c:pt>
                <c:pt idx="33">
                  <c:v>5.1902470489149888</c:v>
                </c:pt>
                <c:pt idx="34">
                  <c:v>5.1765295552246346</c:v>
                </c:pt>
                <c:pt idx="35">
                  <c:v>5.3985207295640052</c:v>
                </c:pt>
                <c:pt idx="36">
                  <c:v>5.387140758363528</c:v>
                </c:pt>
                <c:pt idx="37">
                  <c:v>5.3145976020333139</c:v>
                </c:pt>
                <c:pt idx="38">
                  <c:v>5.2687995885646011</c:v>
                </c:pt>
                <c:pt idx="39">
                  <c:v>5.1609043612409584</c:v>
                </c:pt>
                <c:pt idx="40">
                  <c:v>5.2250365352379049</c:v>
                </c:pt>
                <c:pt idx="41">
                  <c:v>5.0529358380715363</c:v>
                </c:pt>
                <c:pt idx="42">
                  <c:v>4.9379605064211294</c:v>
                </c:pt>
                <c:pt idx="43">
                  <c:v>4.9924303159214274</c:v>
                </c:pt>
                <c:pt idx="44">
                  <c:v>5.1871253701944378</c:v>
                </c:pt>
                <c:pt idx="45">
                  <c:v>5.2206974548145197</c:v>
                </c:pt>
                <c:pt idx="46">
                  <c:v>5.5536930317114601</c:v>
                </c:pt>
                <c:pt idx="47">
                  <c:v>5.5771428746791427</c:v>
                </c:pt>
                <c:pt idx="48">
                  <c:v>5.5143882859274012</c:v>
                </c:pt>
                <c:pt idx="49">
                  <c:v>5.5426086296078045</c:v>
                </c:pt>
                <c:pt idx="50">
                  <c:v>5.7555032294073927</c:v>
                </c:pt>
                <c:pt idx="51">
                  <c:v>6.3463438115163573</c:v>
                </c:pt>
                <c:pt idx="52">
                  <c:v>6.34970123930984</c:v>
                </c:pt>
                <c:pt idx="53">
                  <c:v>6.4073665951410179</c:v>
                </c:pt>
                <c:pt idx="54">
                  <c:v>6.3788629361895275</c:v>
                </c:pt>
                <c:pt idx="55">
                  <c:v>6.3991064149445878</c:v>
                </c:pt>
                <c:pt idx="56">
                  <c:v>6.4211868599362933</c:v>
                </c:pt>
                <c:pt idx="57">
                  <c:v>6.4205239795447611</c:v>
                </c:pt>
                <c:pt idx="58">
                  <c:v>6.4190053355298948</c:v>
                </c:pt>
                <c:pt idx="59">
                  <c:v>6.5767204191678275</c:v>
                </c:pt>
                <c:pt idx="60">
                  <c:v>6.5721994304598841</c:v>
                </c:pt>
                <c:pt idx="61">
                  <c:v>6.2991837105474815</c:v>
                </c:pt>
                <c:pt idx="62">
                  <c:v>6.2734296719185076</c:v>
                </c:pt>
                <c:pt idx="63">
                  <c:v>6.2059743260203071</c:v>
                </c:pt>
                <c:pt idx="64">
                  <c:v>6.1732964971079705</c:v>
                </c:pt>
                <c:pt idx="65">
                  <c:v>6.6926607739053683</c:v>
                </c:pt>
                <c:pt idx="66">
                  <c:v>6.7006696378777617</c:v>
                </c:pt>
                <c:pt idx="67">
                  <c:v>6.6935785335589619</c:v>
                </c:pt>
                <c:pt idx="68">
                  <c:v>6.6541344603198622</c:v>
                </c:pt>
                <c:pt idx="69">
                  <c:v>6.5844941714659235</c:v>
                </c:pt>
                <c:pt idx="70">
                  <c:v>6.5968701456208105</c:v>
                </c:pt>
                <c:pt idx="71">
                  <c:v>6.5087541165545151</c:v>
                </c:pt>
                <c:pt idx="72">
                  <c:v>6.4610080029942267</c:v>
                </c:pt>
                <c:pt idx="73">
                  <c:v>6.4378564212475942</c:v>
                </c:pt>
                <c:pt idx="74">
                  <c:v>6.2376493782135505</c:v>
                </c:pt>
                <c:pt idx="75">
                  <c:v>6.8660858377583116</c:v>
                </c:pt>
                <c:pt idx="76">
                  <c:v>6.7609279833127607</c:v>
                </c:pt>
                <c:pt idx="77">
                  <c:v>6.7552385195115798</c:v>
                </c:pt>
                <c:pt idx="78">
                  <c:v>6.7173015680921093</c:v>
                </c:pt>
                <c:pt idx="79">
                  <c:v>6.7162879398088791</c:v>
                </c:pt>
                <c:pt idx="80">
                  <c:v>6.6397618858915646</c:v>
                </c:pt>
                <c:pt idx="81">
                  <c:v>6.5842441035171539</c:v>
                </c:pt>
                <c:pt idx="82">
                  <c:v>6.3402591320299955</c:v>
                </c:pt>
                <c:pt idx="83">
                  <c:v>6.6307347580038494</c:v>
                </c:pt>
                <c:pt idx="84">
                  <c:v>7.2203895772199997</c:v>
                </c:pt>
                <c:pt idx="85">
                  <c:v>7.2056663746100007</c:v>
                </c:pt>
                <c:pt idx="86">
                  <c:v>7.0750686685000002</c:v>
                </c:pt>
                <c:pt idx="87">
                  <c:v>6.9699163846299994</c:v>
                </c:pt>
                <c:pt idx="88">
                  <c:v>6.8237198500999998</c:v>
                </c:pt>
                <c:pt idx="89">
                  <c:v>6.5987419186399991</c:v>
                </c:pt>
                <c:pt idx="90">
                  <c:v>6.4813094917500003</c:v>
                </c:pt>
                <c:pt idx="91">
                  <c:v>6.5293600532799996</c:v>
                </c:pt>
                <c:pt idx="92">
                  <c:v>6.6549536636299997</c:v>
                </c:pt>
                <c:pt idx="93">
                  <c:v>6.3881523270600002</c:v>
                </c:pt>
                <c:pt idx="94">
                  <c:v>6.4375710980800012</c:v>
                </c:pt>
                <c:pt idx="95">
                  <c:v>6.3163821779099996</c:v>
                </c:pt>
                <c:pt idx="96">
                  <c:v>6.2350286836999995</c:v>
                </c:pt>
                <c:pt idx="97">
                  <c:v>6.2197307147400007</c:v>
                </c:pt>
                <c:pt idx="98">
                  <c:v>6.3286579845100004</c:v>
                </c:pt>
                <c:pt idx="99">
                  <c:v>6.1409289668399998</c:v>
                </c:pt>
                <c:pt idx="100">
                  <c:v>6.1399224053999992</c:v>
                </c:pt>
                <c:pt idx="101">
                  <c:v>6.1340648151400003</c:v>
                </c:pt>
                <c:pt idx="102">
                  <c:v>5.9838199677299997</c:v>
                </c:pt>
                <c:pt idx="103">
                  <c:v>5.983964695400001</c:v>
                </c:pt>
                <c:pt idx="104">
                  <c:v>5.9658127725099996</c:v>
                </c:pt>
                <c:pt idx="105">
                  <c:v>5.9029493977299996</c:v>
                </c:pt>
                <c:pt idx="106">
                  <c:v>5.9240955049400013</c:v>
                </c:pt>
                <c:pt idx="107">
                  <c:v>5.3876465469600001</c:v>
                </c:pt>
                <c:pt idx="108">
                  <c:v>5.504218346650001</c:v>
                </c:pt>
                <c:pt idx="109">
                  <c:v>5.3942815</c:v>
                </c:pt>
                <c:pt idx="110">
                  <c:v>5.3739270000000001</c:v>
                </c:pt>
                <c:pt idx="111">
                  <c:v>5.2687379999999999</c:v>
                </c:pt>
                <c:pt idx="112">
                  <c:v>5.1406739767099996</c:v>
                </c:pt>
                <c:pt idx="113">
                  <c:v>5.0320762208399996</c:v>
                </c:pt>
                <c:pt idx="114">
                  <c:v>5.03702403594</c:v>
                </c:pt>
                <c:pt idx="115">
                  <c:v>5.04022913823</c:v>
                </c:pt>
                <c:pt idx="116">
                  <c:v>5.1040000000000001</c:v>
                </c:pt>
              </c:numCache>
            </c:numRef>
          </c:val>
          <c:smooth val="0"/>
          <c:extLst>
            <c:ext xmlns:c16="http://schemas.microsoft.com/office/drawing/2014/chart" uri="{C3380CC4-5D6E-409C-BE32-E72D297353CC}">
              <c16:uniqueId val="{00000001-08FE-44FC-A4D8-F35F97A47107}"/>
            </c:ext>
          </c:extLst>
        </c:ser>
        <c:dLbls>
          <c:showLegendKey val="0"/>
          <c:showVal val="0"/>
          <c:showCatName val="0"/>
          <c:showSerName val="0"/>
          <c:showPercent val="0"/>
          <c:showBubbleSize val="0"/>
        </c:dLbls>
        <c:marker val="1"/>
        <c:smooth val="0"/>
        <c:axId val="1362361568"/>
        <c:axId val="1362362128"/>
      </c:lineChart>
      <c:catAx>
        <c:axId val="1362361568"/>
        <c:scaling>
          <c:orientation val="minMax"/>
        </c:scaling>
        <c:delete val="0"/>
        <c:axPos val="b"/>
        <c:majorGridlines>
          <c:spPr>
            <a:ln w="6350">
              <a:solidFill>
                <a:schemeClr val="bg1">
                  <a:lumMod val="75000"/>
                </a:schemeClr>
              </a:solidFill>
            </a:ln>
          </c:spPr>
        </c:majorGridlines>
        <c:numFmt formatCode="General" sourceLinked="1"/>
        <c:majorTickMark val="out"/>
        <c:minorTickMark val="none"/>
        <c:tickLblPos val="low"/>
        <c:spPr>
          <a:ln w="9525">
            <a:solidFill>
              <a:schemeClr val="bg1">
                <a:lumMod val="50000"/>
              </a:schemeClr>
            </a:solidFill>
            <a:prstDash val="solid"/>
          </a:ln>
        </c:spPr>
        <c:txPr>
          <a:bodyPr rot="-5400000" vert="horz"/>
          <a:lstStyle/>
          <a:p>
            <a:pPr>
              <a:defRPr sz="800" b="0" i="0" u="none" strike="noStrike" baseline="0">
                <a:solidFill>
                  <a:srgbClr val="000000"/>
                </a:solidFill>
                <a:latin typeface="Arial"/>
                <a:ea typeface="Arial"/>
                <a:cs typeface="Arial"/>
              </a:defRPr>
            </a:pPr>
            <a:endParaRPr lang="sr-Latn-RS"/>
          </a:p>
        </c:txPr>
        <c:crossAx val="1362362128"/>
        <c:crosses val="autoZero"/>
        <c:auto val="0"/>
        <c:lblAlgn val="ctr"/>
        <c:lblOffset val="0"/>
        <c:tickLblSkip val="1"/>
        <c:tickMarkSkip val="12"/>
        <c:noMultiLvlLbl val="0"/>
      </c:catAx>
      <c:valAx>
        <c:axId val="1362362128"/>
        <c:scaling>
          <c:orientation val="minMax"/>
          <c:max val="8"/>
          <c:min val="4.5"/>
        </c:scaling>
        <c:delete val="0"/>
        <c:axPos val="l"/>
        <c:majorGridlines>
          <c:spPr>
            <a:ln w="6350">
              <a:solidFill>
                <a:schemeClr val="bg1">
                  <a:lumMod val="75000"/>
                </a:schemeClr>
              </a:solidFill>
              <a:prstDash val="solid"/>
            </a:ln>
          </c:spPr>
        </c:majorGridlines>
        <c:title>
          <c:tx>
            <c:rich>
              <a:bodyPr/>
              <a:lstStyle/>
              <a:p>
                <a:pPr>
                  <a:defRPr sz="800" b="0" i="0" u="none" strike="noStrike" baseline="0">
                    <a:solidFill>
                      <a:srgbClr val="000000"/>
                    </a:solidFill>
                    <a:latin typeface="Arial"/>
                    <a:ea typeface="Arial"/>
                    <a:cs typeface="Arial"/>
                  </a:defRPr>
                </a:pPr>
                <a:r>
                  <a:rPr lang="hr-HR"/>
                  <a:t>in</a:t>
                </a:r>
                <a:r>
                  <a:rPr lang="hr-HR" baseline="0"/>
                  <a:t> bn</a:t>
                </a:r>
                <a:r>
                  <a:rPr lang="hr-HR"/>
                  <a:t> EUR</a:t>
                </a:r>
              </a:p>
            </c:rich>
          </c:tx>
          <c:layout>
            <c:manualLayout>
              <c:xMode val="edge"/>
              <c:yMode val="edge"/>
              <c:x val="5.3028365731948813E-3"/>
              <c:y val="0.30710755025811703"/>
            </c:manualLayout>
          </c:layout>
          <c:overlay val="0"/>
          <c:spPr>
            <a:noFill/>
            <a:ln w="25400">
              <a:noFill/>
            </a:ln>
          </c:spPr>
        </c:title>
        <c:numFmt formatCode="##,#00" sourceLinked="0"/>
        <c:majorTickMark val="out"/>
        <c:minorTickMark val="none"/>
        <c:tickLblPos val="nextTo"/>
        <c:spPr>
          <a:ln w="6350">
            <a:solidFill>
              <a:schemeClr val="bg1">
                <a:lumMod val="75000"/>
              </a:schemeClr>
            </a:solidFill>
            <a:prstDash val="solid"/>
          </a:ln>
        </c:spPr>
        <c:txPr>
          <a:bodyPr rot="0" vert="horz"/>
          <a:lstStyle/>
          <a:p>
            <a:pPr>
              <a:defRPr sz="800" b="0" i="0" u="none" strike="noStrike" baseline="0">
                <a:solidFill>
                  <a:srgbClr val="000000"/>
                </a:solidFill>
                <a:latin typeface="Arial"/>
                <a:ea typeface="Arial"/>
                <a:cs typeface="Arial"/>
              </a:defRPr>
            </a:pPr>
            <a:endParaRPr lang="sr-Latn-RS"/>
          </a:p>
        </c:txPr>
        <c:crossAx val="1362361568"/>
        <c:crosses val="autoZero"/>
        <c:crossBetween val="between"/>
        <c:majorUnit val="0.5"/>
      </c:valAx>
      <c:valAx>
        <c:axId val="1362362688"/>
        <c:scaling>
          <c:orientation val="minMax"/>
          <c:max val="30"/>
          <c:min val="-30"/>
        </c:scaling>
        <c:delete val="0"/>
        <c:axPos val="r"/>
        <c:title>
          <c:tx>
            <c:rich>
              <a:bodyPr rot="0" vert="horz"/>
              <a:lstStyle/>
              <a:p>
                <a:pPr>
                  <a:defRPr/>
                </a:pPr>
                <a:r>
                  <a:rPr lang="en-US" b="0"/>
                  <a:t>%</a:t>
                </a:r>
              </a:p>
            </c:rich>
          </c:tx>
          <c:overlay val="0"/>
        </c:title>
        <c:numFmt formatCode="#,##0" sourceLinked="0"/>
        <c:majorTickMark val="none"/>
        <c:minorTickMark val="none"/>
        <c:tickLblPos val="nextTo"/>
        <c:spPr>
          <a:ln w="6350">
            <a:solidFill>
              <a:schemeClr val="bg1">
                <a:lumMod val="75000"/>
              </a:schemeClr>
            </a:solidFill>
          </a:ln>
        </c:spPr>
        <c:crossAx val="1362363248"/>
        <c:crosses val="max"/>
        <c:crossBetween val="between"/>
        <c:majorUnit val="10"/>
        <c:minorUnit val="1"/>
      </c:valAx>
      <c:catAx>
        <c:axId val="1362363248"/>
        <c:scaling>
          <c:orientation val="minMax"/>
        </c:scaling>
        <c:delete val="1"/>
        <c:axPos val="b"/>
        <c:numFmt formatCode="General" sourceLinked="1"/>
        <c:majorTickMark val="out"/>
        <c:minorTickMark val="none"/>
        <c:tickLblPos val="none"/>
        <c:crossAx val="1362362688"/>
        <c:crosses val="autoZero"/>
        <c:auto val="0"/>
        <c:lblAlgn val="ctr"/>
        <c:lblOffset val="100"/>
        <c:noMultiLvlLbl val="0"/>
      </c:catAx>
      <c:spPr>
        <a:solidFill>
          <a:srgbClr val="FFFFFF"/>
        </a:solidFill>
        <a:ln w="3175">
          <a:solidFill>
            <a:schemeClr val="bg1">
              <a:lumMod val="75000"/>
            </a:schemeClr>
          </a:solidFill>
          <a:prstDash val="solid"/>
        </a:ln>
      </c:spPr>
    </c:plotArea>
    <c:legend>
      <c:legendPos val="b"/>
      <c:layout>
        <c:manualLayout>
          <c:xMode val="edge"/>
          <c:yMode val="edge"/>
          <c:x val="0"/>
          <c:y val="0.87353252732232956"/>
          <c:w val="0.99333787712291888"/>
          <c:h val="0.11518931361677145"/>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sr-Latn-RS"/>
        </a:p>
      </c:txPr>
    </c:legend>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sr-Latn-RS"/>
    </a:p>
  </c:txPr>
  <c:printSettings>
    <c:headerFooter alignWithMargins="0"/>
    <c:pageMargins b="1" l="0.75000000000001465" r="0.75000000000001465" t="1" header="0.5" footer="0.5"/>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64730646292976"/>
          <c:y val="5.4220401503866082E-2"/>
          <c:w val="0.84823809152568796"/>
          <c:h val="0.58257941745846031"/>
        </c:manualLayout>
      </c:layout>
      <c:barChart>
        <c:barDir val="col"/>
        <c:grouping val="stacked"/>
        <c:varyColors val="0"/>
        <c:ser>
          <c:idx val="2"/>
          <c:order val="0"/>
          <c:tx>
            <c:strRef>
              <c:f>'Slika 6.12. - Figure 6.12'!$E$3</c:f>
              <c:strCache>
                <c:ptCount val="1"/>
                <c:pt idx="0">
                  <c:v>Deposits of non-financial corporates</c:v>
                </c:pt>
              </c:strCache>
            </c:strRef>
          </c:tx>
          <c:spPr>
            <a:solidFill>
              <a:schemeClr val="accent1">
                <a:lumMod val="75000"/>
              </a:schemeClr>
            </a:solidFill>
            <a:ln>
              <a:noFill/>
            </a:ln>
            <a:effectLst/>
          </c:spPr>
          <c:invertIfNegative val="0"/>
          <c:cat>
            <c:strRef>
              <c:f>'Slika 6.12. - Figure 6.12'!$A$54:$A$173</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f>'Slika 6.12. - Figure 6.12'!$E$54:$E$173</c:f>
              <c:numCache>
                <c:formatCode>0.0</c:formatCode>
                <c:ptCount val="120"/>
                <c:pt idx="0">
                  <c:v>4.3004932121280008</c:v>
                </c:pt>
                <c:pt idx="1">
                  <c:v>3.3942413475074171</c:v>
                </c:pt>
                <c:pt idx="2">
                  <c:v>3.3887910500954779</c:v>
                </c:pt>
                <c:pt idx="3">
                  <c:v>4.1942248619095297</c:v>
                </c:pt>
                <c:pt idx="4">
                  <c:v>4.0809117689474768</c:v>
                </c:pt>
                <c:pt idx="5">
                  <c:v>3.8791346129493269</c:v>
                </c:pt>
                <c:pt idx="6">
                  <c:v>4.9477851083127176</c:v>
                </c:pt>
                <c:pt idx="7">
                  <c:v>4.5912897912423674</c:v>
                </c:pt>
                <c:pt idx="8">
                  <c:v>2.1194855917418089</c:v>
                </c:pt>
                <c:pt idx="9">
                  <c:v>1.5721094703623204</c:v>
                </c:pt>
                <c:pt idx="10">
                  <c:v>1.6412788071503002</c:v>
                </c:pt>
                <c:pt idx="11">
                  <c:v>1.7873689530321561</c:v>
                </c:pt>
                <c:pt idx="12">
                  <c:v>1.4174856090358772</c:v>
                </c:pt>
                <c:pt idx="13">
                  <c:v>1.7803282521737305</c:v>
                </c:pt>
                <c:pt idx="14">
                  <c:v>1.9847636647109599</c:v>
                </c:pt>
                <c:pt idx="15">
                  <c:v>1.6248153593191794</c:v>
                </c:pt>
                <c:pt idx="16">
                  <c:v>1.6561389354781899</c:v>
                </c:pt>
                <c:pt idx="17">
                  <c:v>2.0710843184849566</c:v>
                </c:pt>
                <c:pt idx="18">
                  <c:v>1.5979999146161905</c:v>
                </c:pt>
                <c:pt idx="19">
                  <c:v>2.0178662250277584</c:v>
                </c:pt>
                <c:pt idx="20">
                  <c:v>2.3004386679363953</c:v>
                </c:pt>
                <c:pt idx="21">
                  <c:v>2.1823847940806966</c:v>
                </c:pt>
                <c:pt idx="22">
                  <c:v>1.7975660934321036</c:v>
                </c:pt>
                <c:pt idx="23">
                  <c:v>1.9646266978784248</c:v>
                </c:pt>
                <c:pt idx="24">
                  <c:v>2.0506067495910334</c:v>
                </c:pt>
                <c:pt idx="25">
                  <c:v>1.9396981542022813</c:v>
                </c:pt>
                <c:pt idx="26">
                  <c:v>2.3730764166397651</c:v>
                </c:pt>
                <c:pt idx="27">
                  <c:v>1.7325120509914995</c:v>
                </c:pt>
                <c:pt idx="28">
                  <c:v>2.3241686585086438</c:v>
                </c:pt>
                <c:pt idx="29">
                  <c:v>1.4939402854325039</c:v>
                </c:pt>
                <c:pt idx="30">
                  <c:v>1.2663056021446464</c:v>
                </c:pt>
                <c:pt idx="31">
                  <c:v>1.4277992850749783</c:v>
                </c:pt>
                <c:pt idx="32">
                  <c:v>1.5050076647722068</c:v>
                </c:pt>
                <c:pt idx="33">
                  <c:v>1.2236065131280718</c:v>
                </c:pt>
                <c:pt idx="34">
                  <c:v>1.9645770241220937</c:v>
                </c:pt>
                <c:pt idx="35">
                  <c:v>1.6702074300236072</c:v>
                </c:pt>
                <c:pt idx="36">
                  <c:v>1.7281388860469291</c:v>
                </c:pt>
                <c:pt idx="37">
                  <c:v>1.0268938008640718</c:v>
                </c:pt>
                <c:pt idx="38">
                  <c:v>1.0328758289499524</c:v>
                </c:pt>
                <c:pt idx="39">
                  <c:v>1.5802629991826782</c:v>
                </c:pt>
                <c:pt idx="40">
                  <c:v>1.24380172495295</c:v>
                </c:pt>
                <c:pt idx="41">
                  <c:v>1.6763653903615763</c:v>
                </c:pt>
                <c:pt idx="42">
                  <c:v>1.864043564995008</c:v>
                </c:pt>
                <c:pt idx="43">
                  <c:v>1.8826068711504478</c:v>
                </c:pt>
                <c:pt idx="44">
                  <c:v>1.3097058494119433</c:v>
                </c:pt>
                <c:pt idx="45">
                  <c:v>1.8538232413107476</c:v>
                </c:pt>
                <c:pt idx="46">
                  <c:v>1.8259229678008377</c:v>
                </c:pt>
                <c:pt idx="47">
                  <c:v>1.3017655160641075</c:v>
                </c:pt>
                <c:pt idx="48">
                  <c:v>1.552979411915284</c:v>
                </c:pt>
                <c:pt idx="49">
                  <c:v>2.4744021365744064</c:v>
                </c:pt>
                <c:pt idx="50">
                  <c:v>3.0780648846848697</c:v>
                </c:pt>
                <c:pt idx="51">
                  <c:v>3.5068046311417516</c:v>
                </c:pt>
                <c:pt idx="52">
                  <c:v>4.3839873172608321</c:v>
                </c:pt>
                <c:pt idx="53">
                  <c:v>4.3596994819481933</c:v>
                </c:pt>
                <c:pt idx="54">
                  <c:v>4.2696491819203448</c:v>
                </c:pt>
                <c:pt idx="55">
                  <c:v>3.2225485437352765</c:v>
                </c:pt>
                <c:pt idx="56">
                  <c:v>3.3482783479104707</c:v>
                </c:pt>
                <c:pt idx="57">
                  <c:v>3.647619051170496</c:v>
                </c:pt>
                <c:pt idx="58">
                  <c:v>3.9763887126186059</c:v>
                </c:pt>
                <c:pt idx="59">
                  <c:v>4.1313013820607463</c:v>
                </c:pt>
                <c:pt idx="60">
                  <c:v>4.1612135964425727</c:v>
                </c:pt>
                <c:pt idx="61">
                  <c:v>3.5523072392953456</c:v>
                </c:pt>
                <c:pt idx="62">
                  <c:v>3.0890308271191809</c:v>
                </c:pt>
                <c:pt idx="63">
                  <c:v>3.1762923537201364</c:v>
                </c:pt>
                <c:pt idx="64">
                  <c:v>2.5703243550098511</c:v>
                </c:pt>
                <c:pt idx="65">
                  <c:v>2.3847473184983397</c:v>
                </c:pt>
                <c:pt idx="66">
                  <c:v>3.3649249530979617</c:v>
                </c:pt>
                <c:pt idx="67">
                  <c:v>4.567932672501442</c:v>
                </c:pt>
                <c:pt idx="68">
                  <c:v>4.7640242654846476</c:v>
                </c:pt>
                <c:pt idx="69">
                  <c:v>4.4513229910625736</c:v>
                </c:pt>
                <c:pt idx="70">
                  <c:v>4.039673836738352</c:v>
                </c:pt>
                <c:pt idx="71">
                  <c:v>4.3193797678264083</c:v>
                </c:pt>
                <c:pt idx="72">
                  <c:v>3.7052306420681087</c:v>
                </c:pt>
                <c:pt idx="73">
                  <c:v>3.8461602453216965</c:v>
                </c:pt>
                <c:pt idx="74">
                  <c:v>3.4457142020074634</c:v>
                </c:pt>
                <c:pt idx="75">
                  <c:v>3.4366106889770189</c:v>
                </c:pt>
                <c:pt idx="76">
                  <c:v>3.4793295181797093</c:v>
                </c:pt>
                <c:pt idx="77">
                  <c:v>5.2815311112412404</c:v>
                </c:pt>
                <c:pt idx="78">
                  <c:v>6.0698245644047555</c:v>
                </c:pt>
                <c:pt idx="79">
                  <c:v>5.7967731123818931</c:v>
                </c:pt>
                <c:pt idx="80">
                  <c:v>5.6893834103138214</c:v>
                </c:pt>
                <c:pt idx="81">
                  <c:v>4.3819071867272648</c:v>
                </c:pt>
                <c:pt idx="82">
                  <c:v>3.9272429725004798</c:v>
                </c:pt>
                <c:pt idx="83">
                  <c:v>5.1128824448239865</c:v>
                </c:pt>
                <c:pt idx="84">
                  <c:v>4.1290012368360536</c:v>
                </c:pt>
                <c:pt idx="85">
                  <c:v>4.1414522549460093</c:v>
                </c:pt>
                <c:pt idx="86">
                  <c:v>4.0041517975523364</c:v>
                </c:pt>
                <c:pt idx="87">
                  <c:v>3.5918544227658868</c:v>
                </c:pt>
                <c:pt idx="88">
                  <c:v>3.0680184599416185</c:v>
                </c:pt>
                <c:pt idx="89">
                  <c:v>2.2920721740217771</c:v>
                </c:pt>
                <c:pt idx="90">
                  <c:v>1.5674842077379536</c:v>
                </c:pt>
                <c:pt idx="91">
                  <c:v>1.6122894151712086</c:v>
                </c:pt>
                <c:pt idx="92">
                  <c:v>1.7412367349001512</c:v>
                </c:pt>
                <c:pt idx="93">
                  <c:v>2.2656367236805846</c:v>
                </c:pt>
                <c:pt idx="94">
                  <c:v>2.3164970514112797</c:v>
                </c:pt>
                <c:pt idx="95">
                  <c:v>2.3375704826889518</c:v>
                </c:pt>
                <c:pt idx="96">
                  <c:v>2.3649643969926877</c:v>
                </c:pt>
                <c:pt idx="97">
                  <c:v>1.8206448014772154</c:v>
                </c:pt>
                <c:pt idx="98">
                  <c:v>2.3635024640173068</c:v>
                </c:pt>
                <c:pt idx="99">
                  <c:v>2.0346585519251943</c:v>
                </c:pt>
                <c:pt idx="100">
                  <c:v>2.3556120402165059</c:v>
                </c:pt>
                <c:pt idx="101">
                  <c:v>1.3832657988923167</c:v>
                </c:pt>
                <c:pt idx="102">
                  <c:v>1.2563769425350115</c:v>
                </c:pt>
                <c:pt idx="103">
                  <c:v>1.3955676120307512</c:v>
                </c:pt>
                <c:pt idx="104">
                  <c:v>0.79581847721516463</c:v>
                </c:pt>
                <c:pt idx="105">
                  <c:v>0.94270674317827152</c:v>
                </c:pt>
                <c:pt idx="106">
                  <c:v>1.3910409941011772</c:v>
                </c:pt>
                <c:pt idx="107">
                  <c:v>0.46508516987670756</c:v>
                </c:pt>
                <c:pt idx="108">
                  <c:v>1.0590269740782101</c:v>
                </c:pt>
                <c:pt idx="109">
                  <c:v>1.1527580196638989</c:v>
                </c:pt>
                <c:pt idx="110">
                  <c:v>0.45812365138139932</c:v>
                </c:pt>
                <c:pt idx="111">
                  <c:v>0.41825687378811538</c:v>
                </c:pt>
                <c:pt idx="112">
                  <c:v>1.0165353336775909</c:v>
                </c:pt>
                <c:pt idx="113">
                  <c:v>1.4731794438795702</c:v>
                </c:pt>
                <c:pt idx="114">
                  <c:v>1.2732606796295161</c:v>
                </c:pt>
                <c:pt idx="115">
                  <c:v>1.1023429316625954</c:v>
                </c:pt>
                <c:pt idx="116">
                  <c:v>1.7</c:v>
                </c:pt>
              </c:numCache>
            </c:numRef>
          </c:val>
          <c:extLst>
            <c:ext xmlns:c16="http://schemas.microsoft.com/office/drawing/2014/chart" uri="{C3380CC4-5D6E-409C-BE32-E72D297353CC}">
              <c16:uniqueId val="{00000000-B321-47CD-A02E-753B4CDC3D3C}"/>
            </c:ext>
          </c:extLst>
        </c:ser>
        <c:ser>
          <c:idx val="1"/>
          <c:order val="1"/>
          <c:tx>
            <c:strRef>
              <c:f>'Slika 6.12. - Figure 6.12'!$F$3</c:f>
              <c:strCache>
                <c:ptCount val="1"/>
                <c:pt idx="0">
                  <c:v>Deposits of households</c:v>
                </c:pt>
              </c:strCache>
            </c:strRef>
          </c:tx>
          <c:spPr>
            <a:solidFill>
              <a:schemeClr val="bg1">
                <a:lumMod val="65000"/>
              </a:schemeClr>
            </a:solidFill>
            <a:ln>
              <a:noFill/>
            </a:ln>
            <a:effectLst/>
          </c:spPr>
          <c:invertIfNegative val="0"/>
          <c:cat>
            <c:strRef>
              <c:f>'Slika 6.12. - Figure 6.12'!$A$54:$A$173</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f>'Slika 6.12. - Figure 6.12'!$F$54:$F$173</c:f>
              <c:numCache>
                <c:formatCode>0.0</c:formatCode>
                <c:ptCount val="120"/>
                <c:pt idx="0">
                  <c:v>1.5954362998808538</c:v>
                </c:pt>
                <c:pt idx="1">
                  <c:v>0.8115214126417869</c:v>
                </c:pt>
                <c:pt idx="2">
                  <c:v>0.61756326867660494</c:v>
                </c:pt>
                <c:pt idx="3">
                  <c:v>0.78560791530818996</c:v>
                </c:pt>
                <c:pt idx="4">
                  <c:v>1.1439038107269124</c:v>
                </c:pt>
                <c:pt idx="5">
                  <c:v>0.94837417225173881</c:v>
                </c:pt>
                <c:pt idx="6">
                  <c:v>0.81856300092397405</c:v>
                </c:pt>
                <c:pt idx="7">
                  <c:v>1.3505056324255051</c:v>
                </c:pt>
                <c:pt idx="8">
                  <c:v>0.84072121227224017</c:v>
                </c:pt>
                <c:pt idx="9">
                  <c:v>0.63381816332301855</c:v>
                </c:pt>
                <c:pt idx="10">
                  <c:v>0.6630940357293198</c:v>
                </c:pt>
                <c:pt idx="11">
                  <c:v>0.62729737353296977</c:v>
                </c:pt>
                <c:pt idx="12">
                  <c:v>-0.1823603627703102</c:v>
                </c:pt>
                <c:pt idx="13">
                  <c:v>-0.15824935158184902</c:v>
                </c:pt>
                <c:pt idx="14">
                  <c:v>0.39810249760485517</c:v>
                </c:pt>
                <c:pt idx="15">
                  <c:v>0.85097799198369395</c:v>
                </c:pt>
                <c:pt idx="16">
                  <c:v>0.30454631508758273</c:v>
                </c:pt>
                <c:pt idx="17">
                  <c:v>-1.6575830850829733E-2</c:v>
                </c:pt>
                <c:pt idx="18">
                  <c:v>0.43284207151477588</c:v>
                </c:pt>
                <c:pt idx="19">
                  <c:v>0.57706988300906814</c:v>
                </c:pt>
                <c:pt idx="20">
                  <c:v>0.98986024382372018</c:v>
                </c:pt>
                <c:pt idx="21">
                  <c:v>1.4501092443898871</c:v>
                </c:pt>
                <c:pt idx="22">
                  <c:v>1.4456921702052363</c:v>
                </c:pt>
                <c:pt idx="23">
                  <c:v>1.1693440386726466</c:v>
                </c:pt>
                <c:pt idx="24">
                  <c:v>1.0573852038852172</c:v>
                </c:pt>
                <c:pt idx="25">
                  <c:v>1.9980775942372042</c:v>
                </c:pt>
                <c:pt idx="26">
                  <c:v>2.1057217484987989</c:v>
                </c:pt>
                <c:pt idx="27">
                  <c:v>2.7274156097207425</c:v>
                </c:pt>
                <c:pt idx="28">
                  <c:v>3.0220636191481844</c:v>
                </c:pt>
                <c:pt idx="29">
                  <c:v>3.1704097129241555</c:v>
                </c:pt>
                <c:pt idx="30">
                  <c:v>3.0840714439518901</c:v>
                </c:pt>
                <c:pt idx="31">
                  <c:v>3.4093776941038496</c:v>
                </c:pt>
                <c:pt idx="32">
                  <c:v>2.8898816337804267</c:v>
                </c:pt>
                <c:pt idx="33">
                  <c:v>2.7145371111794718</c:v>
                </c:pt>
                <c:pt idx="34">
                  <c:v>2.3232750010713321</c:v>
                </c:pt>
                <c:pt idx="35">
                  <c:v>2.9181187429062967</c:v>
                </c:pt>
                <c:pt idx="36">
                  <c:v>3.7411278107071606</c:v>
                </c:pt>
                <c:pt idx="37">
                  <c:v>3.4381818668031148</c:v>
                </c:pt>
                <c:pt idx="38">
                  <c:v>3.5024498335722924</c:v>
                </c:pt>
                <c:pt idx="39">
                  <c:v>2.593792698308524</c:v>
                </c:pt>
                <c:pt idx="40">
                  <c:v>2.7536705103620824</c:v>
                </c:pt>
                <c:pt idx="41">
                  <c:v>2.8225919446155983</c:v>
                </c:pt>
                <c:pt idx="42">
                  <c:v>2.6328644085951223</c:v>
                </c:pt>
                <c:pt idx="43">
                  <c:v>2.4681711566214646</c:v>
                </c:pt>
                <c:pt idx="44">
                  <c:v>2.3346401253639697</c:v>
                </c:pt>
                <c:pt idx="45">
                  <c:v>2.6952194926577904</c:v>
                </c:pt>
                <c:pt idx="46">
                  <c:v>3.1156339520781029</c:v>
                </c:pt>
                <c:pt idx="47">
                  <c:v>3.1333285215130577</c:v>
                </c:pt>
                <c:pt idx="48">
                  <c:v>2.8641634497435779</c:v>
                </c:pt>
                <c:pt idx="49">
                  <c:v>2.9532303622665608</c:v>
                </c:pt>
                <c:pt idx="50">
                  <c:v>4.7869122028967821</c:v>
                </c:pt>
                <c:pt idx="51">
                  <c:v>4.9969429591268373</c:v>
                </c:pt>
                <c:pt idx="52">
                  <c:v>5.1785573136264063</c:v>
                </c:pt>
                <c:pt idx="53">
                  <c:v>4.9725335859685371</c:v>
                </c:pt>
                <c:pt idx="54">
                  <c:v>4.4347730863332178</c:v>
                </c:pt>
                <c:pt idx="55">
                  <c:v>3.9867711829834658</c:v>
                </c:pt>
                <c:pt idx="56">
                  <c:v>4.2570380582814478</c:v>
                </c:pt>
                <c:pt idx="57">
                  <c:v>4.1982199928591655</c:v>
                </c:pt>
                <c:pt idx="58">
                  <c:v>4.1158853678697982</c:v>
                </c:pt>
                <c:pt idx="59">
                  <c:v>4.5293043270150051</c:v>
                </c:pt>
                <c:pt idx="60">
                  <c:v>5.3304922984371856</c:v>
                </c:pt>
                <c:pt idx="61">
                  <c:v>5.8640514273480946</c:v>
                </c:pt>
                <c:pt idx="62">
                  <c:v>4.0058408295503583</c:v>
                </c:pt>
                <c:pt idx="63">
                  <c:v>4.2768989691933195</c:v>
                </c:pt>
                <c:pt idx="64">
                  <c:v>4.5102615173366312</c:v>
                </c:pt>
                <c:pt idx="65">
                  <c:v>4.870046208928926</c:v>
                </c:pt>
                <c:pt idx="66">
                  <c:v>5.9070984958211543</c:v>
                </c:pt>
                <c:pt idx="67">
                  <c:v>5.7514755368887283</c:v>
                </c:pt>
                <c:pt idx="68">
                  <c:v>6.0059555109660536</c:v>
                </c:pt>
                <c:pt idx="69">
                  <c:v>6.4166963608160623</c:v>
                </c:pt>
                <c:pt idx="70">
                  <c:v>6.518879146474073</c:v>
                </c:pt>
                <c:pt idx="71">
                  <c:v>6.3955418277100113</c:v>
                </c:pt>
                <c:pt idx="72">
                  <c:v>6.2813871886053949</c:v>
                </c:pt>
                <c:pt idx="73">
                  <c:v>6.1725285057818251</c:v>
                </c:pt>
                <c:pt idx="74">
                  <c:v>5.8863168764085696</c:v>
                </c:pt>
                <c:pt idx="75">
                  <c:v>5.8648062314147813</c:v>
                </c:pt>
                <c:pt idx="76">
                  <c:v>5.554772179646438</c:v>
                </c:pt>
                <c:pt idx="77">
                  <c:v>6.2220296426710942</c:v>
                </c:pt>
                <c:pt idx="78">
                  <c:v>6.0948071563640074</c:v>
                </c:pt>
                <c:pt idx="79">
                  <c:v>6.4571571342321556</c:v>
                </c:pt>
                <c:pt idx="80">
                  <c:v>6.7079162588847909</c:v>
                </c:pt>
                <c:pt idx="81">
                  <c:v>6.6814852944322318</c:v>
                </c:pt>
                <c:pt idx="82">
                  <c:v>7.1048891683775057</c:v>
                </c:pt>
                <c:pt idx="83">
                  <c:v>8.9245404438317983</c:v>
                </c:pt>
                <c:pt idx="84">
                  <c:v>8.4718474377298456</c:v>
                </c:pt>
                <c:pt idx="85">
                  <c:v>6.2721965483903919</c:v>
                </c:pt>
                <c:pt idx="86">
                  <c:v>5.793425855480538</c:v>
                </c:pt>
                <c:pt idx="87">
                  <c:v>5.7017334766826311</c:v>
                </c:pt>
                <c:pt idx="88">
                  <c:v>5.8070290448762334</c:v>
                </c:pt>
                <c:pt idx="89">
                  <c:v>5.0222788647792997</c:v>
                </c:pt>
                <c:pt idx="90">
                  <c:v>4.7753472271993074</c:v>
                </c:pt>
                <c:pt idx="91">
                  <c:v>4.945897011788051</c:v>
                </c:pt>
                <c:pt idx="92">
                  <c:v>3.9615237840979241</c:v>
                </c:pt>
                <c:pt idx="93">
                  <c:v>3.7948125220545963</c:v>
                </c:pt>
                <c:pt idx="94">
                  <c:v>1.7063503029214311</c:v>
                </c:pt>
                <c:pt idx="95">
                  <c:v>0.95480808858269894</c:v>
                </c:pt>
                <c:pt idx="96">
                  <c:v>1.3316520875466233</c:v>
                </c:pt>
                <c:pt idx="97">
                  <c:v>1.0367902026900018</c:v>
                </c:pt>
                <c:pt idx="98">
                  <c:v>1.9760554275284956</c:v>
                </c:pt>
                <c:pt idx="99">
                  <c:v>2.1596797044202294</c:v>
                </c:pt>
                <c:pt idx="100">
                  <c:v>1.7215601750170666</c:v>
                </c:pt>
                <c:pt idx="101">
                  <c:v>2.0609201367259806</c:v>
                </c:pt>
                <c:pt idx="102">
                  <c:v>1.886326283732451</c:v>
                </c:pt>
                <c:pt idx="103">
                  <c:v>1.7291363364295744</c:v>
                </c:pt>
                <c:pt idx="104">
                  <c:v>1.5865597003298189</c:v>
                </c:pt>
                <c:pt idx="105">
                  <c:v>1.9541221508640951</c:v>
                </c:pt>
                <c:pt idx="106">
                  <c:v>3.890460184780502</c:v>
                </c:pt>
                <c:pt idx="107">
                  <c:v>3.2687479903393801</c:v>
                </c:pt>
                <c:pt idx="108">
                  <c:v>3.0732691257168465</c:v>
                </c:pt>
                <c:pt idx="109">
                  <c:v>4.9871174100087297</c:v>
                </c:pt>
                <c:pt idx="110">
                  <c:v>5.4898610363365137</c:v>
                </c:pt>
                <c:pt idx="111">
                  <c:v>5.2872749042972531</c:v>
                </c:pt>
                <c:pt idx="112">
                  <c:v>5.4281588856541809</c:v>
                </c:pt>
                <c:pt idx="113">
                  <c:v>5.4744761573547871</c:v>
                </c:pt>
                <c:pt idx="114">
                  <c:v>5.833335771593454</c:v>
                </c:pt>
                <c:pt idx="115">
                  <c:v>5.5112491328862063</c:v>
                </c:pt>
                <c:pt idx="116">
                  <c:v>5.0999999999999996</c:v>
                </c:pt>
              </c:numCache>
            </c:numRef>
          </c:val>
          <c:extLst>
            <c:ext xmlns:c16="http://schemas.microsoft.com/office/drawing/2014/chart" uri="{C3380CC4-5D6E-409C-BE32-E72D297353CC}">
              <c16:uniqueId val="{00000001-B321-47CD-A02E-753B4CDC3D3C}"/>
            </c:ext>
          </c:extLst>
        </c:ser>
        <c:ser>
          <c:idx val="0"/>
          <c:order val="2"/>
          <c:tx>
            <c:strRef>
              <c:f>'Slika 6.12. - Figure 6.12'!$G$3</c:f>
              <c:strCache>
                <c:ptCount val="1"/>
                <c:pt idx="0">
                  <c:v>Deposits of other financial institutions</c:v>
                </c:pt>
              </c:strCache>
            </c:strRef>
          </c:tx>
          <c:spPr>
            <a:solidFill>
              <a:srgbClr val="92D050"/>
            </a:solidFill>
            <a:ln>
              <a:noFill/>
            </a:ln>
            <a:effectLst/>
          </c:spPr>
          <c:invertIfNegative val="0"/>
          <c:cat>
            <c:strRef>
              <c:f>'Slika 6.12. - Figure 6.12'!$A$54:$A$173</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f>'Slika 6.12. - Figure 6.12'!$G$54:$G$173</c:f>
              <c:numCache>
                <c:formatCode>0.0</c:formatCode>
                <c:ptCount val="120"/>
                <c:pt idx="0">
                  <c:v>-0.94607759461025331</c:v>
                </c:pt>
                <c:pt idx="1">
                  <c:v>-0.63875662104583542</c:v>
                </c:pt>
                <c:pt idx="2">
                  <c:v>-0.27612419625914586</c:v>
                </c:pt>
                <c:pt idx="3">
                  <c:v>-0.73983665549449051</c:v>
                </c:pt>
                <c:pt idx="4">
                  <c:v>-0.42773996238452144</c:v>
                </c:pt>
                <c:pt idx="5">
                  <c:v>-0.28407891280554626</c:v>
                </c:pt>
                <c:pt idx="6">
                  <c:v>0.23552805686843792</c:v>
                </c:pt>
                <c:pt idx="7">
                  <c:v>0.48414554160681611</c:v>
                </c:pt>
                <c:pt idx="8">
                  <c:v>0.21075759232646682</c:v>
                </c:pt>
                <c:pt idx="9">
                  <c:v>0.17725485210679887</c:v>
                </c:pt>
                <c:pt idx="10">
                  <c:v>0.30741074428900894</c:v>
                </c:pt>
                <c:pt idx="11">
                  <c:v>0.80238416468204365</c:v>
                </c:pt>
                <c:pt idx="12">
                  <c:v>1.1355476387098773</c:v>
                </c:pt>
                <c:pt idx="13">
                  <c:v>0.79011354383040866</c:v>
                </c:pt>
                <c:pt idx="14">
                  <c:v>0.35820491101825525</c:v>
                </c:pt>
                <c:pt idx="15">
                  <c:v>0.83896964256857764</c:v>
                </c:pt>
                <c:pt idx="16">
                  <c:v>0.54475360442919329</c:v>
                </c:pt>
                <c:pt idx="17">
                  <c:v>0.60650945976678805</c:v>
                </c:pt>
                <c:pt idx="18">
                  <c:v>0.77271143051088131</c:v>
                </c:pt>
                <c:pt idx="19">
                  <c:v>0.63779527169225081</c:v>
                </c:pt>
                <c:pt idx="20">
                  <c:v>0.71730314732461409</c:v>
                </c:pt>
                <c:pt idx="21">
                  <c:v>1.0641442400527332</c:v>
                </c:pt>
                <c:pt idx="22">
                  <c:v>0.41160744657837606</c:v>
                </c:pt>
                <c:pt idx="23">
                  <c:v>0.28478667780583333</c:v>
                </c:pt>
                <c:pt idx="24">
                  <c:v>0.32010995693060712</c:v>
                </c:pt>
                <c:pt idx="25">
                  <c:v>1.1680313009229519</c:v>
                </c:pt>
                <c:pt idx="26">
                  <c:v>1.39642423024562</c:v>
                </c:pt>
                <c:pt idx="27">
                  <c:v>1.1883281870518618</c:v>
                </c:pt>
                <c:pt idx="28">
                  <c:v>1.5515036597003631</c:v>
                </c:pt>
                <c:pt idx="29">
                  <c:v>0.90401901856715372</c:v>
                </c:pt>
                <c:pt idx="30">
                  <c:v>0.76042580200756393</c:v>
                </c:pt>
                <c:pt idx="31">
                  <c:v>0.56349605061379704</c:v>
                </c:pt>
                <c:pt idx="32">
                  <c:v>0.72198327131078621</c:v>
                </c:pt>
                <c:pt idx="33">
                  <c:v>0.58950707760858545</c:v>
                </c:pt>
                <c:pt idx="34">
                  <c:v>0.87457263791060713</c:v>
                </c:pt>
                <c:pt idx="35">
                  <c:v>0.67555495743950411</c:v>
                </c:pt>
                <c:pt idx="36">
                  <c:v>0.77023220317801488</c:v>
                </c:pt>
                <c:pt idx="37">
                  <c:v>-0.38204414290376476</c:v>
                </c:pt>
                <c:pt idx="38">
                  <c:v>0.98265096212235326</c:v>
                </c:pt>
                <c:pt idx="39">
                  <c:v>0.76196931046468741</c:v>
                </c:pt>
                <c:pt idx="40">
                  <c:v>0.40569445538688059</c:v>
                </c:pt>
                <c:pt idx="41">
                  <c:v>0.56978957440183031</c:v>
                </c:pt>
                <c:pt idx="42">
                  <c:v>0.92341201482658208</c:v>
                </c:pt>
                <c:pt idx="43">
                  <c:v>0.83817627708314468</c:v>
                </c:pt>
                <c:pt idx="44">
                  <c:v>1.0815933557451929</c:v>
                </c:pt>
                <c:pt idx="45">
                  <c:v>0.42399992962875771</c:v>
                </c:pt>
                <c:pt idx="46">
                  <c:v>-0.2263391857656811</c:v>
                </c:pt>
                <c:pt idx="47">
                  <c:v>-0.26619762449826034</c:v>
                </c:pt>
                <c:pt idx="48">
                  <c:v>0.36371224088326065</c:v>
                </c:pt>
                <c:pt idx="49">
                  <c:v>1.2215115310380005</c:v>
                </c:pt>
                <c:pt idx="50">
                  <c:v>0.46460426614896372</c:v>
                </c:pt>
                <c:pt idx="51">
                  <c:v>-2.6459905450508872E-2</c:v>
                </c:pt>
                <c:pt idx="52">
                  <c:v>-0.23327686828220079</c:v>
                </c:pt>
                <c:pt idx="53">
                  <c:v>-0.41369601818468521</c:v>
                </c:pt>
                <c:pt idx="54">
                  <c:v>-0.38999700913089769</c:v>
                </c:pt>
                <c:pt idx="55">
                  <c:v>-0.29523377383907967</c:v>
                </c:pt>
                <c:pt idx="56">
                  <c:v>-0.71649622116450018</c:v>
                </c:pt>
                <c:pt idx="57">
                  <c:v>-2.5638536844143821E-2</c:v>
                </c:pt>
                <c:pt idx="58">
                  <c:v>0.90095614173531124</c:v>
                </c:pt>
                <c:pt idx="59">
                  <c:v>1.0683004085106811</c:v>
                </c:pt>
                <c:pt idx="60">
                  <c:v>4.9391941485765763E-2</c:v>
                </c:pt>
                <c:pt idx="61">
                  <c:v>-0.18573225405169932</c:v>
                </c:pt>
                <c:pt idx="62">
                  <c:v>-0.21226263583157362</c:v>
                </c:pt>
                <c:pt idx="63">
                  <c:v>0.48167798425249836</c:v>
                </c:pt>
                <c:pt idx="64">
                  <c:v>0.5630681524001393</c:v>
                </c:pt>
                <c:pt idx="65">
                  <c:v>1.047199186789054</c:v>
                </c:pt>
                <c:pt idx="66">
                  <c:v>0.40047136504989278</c:v>
                </c:pt>
                <c:pt idx="67">
                  <c:v>0.68499314493735142</c:v>
                </c:pt>
                <c:pt idx="68">
                  <c:v>0.38074881408633959</c:v>
                </c:pt>
                <c:pt idx="69">
                  <c:v>0.35074419035842824</c:v>
                </c:pt>
                <c:pt idx="70">
                  <c:v>0.22933607754460958</c:v>
                </c:pt>
                <c:pt idx="71">
                  <c:v>7.3253798455735E-2</c:v>
                </c:pt>
                <c:pt idx="72">
                  <c:v>0.80679195922890157</c:v>
                </c:pt>
                <c:pt idx="73">
                  <c:v>0.37626205506174631</c:v>
                </c:pt>
                <c:pt idx="74">
                  <c:v>-0.12535039763225789</c:v>
                </c:pt>
                <c:pt idx="75">
                  <c:v>-0.59428614765884824</c:v>
                </c:pt>
                <c:pt idx="76">
                  <c:v>0.15367071222492673</c:v>
                </c:pt>
                <c:pt idx="77">
                  <c:v>-8.7672045350776981E-2</c:v>
                </c:pt>
                <c:pt idx="78">
                  <c:v>0.2535455479914373</c:v>
                </c:pt>
                <c:pt idx="79">
                  <c:v>-3.7133008266059649E-2</c:v>
                </c:pt>
                <c:pt idx="80">
                  <c:v>3.3894246685165955E-2</c:v>
                </c:pt>
                <c:pt idx="81">
                  <c:v>0.4824724000140429</c:v>
                </c:pt>
                <c:pt idx="82">
                  <c:v>0.26584657213420526</c:v>
                </c:pt>
                <c:pt idx="83">
                  <c:v>0.4061367593112975</c:v>
                </c:pt>
                <c:pt idx="84">
                  <c:v>-0.69408109106447557</c:v>
                </c:pt>
                <c:pt idx="85">
                  <c:v>-0.5133901025832438</c:v>
                </c:pt>
                <c:pt idx="86">
                  <c:v>-1.0867880276542483</c:v>
                </c:pt>
                <c:pt idx="87">
                  <c:v>-0.29694295117289277</c:v>
                </c:pt>
                <c:pt idx="88">
                  <c:v>-1.1540575810580156</c:v>
                </c:pt>
                <c:pt idx="89">
                  <c:v>-1.5629333144167543</c:v>
                </c:pt>
                <c:pt idx="90">
                  <c:v>-1.1851085130990051</c:v>
                </c:pt>
                <c:pt idx="91">
                  <c:v>-1.1465893044929503</c:v>
                </c:pt>
                <c:pt idx="92">
                  <c:v>-1.0448756604737874</c:v>
                </c:pt>
                <c:pt idx="93">
                  <c:v>-1.7749960993736589</c:v>
                </c:pt>
                <c:pt idx="94">
                  <c:v>-1.3112153834669815</c:v>
                </c:pt>
                <c:pt idx="95">
                  <c:v>-0.43996159145134267</c:v>
                </c:pt>
                <c:pt idx="96">
                  <c:v>1.9120671190684651E-2</c:v>
                </c:pt>
                <c:pt idx="97">
                  <c:v>-0.19051688971749853</c:v>
                </c:pt>
                <c:pt idx="98">
                  <c:v>0.10125241780757133</c:v>
                </c:pt>
                <c:pt idx="99">
                  <c:v>-0.46888616882402645</c:v>
                </c:pt>
                <c:pt idx="100">
                  <c:v>1.0941681262704167E-2</c:v>
                </c:pt>
                <c:pt idx="101">
                  <c:v>0.56245660208830339</c:v>
                </c:pt>
                <c:pt idx="102">
                  <c:v>1.7833429069308612E-2</c:v>
                </c:pt>
                <c:pt idx="103">
                  <c:v>0.30370017920621439</c:v>
                </c:pt>
                <c:pt idx="104">
                  <c:v>0.26489849057053244</c:v>
                </c:pt>
                <c:pt idx="105">
                  <c:v>0.95715615004992505</c:v>
                </c:pt>
                <c:pt idx="106">
                  <c:v>1.2427539318297807</c:v>
                </c:pt>
                <c:pt idx="107">
                  <c:v>0.780120696649377</c:v>
                </c:pt>
                <c:pt idx="108">
                  <c:v>0.65087015194704856</c:v>
                </c:pt>
                <c:pt idx="109">
                  <c:v>0.86429388209240998</c:v>
                </c:pt>
                <c:pt idx="110">
                  <c:v>1.4085587574364911</c:v>
                </c:pt>
                <c:pt idx="111">
                  <c:v>1.4611294090014164</c:v>
                </c:pt>
                <c:pt idx="112">
                  <c:v>1.3779039207162049</c:v>
                </c:pt>
                <c:pt idx="113">
                  <c:v>1.3701585209456959</c:v>
                </c:pt>
                <c:pt idx="114">
                  <c:v>1.5535768163437806</c:v>
                </c:pt>
                <c:pt idx="115">
                  <c:v>1.1555017131482301</c:v>
                </c:pt>
                <c:pt idx="116">
                  <c:v>1.3</c:v>
                </c:pt>
              </c:numCache>
            </c:numRef>
          </c:val>
          <c:extLst>
            <c:ext xmlns:c16="http://schemas.microsoft.com/office/drawing/2014/chart" uri="{C3380CC4-5D6E-409C-BE32-E72D297353CC}">
              <c16:uniqueId val="{00000002-B321-47CD-A02E-753B4CDC3D3C}"/>
            </c:ext>
          </c:extLst>
        </c:ser>
        <c:dLbls>
          <c:showLegendKey val="0"/>
          <c:showVal val="0"/>
          <c:showCatName val="0"/>
          <c:showSerName val="0"/>
          <c:showPercent val="0"/>
          <c:showBubbleSize val="0"/>
        </c:dLbls>
        <c:gapWidth val="42"/>
        <c:overlap val="100"/>
        <c:axId val="2017828031"/>
        <c:axId val="1996198351"/>
      </c:barChart>
      <c:lineChart>
        <c:grouping val="standard"/>
        <c:varyColors val="0"/>
        <c:ser>
          <c:idx val="3"/>
          <c:order val="3"/>
          <c:tx>
            <c:strRef>
              <c:f>'Slika 6.12. - Figure 6.12'!$H$3</c:f>
              <c:strCache>
                <c:ptCount val="1"/>
                <c:pt idx="0">
                  <c:v>Annual rate of change of deposits of the domestic sectors (excl. general government)</c:v>
                </c:pt>
              </c:strCache>
            </c:strRef>
          </c:tx>
          <c:spPr>
            <a:ln w="25400" cap="rnd">
              <a:solidFill>
                <a:srgbClr val="FF0000"/>
              </a:solidFill>
              <a:round/>
            </a:ln>
            <a:effectLst/>
          </c:spPr>
          <c:marker>
            <c:symbol val="none"/>
          </c:marker>
          <c:cat>
            <c:strRef>
              <c:f>'Slika 6.12. - Figure 6.12'!$A$4:$A$173</c:f>
              <c:strCache>
                <c:ptCount val="165"/>
                <c:pt idx="7">
                  <c:v>2012</c:v>
                </c:pt>
                <c:pt idx="19">
                  <c:v>2013</c:v>
                </c:pt>
                <c:pt idx="31">
                  <c:v>2014</c:v>
                </c:pt>
                <c:pt idx="43">
                  <c:v>2015</c:v>
                </c:pt>
                <c:pt idx="55">
                  <c:v>2016</c:v>
                </c:pt>
                <c:pt idx="67">
                  <c:v>2017</c:v>
                </c:pt>
                <c:pt idx="79">
                  <c:v>2018</c:v>
                </c:pt>
                <c:pt idx="91">
                  <c:v>2019</c:v>
                </c:pt>
                <c:pt idx="103">
                  <c:v>2020</c:v>
                </c:pt>
                <c:pt idx="115">
                  <c:v>2021</c:v>
                </c:pt>
                <c:pt idx="127">
                  <c:v>2022</c:v>
                </c:pt>
                <c:pt idx="139">
                  <c:v>2023</c:v>
                </c:pt>
                <c:pt idx="152">
                  <c:v>2024</c:v>
                </c:pt>
                <c:pt idx="164">
                  <c:v>2025</c:v>
                </c:pt>
              </c:strCache>
            </c:strRef>
          </c:cat>
          <c:val>
            <c:numRef>
              <c:f>'Slika 6.12. - Figure 6.12'!$H$54:$H$173</c:f>
              <c:numCache>
                <c:formatCode>0.0</c:formatCode>
                <c:ptCount val="120"/>
                <c:pt idx="0">
                  <c:v>4.9498519173986324</c:v>
                </c:pt>
                <c:pt idx="1">
                  <c:v>3.5670061391033698</c:v>
                </c:pt>
                <c:pt idx="2">
                  <c:v>3.7302301225129213</c:v>
                </c:pt>
                <c:pt idx="3">
                  <c:v>4.2399961217232089</c:v>
                </c:pt>
                <c:pt idx="4">
                  <c:v>4.7970756172898774</c:v>
                </c:pt>
                <c:pt idx="5">
                  <c:v>4.5434298723955351</c:v>
                </c:pt>
                <c:pt idx="6">
                  <c:v>6.0018761661051485</c:v>
                </c:pt>
                <c:pt idx="7">
                  <c:v>6.4259409652746911</c:v>
                </c:pt>
                <c:pt idx="8">
                  <c:v>3.1709643963405227</c:v>
                </c:pt>
                <c:pt idx="9">
                  <c:v>2.3831824857921191</c:v>
                </c:pt>
                <c:pt idx="10">
                  <c:v>2.6117835871686452</c:v>
                </c:pt>
                <c:pt idx="11">
                  <c:v>3.2170504912471927</c:v>
                </c:pt>
                <c:pt idx="12">
                  <c:v>2.3706728849754342</c:v>
                </c:pt>
                <c:pt idx="13">
                  <c:v>2.4121924444223026</c:v>
                </c:pt>
                <c:pt idx="14">
                  <c:v>2.7410710733340835</c:v>
                </c:pt>
                <c:pt idx="15">
                  <c:v>3.3147629938714545</c:v>
                </c:pt>
                <c:pt idx="16">
                  <c:v>2.5054388549949635</c:v>
                </c:pt>
                <c:pt idx="17">
                  <c:v>2.6610179474009215</c:v>
                </c:pt>
                <c:pt idx="18">
                  <c:v>2.8035534166418472</c:v>
                </c:pt>
                <c:pt idx="19">
                  <c:v>3.2327313797290742</c:v>
                </c:pt>
                <c:pt idx="20">
                  <c:v>4.0076020590847179</c:v>
                </c:pt>
                <c:pt idx="21">
                  <c:v>4.6966382785233094</c:v>
                </c:pt>
                <c:pt idx="22">
                  <c:v>3.6548657102157165</c:v>
                </c:pt>
                <c:pt idx="23">
                  <c:v>3.4187574143569037</c:v>
                </c:pt>
                <c:pt idx="24">
                  <c:v>3.428101910406852</c:v>
                </c:pt>
                <c:pt idx="25">
                  <c:v>5.1058070493624257</c:v>
                </c:pt>
                <c:pt idx="26">
                  <c:v>5.8752223953841849</c:v>
                </c:pt>
                <c:pt idx="27">
                  <c:v>5.6482558477640907</c:v>
                </c:pt>
                <c:pt idx="28">
                  <c:v>6.8977359373571829</c:v>
                </c:pt>
                <c:pt idx="29">
                  <c:v>5.5683690169238105</c:v>
                </c:pt>
                <c:pt idx="30">
                  <c:v>5.1108028481041003</c:v>
                </c:pt>
                <c:pt idx="31">
                  <c:v>5.4006730297926424</c:v>
                </c:pt>
                <c:pt idx="32">
                  <c:v>5.1168725698634177</c:v>
                </c:pt>
                <c:pt idx="33">
                  <c:v>4.5276507019161443</c:v>
                </c:pt>
                <c:pt idx="34">
                  <c:v>5.1624246631040336</c:v>
                </c:pt>
                <c:pt idx="35">
                  <c:v>5.2638811303694126</c:v>
                </c:pt>
                <c:pt idx="36">
                  <c:v>6.2394988999321157</c:v>
                </c:pt>
                <c:pt idx="37">
                  <c:v>4.0830315247634417</c:v>
                </c:pt>
                <c:pt idx="38">
                  <c:v>5.5179766246446178</c:v>
                </c:pt>
                <c:pt idx="39">
                  <c:v>4.9360250079558909</c:v>
                </c:pt>
                <c:pt idx="40">
                  <c:v>4.4031666907019371</c:v>
                </c:pt>
                <c:pt idx="41">
                  <c:v>5.0687469093790156</c:v>
                </c:pt>
                <c:pt idx="42">
                  <c:v>5.4203199884166935</c:v>
                </c:pt>
                <c:pt idx="43">
                  <c:v>5.1889543048550593</c:v>
                </c:pt>
                <c:pt idx="44">
                  <c:v>4.7259393305211006</c:v>
                </c:pt>
                <c:pt idx="45">
                  <c:v>4.9730426635973117</c:v>
                </c:pt>
                <c:pt idx="46">
                  <c:v>4.7152177341132813</c:v>
                </c:pt>
                <c:pt idx="47">
                  <c:v>4.1688964130789117</c:v>
                </c:pt>
                <c:pt idx="48">
                  <c:v>4.7808551025421337</c:v>
                </c:pt>
                <c:pt idx="49">
                  <c:v>6.6491440298789541</c:v>
                </c:pt>
                <c:pt idx="50">
                  <c:v>8.3295813537306032</c:v>
                </c:pt>
                <c:pt idx="51">
                  <c:v>8.47728768481808</c:v>
                </c:pt>
                <c:pt idx="52">
                  <c:v>9.3292677626050278</c:v>
                </c:pt>
                <c:pt idx="53">
                  <c:v>8.9185370497320662</c:v>
                </c:pt>
                <c:pt idx="54">
                  <c:v>8.3144252591226717</c:v>
                </c:pt>
                <c:pt idx="55">
                  <c:v>6.9140859528796597</c:v>
                </c:pt>
                <c:pt idx="56">
                  <c:v>6.8888201850274129</c:v>
                </c:pt>
                <c:pt idx="57">
                  <c:v>7.8202005071855041</c:v>
                </c:pt>
                <c:pt idx="58">
                  <c:v>8.9932302222237155</c:v>
                </c:pt>
                <c:pt idx="59">
                  <c:v>9.7289061175864333</c:v>
                </c:pt>
                <c:pt idx="60">
                  <c:v>9.5410978363655232</c:v>
                </c:pt>
                <c:pt idx="61">
                  <c:v>9.2306264125917608</c:v>
                </c:pt>
                <c:pt idx="62">
                  <c:v>6.8826090208379753</c:v>
                </c:pt>
                <c:pt idx="63">
                  <c:v>7.934869307165954</c:v>
                </c:pt>
                <c:pt idx="64">
                  <c:v>7.643654024746624</c:v>
                </c:pt>
                <c:pt idx="65">
                  <c:v>8.3019927142163255</c:v>
                </c:pt>
                <c:pt idx="66">
                  <c:v>9.6724948139690099</c:v>
                </c:pt>
                <c:pt idx="67">
                  <c:v>11.004401354327499</c:v>
                </c:pt>
                <c:pt idx="68">
                  <c:v>11.150728590537028</c:v>
                </c:pt>
                <c:pt idx="69">
                  <c:v>11.21876354223707</c:v>
                </c:pt>
                <c:pt idx="70">
                  <c:v>10.787889060757053</c:v>
                </c:pt>
                <c:pt idx="71">
                  <c:v>10.788175393992148</c:v>
                </c:pt>
                <c:pt idx="72">
                  <c:v>10.793409789902427</c:v>
                </c:pt>
                <c:pt idx="73">
                  <c:v>10.394950806165255</c:v>
                </c:pt>
                <c:pt idx="74">
                  <c:v>9.2066806807837906</c:v>
                </c:pt>
                <c:pt idx="75">
                  <c:v>8.7071307727329526</c:v>
                </c:pt>
                <c:pt idx="76">
                  <c:v>9.1877724100510676</c:v>
                </c:pt>
                <c:pt idx="77">
                  <c:v>11.415888708561567</c:v>
                </c:pt>
                <c:pt idx="78">
                  <c:v>12.418177268760203</c:v>
                </c:pt>
                <c:pt idx="79">
                  <c:v>12.216797238347993</c:v>
                </c:pt>
                <c:pt idx="80">
                  <c:v>12.431193915883782</c:v>
                </c:pt>
                <c:pt idx="81">
                  <c:v>11.545864881173529</c:v>
                </c:pt>
                <c:pt idx="82">
                  <c:v>11.297978713012185</c:v>
                </c:pt>
                <c:pt idx="83">
                  <c:v>14.443559647967106</c:v>
                </c:pt>
                <c:pt idx="84">
                  <c:v>11.90676758350142</c:v>
                </c:pt>
                <c:pt idx="85">
                  <c:v>9.9002587007531559</c:v>
                </c:pt>
                <c:pt idx="86">
                  <c:v>8.7107896253786095</c:v>
                </c:pt>
                <c:pt idx="87">
                  <c:v>8.9966449482756161</c:v>
                </c:pt>
                <c:pt idx="88">
                  <c:v>7.7209899237598449</c:v>
                </c:pt>
                <c:pt idx="89">
                  <c:v>5.751417724384325</c:v>
                </c:pt>
                <c:pt idx="90">
                  <c:v>5.1577229218382428</c:v>
                </c:pt>
                <c:pt idx="91">
                  <c:v>5.4115971224663042</c:v>
                </c:pt>
                <c:pt idx="92">
                  <c:v>4.6578848585242696</c:v>
                </c:pt>
                <c:pt idx="93">
                  <c:v>4.2854531463615331</c:v>
                </c:pt>
                <c:pt idx="94">
                  <c:v>2.7116319708657244</c:v>
                </c:pt>
                <c:pt idx="95">
                  <c:v>2.8524169798203047</c:v>
                </c:pt>
                <c:pt idx="96">
                  <c:v>3.7157371557299967</c:v>
                </c:pt>
                <c:pt idx="97">
                  <c:v>2.6669181144497287</c:v>
                </c:pt>
                <c:pt idx="98">
                  <c:v>4.4408103093533668</c:v>
                </c:pt>
                <c:pt idx="99">
                  <c:v>3.7254520875214041</c:v>
                </c:pt>
                <c:pt idx="100">
                  <c:v>4.0881138964962531</c:v>
                </c:pt>
                <c:pt idx="101">
                  <c:v>4.0066425377065968</c:v>
                </c:pt>
                <c:pt idx="102">
                  <c:v>3.1605366553367702</c:v>
                </c:pt>
                <c:pt idx="103">
                  <c:v>3.4284041276665391</c:v>
                </c:pt>
                <c:pt idx="104">
                  <c:v>2.6472766681155093</c:v>
                </c:pt>
                <c:pt idx="105">
                  <c:v>3.8539850440922834</c:v>
                </c:pt>
                <c:pt idx="106">
                  <c:v>6.5242551107114366</c:v>
                </c:pt>
                <c:pt idx="107">
                  <c:v>4.5139538568654558</c:v>
                </c:pt>
                <c:pt idx="108">
                  <c:v>4.7831662517421165</c:v>
                </c:pt>
                <c:pt idx="109">
                  <c:v>7.0041693117650397</c:v>
                </c:pt>
                <c:pt idx="110">
                  <c:v>7.3565434451544149</c:v>
                </c:pt>
                <c:pt idx="111">
                  <c:v>7.166661187086774</c:v>
                </c:pt>
                <c:pt idx="112">
                  <c:v>7.8225981400479725</c:v>
                </c:pt>
                <c:pt idx="113">
                  <c:v>8.3178141221800672</c:v>
                </c:pt>
                <c:pt idx="114">
                  <c:v>8.660173267566762</c:v>
                </c:pt>
                <c:pt idx="115">
                  <c:v>7.7690937776970372</c:v>
                </c:pt>
                <c:pt idx="116">
                  <c:v>8.1</c:v>
                </c:pt>
              </c:numCache>
            </c:numRef>
          </c:val>
          <c:smooth val="0"/>
          <c:extLst>
            <c:ext xmlns:c16="http://schemas.microsoft.com/office/drawing/2014/chart" uri="{C3380CC4-5D6E-409C-BE32-E72D297353CC}">
              <c16:uniqueId val="{00000003-B321-47CD-A02E-753B4CDC3D3C}"/>
            </c:ext>
          </c:extLst>
        </c:ser>
        <c:dLbls>
          <c:showLegendKey val="0"/>
          <c:showVal val="0"/>
          <c:showCatName val="0"/>
          <c:showSerName val="0"/>
          <c:showPercent val="0"/>
          <c:showBubbleSize val="0"/>
        </c:dLbls>
        <c:marker val="1"/>
        <c:smooth val="0"/>
        <c:axId val="2017828031"/>
        <c:axId val="1996198351"/>
      </c:lineChart>
      <c:catAx>
        <c:axId val="2017828031"/>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996198351"/>
        <c:crosses val="autoZero"/>
        <c:auto val="1"/>
        <c:lblAlgn val="ctr"/>
        <c:lblOffset val="0"/>
        <c:tickLblSkip val="1"/>
        <c:tickMarkSkip val="12"/>
        <c:noMultiLvlLbl val="0"/>
      </c:catAx>
      <c:valAx>
        <c:axId val="1996198351"/>
        <c:scaling>
          <c:orientation val="minMax"/>
          <c:max val="16"/>
        </c:scaling>
        <c:delete val="0"/>
        <c:axPos val="l"/>
        <c:majorGridlines>
          <c:spPr>
            <a:ln w="6350" cap="flat" cmpd="sng" algn="ctr">
              <a:solidFill>
                <a:schemeClr val="bg1">
                  <a:lumMod val="75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hr-HR"/>
                  <a:t>%</a:t>
                </a:r>
              </a:p>
            </c:rich>
          </c:tx>
          <c:overlay val="0"/>
          <c:spPr>
            <a:noFill/>
            <a:ln>
              <a:noFill/>
            </a:ln>
            <a:effectLst/>
          </c:sp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2017828031"/>
        <c:crosses val="autoZero"/>
        <c:crossBetween val="between"/>
        <c:majorUnit val="2"/>
      </c:valAx>
      <c:spPr>
        <a:ln>
          <a:solidFill>
            <a:schemeClr val="bg1">
              <a:lumMod val="75000"/>
            </a:schemeClr>
          </a:solidFill>
        </a:ln>
      </c:spPr>
    </c:plotArea>
    <c:legend>
      <c:legendPos val="b"/>
      <c:layout>
        <c:manualLayout>
          <c:xMode val="edge"/>
          <c:yMode val="edge"/>
          <c:x val="1.8811273269504541E-4"/>
          <c:y val="0.77533087348293905"/>
          <c:w val="0.99981188726730497"/>
          <c:h val="0.224669126517061"/>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extLst/>
  </c:chart>
  <c:spPr>
    <a:solidFill>
      <a:schemeClr val="bg1"/>
    </a:solidFill>
    <a:ln w="6350" cap="flat" cmpd="sng" algn="ctr">
      <a:solidFill>
        <a:schemeClr val="tx1"/>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40464260149299"/>
          <c:y val="6.3728607752961158E-2"/>
          <c:w val="0.86268458148747407"/>
          <c:h val="0.77604677097766217"/>
        </c:manualLayout>
      </c:layout>
      <c:areaChart>
        <c:grouping val="standard"/>
        <c:varyColors val="0"/>
        <c:ser>
          <c:idx val="1"/>
          <c:order val="0"/>
          <c:tx>
            <c:strRef>
              <c:f>'Slika 6.13. - Figure 6.13'!$E$3</c:f>
              <c:strCache>
                <c:ptCount val="1"/>
                <c:pt idx="0">
                  <c:v>Liquidity surplus</c:v>
                </c:pt>
              </c:strCache>
            </c:strRef>
          </c:tx>
          <c:spPr>
            <a:gradFill rotWithShape="0">
              <a:gsLst>
                <a:gs pos="0">
                  <a:srgbClr val="99CCFF">
                    <a:gamma/>
                    <a:shade val="46275"/>
                    <a:invGamma/>
                  </a:srgbClr>
                </a:gs>
                <a:gs pos="100000">
                  <a:srgbClr val="99CCFF"/>
                </a:gs>
              </a:gsLst>
              <a:lin ang="0" scaled="1"/>
            </a:gradFill>
            <a:ln w="25400">
              <a:noFill/>
            </a:ln>
          </c:spPr>
          <c:cat>
            <c:strRef>
              <c:f>'Slika 6.13. - Figure 6.13'!$A$114:$A$231</c:f>
              <c:strCache>
                <c:ptCount val="112"/>
                <c:pt idx="6">
                  <c:v>2016</c:v>
                </c:pt>
                <c:pt idx="18">
                  <c:v>2017</c:v>
                </c:pt>
                <c:pt idx="30">
                  <c:v>2018</c:v>
                </c:pt>
                <c:pt idx="42">
                  <c:v>2019</c:v>
                </c:pt>
                <c:pt idx="54">
                  <c:v>2020</c:v>
                </c:pt>
                <c:pt idx="66">
                  <c:v>2021</c:v>
                </c:pt>
                <c:pt idx="78">
                  <c:v>2022</c:v>
                </c:pt>
                <c:pt idx="90">
                  <c:v>2023</c:v>
                </c:pt>
                <c:pt idx="102">
                  <c:v>2024</c:v>
                </c:pt>
                <c:pt idx="111">
                  <c:v>2025</c:v>
                </c:pt>
              </c:strCache>
            </c:strRef>
          </c:cat>
          <c:val>
            <c:numRef>
              <c:f>'Slika 6.13. - Figure 6.13'!$E$114:$E$231</c:f>
              <c:numCache>
                <c:formatCode>#,##0.0</c:formatCode>
                <c:ptCount val="118"/>
                <c:pt idx="0">
                  <c:v>1.2377951947357944</c:v>
                </c:pt>
                <c:pt idx="1">
                  <c:v>1.2930535410129282</c:v>
                </c:pt>
                <c:pt idx="2">
                  <c:v>1.2188717354713767</c:v>
                </c:pt>
                <c:pt idx="3">
                  <c:v>1.1683478854412557</c:v>
                </c:pt>
                <c:pt idx="4">
                  <c:v>1.0679164099112339</c:v>
                </c:pt>
                <c:pt idx="5">
                  <c:v>1.3115359505007125</c:v>
                </c:pt>
                <c:pt idx="6">
                  <c:v>0.84779152406864933</c:v>
                </c:pt>
                <c:pt idx="7">
                  <c:v>0.62628935468274494</c:v>
                </c:pt>
                <c:pt idx="8">
                  <c:v>0.72792596480432437</c:v>
                </c:pt>
                <c:pt idx="9">
                  <c:v>0.66980044177734788</c:v>
                </c:pt>
                <c:pt idx="10">
                  <c:v>0.71887444738330641</c:v>
                </c:pt>
                <c:pt idx="11">
                  <c:v>1.2176909391402719</c:v>
                </c:pt>
                <c:pt idx="12">
                  <c:v>2.1702685108816895</c:v>
                </c:pt>
                <c:pt idx="13">
                  <c:v>2.1269771716769523</c:v>
                </c:pt>
                <c:pt idx="14">
                  <c:v>2.1899591733100197</c:v>
                </c:pt>
                <c:pt idx="15">
                  <c:v>2.0645134835895234</c:v>
                </c:pt>
                <c:pt idx="16">
                  <c:v>1.9496418294029281</c:v>
                </c:pt>
                <c:pt idx="17">
                  <c:v>2.0267352179972127</c:v>
                </c:pt>
                <c:pt idx="18">
                  <c:v>1.862208065122658</c:v>
                </c:pt>
                <c:pt idx="19">
                  <c:v>1.7762552862891303</c:v>
                </c:pt>
                <c:pt idx="20">
                  <c:v>1.8532800335763424</c:v>
                </c:pt>
                <c:pt idx="21">
                  <c:v>1.7387859799811769</c:v>
                </c:pt>
                <c:pt idx="22">
                  <c:v>1.9048482630648855</c:v>
                </c:pt>
                <c:pt idx="23">
                  <c:v>2.5288068016680465</c:v>
                </c:pt>
                <c:pt idx="24">
                  <c:v>3.4770715191663797</c:v>
                </c:pt>
                <c:pt idx="25">
                  <c:v>3.5869156879629038</c:v>
                </c:pt>
                <c:pt idx="26">
                  <c:v>3.7725329610264295</c:v>
                </c:pt>
                <c:pt idx="27">
                  <c:v>3.6525649987026338</c:v>
                </c:pt>
                <c:pt idx="28">
                  <c:v>3.6000817592540346</c:v>
                </c:pt>
                <c:pt idx="29">
                  <c:v>3.521680290793717</c:v>
                </c:pt>
                <c:pt idx="30">
                  <c:v>3.12070626933343</c:v>
                </c:pt>
                <c:pt idx="31">
                  <c:v>2.8534066988400029</c:v>
                </c:pt>
                <c:pt idx="32">
                  <c:v>2.7854730154012883</c:v>
                </c:pt>
                <c:pt idx="33">
                  <c:v>2.6032955274943235</c:v>
                </c:pt>
                <c:pt idx="34">
                  <c:v>2.9588516193506735</c:v>
                </c:pt>
                <c:pt idx="35">
                  <c:v>3.8071185112288393</c:v>
                </c:pt>
                <c:pt idx="36">
                  <c:v>4.5440860130176937</c:v>
                </c:pt>
                <c:pt idx="37">
                  <c:v>4.3742350037149107</c:v>
                </c:pt>
                <c:pt idx="38">
                  <c:v>4.4225955723967534</c:v>
                </c:pt>
                <c:pt idx="39">
                  <c:v>4.3088015474001811</c:v>
                </c:pt>
                <c:pt idx="40">
                  <c:v>4.0950012598963568</c:v>
                </c:pt>
                <c:pt idx="41">
                  <c:v>3.9575309055582832</c:v>
                </c:pt>
                <c:pt idx="42">
                  <c:v>3.9695297900556556</c:v>
                </c:pt>
                <c:pt idx="43">
                  <c:v>4.0906357517278504</c:v>
                </c:pt>
                <c:pt idx="44">
                  <c:v>4.2914144619389534</c:v>
                </c:pt>
                <c:pt idx="45">
                  <c:v>4.3949193230527452</c:v>
                </c:pt>
                <c:pt idx="46">
                  <c:v>4.5107733973410307</c:v>
                </c:pt>
                <c:pt idx="47">
                  <c:v>4.3759576139957526</c:v>
                </c:pt>
                <c:pt idx="48">
                  <c:v>5.0380682881412167</c:v>
                </c:pt>
                <c:pt idx="49">
                  <c:v>5.0303512578352905</c:v>
                </c:pt>
                <c:pt idx="50">
                  <c:v>4.5882601515276997</c:v>
                </c:pt>
                <c:pt idx="51">
                  <c:v>4.3501059437084004</c:v>
                </c:pt>
                <c:pt idx="52">
                  <c:v>4.7752036546018983</c:v>
                </c:pt>
                <c:pt idx="53">
                  <c:v>5.3169322675904844</c:v>
                </c:pt>
                <c:pt idx="54">
                  <c:v>5.473057098876474</c:v>
                </c:pt>
                <c:pt idx="55">
                  <c:v>5.4418199380098882</c:v>
                </c:pt>
                <c:pt idx="56">
                  <c:v>5.4522642957819478</c:v>
                </c:pt>
                <c:pt idx="57">
                  <c:v>5.6500654239958008</c:v>
                </c:pt>
                <c:pt idx="58">
                  <c:v>6.069236643318269</c:v>
                </c:pt>
                <c:pt idx="59">
                  <c:v>6.856152277446232</c:v>
                </c:pt>
                <c:pt idx="60">
                  <c:v>7.9483602812131595</c:v>
                </c:pt>
                <c:pt idx="61">
                  <c:v>8.3951021936307644</c:v>
                </c:pt>
                <c:pt idx="62">
                  <c:v>8.766913831989255</c:v>
                </c:pt>
                <c:pt idx="63">
                  <c:v>8.9442876328693082</c:v>
                </c:pt>
                <c:pt idx="64">
                  <c:v>9.1645600750544922</c:v>
                </c:pt>
                <c:pt idx="65">
                  <c:v>9.5596185908449769</c:v>
                </c:pt>
                <c:pt idx="66">
                  <c:v>8.5653702321859466</c:v>
                </c:pt>
                <c:pt idx="67">
                  <c:v>8.496729425719975</c:v>
                </c:pt>
                <c:pt idx="68">
                  <c:v>8.2796398936290618</c:v>
                </c:pt>
                <c:pt idx="69">
                  <c:v>8.4496909585931999</c:v>
                </c:pt>
                <c:pt idx="70">
                  <c:v>8.8078272280922434</c:v>
                </c:pt>
                <c:pt idx="71">
                  <c:v>9.4344331258679617</c:v>
                </c:pt>
                <c:pt idx="72">
                  <c:v>10.207675288575151</c:v>
                </c:pt>
                <c:pt idx="73">
                  <c:v>10.245695020026808</c:v>
                </c:pt>
                <c:pt idx="74">
                  <c:v>10.446174490265648</c:v>
                </c:pt>
                <c:pt idx="75">
                  <c:v>9.9035885694947225</c:v>
                </c:pt>
                <c:pt idx="76">
                  <c:v>9.7841594547895507</c:v>
                </c:pt>
                <c:pt idx="77">
                  <c:v>9.5056828145902195</c:v>
                </c:pt>
                <c:pt idx="78">
                  <c:v>9.2102154851909113</c:v>
                </c:pt>
                <c:pt idx="79">
                  <c:v>10.468013826988496</c:v>
                </c:pt>
                <c:pt idx="80">
                  <c:v>11.096383866059885</c:v>
                </c:pt>
                <c:pt idx="81">
                  <c:v>10.893569871959206</c:v>
                </c:pt>
                <c:pt idx="82">
                  <c:v>11.253650979153957</c:v>
                </c:pt>
                <c:pt idx="83">
                  <c:v>14.058150225671497</c:v>
                </c:pt>
                <c:pt idx="84">
                  <c:v>16.385211479072272</c:v>
                </c:pt>
                <c:pt idx="85">
                  <c:v>15.001286991110998</c:v>
                </c:pt>
                <c:pt idx="86">
                  <c:v>13.964955620575653</c:v>
                </c:pt>
                <c:pt idx="87">
                  <c:v>13.87774927792</c:v>
                </c:pt>
                <c:pt idx="88">
                  <c:v>12.505134734919549</c:v>
                </c:pt>
                <c:pt idx="89">
                  <c:v>12.966848431120003</c:v>
                </c:pt>
                <c:pt idx="90">
                  <c:v>13.846265253044285</c:v>
                </c:pt>
                <c:pt idx="91">
                  <c:v>15.195350655060436</c:v>
                </c:pt>
                <c:pt idx="92">
                  <c:v>15.558128999999999</c:v>
                </c:pt>
                <c:pt idx="93">
                  <c:v>14.847219630273633</c:v>
                </c:pt>
                <c:pt idx="94">
                  <c:v>14.33455638566682</c:v>
                </c:pt>
                <c:pt idx="95">
                  <c:v>14.614968256637372</c:v>
                </c:pt>
                <c:pt idx="96">
                  <c:v>15.893139482077272</c:v>
                </c:pt>
                <c:pt idx="97">
                  <c:v>15.913680534779523</c:v>
                </c:pt>
                <c:pt idx="98">
                  <c:v>13.90883951727524</c:v>
                </c:pt>
                <c:pt idx="99">
                  <c:v>12.934481150752385</c:v>
                </c:pt>
                <c:pt idx="100">
                  <c:v>13.26651224501591</c:v>
                </c:pt>
                <c:pt idx="101">
                  <c:v>12.5112885993715</c:v>
                </c:pt>
                <c:pt idx="102">
                  <c:v>12.339578193413477</c:v>
                </c:pt>
                <c:pt idx="103">
                  <c:v>13.101482142212856</c:v>
                </c:pt>
                <c:pt idx="104">
                  <c:v>14.625693581380951</c:v>
                </c:pt>
                <c:pt idx="105">
                  <c:v>14.869424016731307</c:v>
                </c:pt>
                <c:pt idx="106">
                  <c:v>14.375133273899051</c:v>
                </c:pt>
                <c:pt idx="107">
                  <c:v>14.819042723366001</c:v>
                </c:pt>
                <c:pt idx="108">
                  <c:v>15.830367836959546</c:v>
                </c:pt>
                <c:pt idx="109">
                  <c:v>14.360088067678502</c:v>
                </c:pt>
                <c:pt idx="110">
                  <c:v>13.529774812624286</c:v>
                </c:pt>
                <c:pt idx="111">
                  <c:v>12.365026283809501</c:v>
                </c:pt>
                <c:pt idx="112">
                  <c:v>11.716912086207143</c:v>
                </c:pt>
                <c:pt idx="113">
                  <c:v>11.000867074647617</c:v>
                </c:pt>
                <c:pt idx="114">
                  <c:v>11.17030833143739</c:v>
                </c:pt>
                <c:pt idx="115">
                  <c:v>11.965348873390001</c:v>
                </c:pt>
                <c:pt idx="116">
                  <c:v>12.981284127235003</c:v>
                </c:pt>
                <c:pt idx="117">
                  <c:v>12.337076961226522</c:v>
                </c:pt>
              </c:numCache>
            </c:numRef>
          </c:val>
          <c:extLst>
            <c:ext xmlns:c16="http://schemas.microsoft.com/office/drawing/2014/chart" uri="{C3380CC4-5D6E-409C-BE32-E72D297353CC}">
              <c16:uniqueId val="{00000002-B21C-4C97-BF58-84760271831E}"/>
            </c:ext>
          </c:extLst>
        </c:ser>
        <c:ser>
          <c:idx val="2"/>
          <c:order val="1"/>
          <c:spPr>
            <a:ln w="25400">
              <a:noFill/>
            </a:ln>
          </c:spPr>
          <c:cat>
            <c:strRef>
              <c:f>'Slika 6.13. - Figure 6.13'!$A$114:$A$231</c:f>
              <c:strCache>
                <c:ptCount val="112"/>
                <c:pt idx="6">
                  <c:v>2016</c:v>
                </c:pt>
                <c:pt idx="18">
                  <c:v>2017</c:v>
                </c:pt>
                <c:pt idx="30">
                  <c:v>2018</c:v>
                </c:pt>
                <c:pt idx="42">
                  <c:v>2019</c:v>
                </c:pt>
                <c:pt idx="54">
                  <c:v>2020</c:v>
                </c:pt>
                <c:pt idx="66">
                  <c:v>2021</c:v>
                </c:pt>
                <c:pt idx="78">
                  <c:v>2022</c:v>
                </c:pt>
                <c:pt idx="90">
                  <c:v>2023</c:v>
                </c:pt>
                <c:pt idx="102">
                  <c:v>2024</c:v>
                </c:pt>
                <c:pt idx="111">
                  <c:v>2025</c:v>
                </c:pt>
              </c:strCache>
            </c:strRef>
          </c:cat>
          <c:val>
            <c:numRef>
              <c:f>'Slika 6.13. - Figure 6.13'!$A$114:$A$216</c:f>
              <c:numCache>
                <c:formatCode>m\/yy/</c:formatCode>
                <c:ptCount val="103"/>
                <c:pt idx="6">
                  <c:v>0</c:v>
                </c:pt>
                <c:pt idx="18">
                  <c:v>0</c:v>
                </c:pt>
                <c:pt idx="30">
                  <c:v>0</c:v>
                </c:pt>
                <c:pt idx="42">
                  <c:v>0</c:v>
                </c:pt>
                <c:pt idx="54">
                  <c:v>0</c:v>
                </c:pt>
                <c:pt idx="66">
                  <c:v>0</c:v>
                </c:pt>
                <c:pt idx="78">
                  <c:v>0</c:v>
                </c:pt>
                <c:pt idx="90">
                  <c:v>0</c:v>
                </c:pt>
                <c:pt idx="102" formatCode="@">
                  <c:v>2024</c:v>
                </c:pt>
              </c:numCache>
            </c:numRef>
          </c:val>
          <c:extLst>
            <c:ext xmlns:c16="http://schemas.microsoft.com/office/drawing/2014/chart" uri="{C3380CC4-5D6E-409C-BE32-E72D297353CC}">
              <c16:uniqueId val="{00000000-87E9-4041-96DE-F616066A8421}"/>
            </c:ext>
          </c:extLst>
        </c:ser>
        <c:ser>
          <c:idx val="0"/>
          <c:order val="2"/>
          <c:spPr>
            <a:ln w="25400">
              <a:noFill/>
            </a:ln>
          </c:spPr>
          <c:cat>
            <c:strRef>
              <c:f>'Slika 6.13. - Figure 6.13'!$A$114:$A$231</c:f>
              <c:strCache>
                <c:ptCount val="112"/>
                <c:pt idx="6">
                  <c:v>2016</c:v>
                </c:pt>
                <c:pt idx="18">
                  <c:v>2017</c:v>
                </c:pt>
                <c:pt idx="30">
                  <c:v>2018</c:v>
                </c:pt>
                <c:pt idx="42">
                  <c:v>2019</c:v>
                </c:pt>
                <c:pt idx="54">
                  <c:v>2020</c:v>
                </c:pt>
                <c:pt idx="66">
                  <c:v>2021</c:v>
                </c:pt>
                <c:pt idx="78">
                  <c:v>2022</c:v>
                </c:pt>
                <c:pt idx="90">
                  <c:v>2023</c:v>
                </c:pt>
                <c:pt idx="102">
                  <c:v>2024</c:v>
                </c:pt>
                <c:pt idx="111">
                  <c:v>2025</c:v>
                </c:pt>
              </c:strCache>
            </c:strRef>
          </c:cat>
          <c:val>
            <c:numRef>
              <c:f>'Slika 6.13. - Figure 6.13'!$E$3</c:f>
              <c:numCache>
                <c:formatCode>m\/yy/</c:formatCode>
                <c:ptCount val="1"/>
                <c:pt idx="0">
                  <c:v>0</c:v>
                </c:pt>
              </c:numCache>
            </c:numRef>
          </c:val>
          <c:extLst>
            <c:ext xmlns:c16="http://schemas.microsoft.com/office/drawing/2014/chart" uri="{C3380CC4-5D6E-409C-BE32-E72D297353CC}">
              <c16:uniqueId val="{00000001-B21C-4C97-BF58-84760271831E}"/>
            </c:ext>
          </c:extLst>
        </c:ser>
        <c:dLbls>
          <c:showLegendKey val="0"/>
          <c:showVal val="0"/>
          <c:showCatName val="0"/>
          <c:showSerName val="0"/>
          <c:showPercent val="0"/>
          <c:showBubbleSize val="0"/>
        </c:dLbls>
        <c:axId val="1401053552"/>
        <c:axId val="1401054112"/>
      </c:areaChart>
      <c:catAx>
        <c:axId val="1401053552"/>
        <c:scaling>
          <c:orientation val="minMax"/>
        </c:scaling>
        <c:delete val="0"/>
        <c:axPos val="b"/>
        <c:majorGridlines>
          <c:spPr>
            <a:ln w="6350">
              <a:solidFill>
                <a:schemeClr val="bg1">
                  <a:lumMod val="75000"/>
                </a:schemeClr>
              </a:solidFill>
              <a:prstDash val="solid"/>
            </a:ln>
          </c:spPr>
        </c:majorGridlines>
        <c:numFmt formatCode="General" sourceLinked="1"/>
        <c:majorTickMark val="out"/>
        <c:minorTickMark val="none"/>
        <c:tickLblPos val="low"/>
        <c:spPr>
          <a:ln w="9525">
            <a:solidFill>
              <a:schemeClr val="bg1">
                <a:lumMod val="75000"/>
              </a:schemeClr>
            </a:solidFill>
            <a:prstDash val="solid"/>
          </a:ln>
        </c:spPr>
        <c:txPr>
          <a:bodyPr rot="-5400000" vert="horz"/>
          <a:lstStyle/>
          <a:p>
            <a:pPr>
              <a:defRPr sz="800" b="0" i="0" u="none" strike="noStrike" baseline="0">
                <a:solidFill>
                  <a:srgbClr val="000000"/>
                </a:solidFill>
                <a:latin typeface="Arial"/>
                <a:ea typeface="Arial"/>
                <a:cs typeface="Arial"/>
              </a:defRPr>
            </a:pPr>
            <a:endParaRPr lang="sr-Latn-RS"/>
          </a:p>
        </c:txPr>
        <c:crossAx val="1401054112"/>
        <c:crosses val="autoZero"/>
        <c:auto val="0"/>
        <c:lblAlgn val="ctr"/>
        <c:lblOffset val="0"/>
        <c:tickLblSkip val="3"/>
        <c:tickMarkSkip val="12"/>
        <c:noMultiLvlLbl val="0"/>
      </c:catAx>
      <c:valAx>
        <c:axId val="1401054112"/>
        <c:scaling>
          <c:orientation val="minMax"/>
          <c:max val="18"/>
          <c:min val="0"/>
        </c:scaling>
        <c:delete val="0"/>
        <c:axPos val="l"/>
        <c:majorGridlines>
          <c:spPr>
            <a:ln w="6350">
              <a:solidFill>
                <a:schemeClr val="bg1">
                  <a:lumMod val="75000"/>
                </a:schemeClr>
              </a:solidFill>
              <a:prstDash val="solid"/>
            </a:ln>
          </c:spPr>
        </c:majorGridlines>
        <c:title>
          <c:tx>
            <c:rich>
              <a:bodyPr rot="-5400000" vert="horz"/>
              <a:lstStyle/>
              <a:p>
                <a:pPr algn="ctr">
                  <a:defRPr sz="800" b="0" i="0" u="none" strike="noStrike" baseline="0">
                    <a:solidFill>
                      <a:srgbClr val="000000"/>
                    </a:solidFill>
                    <a:latin typeface="Arial"/>
                    <a:ea typeface="Arial"/>
                    <a:cs typeface="Arial"/>
                  </a:defRPr>
                </a:pPr>
                <a:r>
                  <a:rPr lang="hr-HR" baseline="0"/>
                  <a:t>in bn EUR</a:t>
                </a:r>
                <a:endParaRPr lang="hr-HR"/>
              </a:p>
            </c:rich>
          </c:tx>
          <c:layout>
            <c:manualLayout>
              <c:xMode val="edge"/>
              <c:yMode val="edge"/>
              <c:x val="2.4870838513606853E-3"/>
              <c:y val="0.293102807903729"/>
            </c:manualLayout>
          </c:layout>
          <c:overlay val="0"/>
          <c:spPr>
            <a:noFill/>
            <a:ln w="25400">
              <a:noFill/>
            </a:ln>
          </c:spPr>
        </c:title>
        <c:numFmt formatCode="0" sourceLinked="0"/>
        <c:majorTickMark val="out"/>
        <c:minorTickMark val="none"/>
        <c:tickLblPos val="nextTo"/>
        <c:spPr>
          <a:ln w="6350">
            <a:solidFill>
              <a:schemeClr val="bg1">
                <a:lumMod val="75000"/>
              </a:schemeClr>
            </a:solidFill>
            <a:prstDash val="solid"/>
          </a:ln>
        </c:spPr>
        <c:txPr>
          <a:bodyPr rot="0" vert="horz"/>
          <a:lstStyle/>
          <a:p>
            <a:pPr>
              <a:defRPr sz="800" b="0" i="0" u="none" strike="noStrike" baseline="0">
                <a:solidFill>
                  <a:srgbClr val="000000"/>
                </a:solidFill>
                <a:latin typeface="Arial"/>
                <a:ea typeface="Arial"/>
                <a:cs typeface="Arial"/>
              </a:defRPr>
            </a:pPr>
            <a:endParaRPr lang="sr-Latn-RS"/>
          </a:p>
        </c:txPr>
        <c:crossAx val="1401053552"/>
        <c:crosses val="autoZero"/>
        <c:crossBetween val="midCat"/>
        <c:majorUnit val="2"/>
      </c:valAx>
      <c:spPr>
        <a:noFill/>
        <a:ln w="3175">
          <a:solidFill>
            <a:schemeClr val="bg1">
              <a:lumMod val="75000"/>
            </a:schemeClr>
          </a:solidFill>
          <a:prstDash val="solid"/>
        </a:ln>
      </c:spPr>
    </c:plotArea>
    <c:plotVisOnly val="0"/>
    <c:dispBlanksAs val="gap"/>
    <c:showDLblsOverMax val="0"/>
  </c:chart>
  <c:spPr>
    <a:solidFill>
      <a:srgbClr val="FFFFFF"/>
    </a:solidFill>
    <a:ln w="3175">
      <a:solidFill>
        <a:schemeClr val="tx1"/>
      </a:solidFill>
      <a:prstDash val="solid"/>
    </a:ln>
  </c:spPr>
  <c:txPr>
    <a:bodyPr/>
    <a:lstStyle/>
    <a:p>
      <a:pPr>
        <a:defRPr sz="800" b="0" i="0" u="none" strike="noStrike" baseline="0">
          <a:solidFill>
            <a:srgbClr val="000000"/>
          </a:solidFill>
          <a:latin typeface="Arial"/>
          <a:ea typeface="Arial"/>
          <a:cs typeface="Arial"/>
        </a:defRPr>
      </a:pPr>
      <a:endParaRPr lang="sr-Latn-RS"/>
    </a:p>
  </c:txPr>
  <c:printSettings>
    <c:headerFooter alignWithMargins="0">
      <c:oddHeader>&amp;A</c:oddHeader>
      <c:oddFooter>Page &amp;P</c:oddFooter>
    </c:headerFooter>
    <c:pageMargins b="1" l="0.75000000000001465" r="0.75000000000001465" t="1" header="0.5" footer="0.5"/>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64730646292976"/>
          <c:y val="5.4220401503866082E-2"/>
          <c:w val="0.84823809152568796"/>
          <c:h val="0.63416542526778752"/>
        </c:manualLayout>
      </c:layout>
      <c:barChart>
        <c:barDir val="col"/>
        <c:grouping val="stacked"/>
        <c:varyColors val="0"/>
        <c:ser>
          <c:idx val="2"/>
          <c:order val="0"/>
          <c:tx>
            <c:strRef>
              <c:f>'Slika 6.10. - Figure 6.10'!$E$3</c:f>
              <c:strCache>
                <c:ptCount val="1"/>
                <c:pt idx="0">
                  <c:v>Loans to non-financial corporates</c:v>
                </c:pt>
              </c:strCache>
            </c:strRef>
          </c:tx>
          <c:spPr>
            <a:solidFill>
              <a:schemeClr val="accent1">
                <a:lumMod val="75000"/>
              </a:schemeClr>
            </a:solidFill>
            <a:ln>
              <a:noFill/>
            </a:ln>
            <a:effectLst/>
          </c:spPr>
          <c:invertIfNegative val="0"/>
          <c:cat>
            <c:strRef>
              <c:f>'Slika 6.10. - Figure 6.10'!$A$55:$A$174</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f>'Slika 6.10. - Figure 6.10'!$E$55:$E$174</c:f>
              <c:numCache>
                <c:formatCode>0.0</c:formatCode>
                <c:ptCount val="120"/>
                <c:pt idx="0">
                  <c:v>-1.3427864676154224</c:v>
                </c:pt>
                <c:pt idx="1">
                  <c:v>-1.093155025374086</c:v>
                </c:pt>
                <c:pt idx="2">
                  <c:v>-1.1307755614748165</c:v>
                </c:pt>
                <c:pt idx="3">
                  <c:v>-0.5792366607718783</c:v>
                </c:pt>
                <c:pt idx="4">
                  <c:v>-0.44026662524490778</c:v>
                </c:pt>
                <c:pt idx="5">
                  <c:v>-0.20143532977246129</c:v>
                </c:pt>
                <c:pt idx="6">
                  <c:v>-0.35777079832751629</c:v>
                </c:pt>
                <c:pt idx="7">
                  <c:v>-0.16292081371164652</c:v>
                </c:pt>
                <c:pt idx="8">
                  <c:v>-0.33329729874085412</c:v>
                </c:pt>
                <c:pt idx="9">
                  <c:v>0.10679511001527853</c:v>
                </c:pt>
                <c:pt idx="10">
                  <c:v>0.13432684852760571</c:v>
                </c:pt>
                <c:pt idx="11">
                  <c:v>0.35319127347021279</c:v>
                </c:pt>
                <c:pt idx="12">
                  <c:v>-0.38814148977806984</c:v>
                </c:pt>
                <c:pt idx="13">
                  <c:v>-1.1022040929155945</c:v>
                </c:pt>
                <c:pt idx="14">
                  <c:v>-0.55073623625336199</c:v>
                </c:pt>
                <c:pt idx="15">
                  <c:v>-6.7711208604686476E-2</c:v>
                </c:pt>
                <c:pt idx="16">
                  <c:v>-3.2313906918086062E-2</c:v>
                </c:pt>
                <c:pt idx="17">
                  <c:v>0.63404838518829909</c:v>
                </c:pt>
                <c:pt idx="18">
                  <c:v>1.2623356471582643</c:v>
                </c:pt>
                <c:pt idx="19">
                  <c:v>1.4523365071602621</c:v>
                </c:pt>
                <c:pt idx="20">
                  <c:v>1.6925959604926581</c:v>
                </c:pt>
                <c:pt idx="21">
                  <c:v>1.36444447605421</c:v>
                </c:pt>
                <c:pt idx="22">
                  <c:v>1.6951061950581456</c:v>
                </c:pt>
                <c:pt idx="23">
                  <c:v>1.61190195915152</c:v>
                </c:pt>
                <c:pt idx="24">
                  <c:v>1.7440537694744815</c:v>
                </c:pt>
                <c:pt idx="25">
                  <c:v>2.1324525696719752</c:v>
                </c:pt>
                <c:pt idx="26">
                  <c:v>2.0486531354764757</c:v>
                </c:pt>
                <c:pt idx="27">
                  <c:v>1.5758995120098296</c:v>
                </c:pt>
                <c:pt idx="28">
                  <c:v>1.5104088704231142</c:v>
                </c:pt>
                <c:pt idx="29">
                  <c:v>1.6111689884184883</c:v>
                </c:pt>
                <c:pt idx="30">
                  <c:v>1.3486489706368201</c:v>
                </c:pt>
                <c:pt idx="31">
                  <c:v>1.4184709375972706</c:v>
                </c:pt>
                <c:pt idx="32">
                  <c:v>1.4678983754849486</c:v>
                </c:pt>
                <c:pt idx="33">
                  <c:v>1.5688904379191939</c:v>
                </c:pt>
                <c:pt idx="34">
                  <c:v>1.079861637960849</c:v>
                </c:pt>
                <c:pt idx="35">
                  <c:v>0.81992705981241554</c:v>
                </c:pt>
                <c:pt idx="36">
                  <c:v>1.3501288984129911</c:v>
                </c:pt>
                <c:pt idx="37">
                  <c:v>1.3457938539664678</c:v>
                </c:pt>
                <c:pt idx="38">
                  <c:v>1.0614835979796609</c:v>
                </c:pt>
                <c:pt idx="39">
                  <c:v>0.6006381929226835</c:v>
                </c:pt>
                <c:pt idx="40">
                  <c:v>0.82914120561881288</c:v>
                </c:pt>
                <c:pt idx="41">
                  <c:v>0.20047659908630786</c:v>
                </c:pt>
                <c:pt idx="42">
                  <c:v>-0.46564998943660529</c:v>
                </c:pt>
                <c:pt idx="43">
                  <c:v>-0.30875677000509144</c:v>
                </c:pt>
                <c:pt idx="44">
                  <c:v>-0.76345155800247144</c:v>
                </c:pt>
                <c:pt idx="45">
                  <c:v>-0.38014249428792757</c:v>
                </c:pt>
                <c:pt idx="46">
                  <c:v>0.33573073203668541</c:v>
                </c:pt>
                <c:pt idx="47">
                  <c:v>0.79909537063929281</c:v>
                </c:pt>
                <c:pt idx="48">
                  <c:v>0.86716422940780125</c:v>
                </c:pt>
                <c:pt idx="49">
                  <c:v>1.3231311499399669</c:v>
                </c:pt>
                <c:pt idx="50">
                  <c:v>2.9972530741966823</c:v>
                </c:pt>
                <c:pt idx="51">
                  <c:v>2.650299080211711</c:v>
                </c:pt>
                <c:pt idx="52">
                  <c:v>2.3396315186166268</c:v>
                </c:pt>
                <c:pt idx="53">
                  <c:v>2.3898102931756395</c:v>
                </c:pt>
                <c:pt idx="54">
                  <c:v>2.4673519735485501</c:v>
                </c:pt>
                <c:pt idx="55">
                  <c:v>2.1668706021204311</c:v>
                </c:pt>
                <c:pt idx="56">
                  <c:v>2.3207140597390787</c:v>
                </c:pt>
                <c:pt idx="57">
                  <c:v>2.0039834949824211</c:v>
                </c:pt>
                <c:pt idx="58">
                  <c:v>1.4296166495595728</c:v>
                </c:pt>
                <c:pt idx="59">
                  <c:v>2.3556497746358982</c:v>
                </c:pt>
                <c:pt idx="60">
                  <c:v>2.5050633474823663</c:v>
                </c:pt>
                <c:pt idx="61">
                  <c:v>1.8618440799532183</c:v>
                </c:pt>
                <c:pt idx="62">
                  <c:v>0.15667237765216743</c:v>
                </c:pt>
                <c:pt idx="63">
                  <c:v>0.29718396907494937</c:v>
                </c:pt>
                <c:pt idx="64">
                  <c:v>0.2994500185213293</c:v>
                </c:pt>
                <c:pt idx="65">
                  <c:v>0.2074993441670181</c:v>
                </c:pt>
                <c:pt idx="66">
                  <c:v>0.64579466047734357</c:v>
                </c:pt>
                <c:pt idx="67">
                  <c:v>0.41336074755907543</c:v>
                </c:pt>
                <c:pt idx="68">
                  <c:v>0.26037384241273182</c:v>
                </c:pt>
                <c:pt idx="69">
                  <c:v>0.52754462181882888</c:v>
                </c:pt>
                <c:pt idx="70">
                  <c:v>0.76017213436678721</c:v>
                </c:pt>
                <c:pt idx="71">
                  <c:v>0.37909917550252209</c:v>
                </c:pt>
                <c:pt idx="72">
                  <c:v>0.12602930559853096</c:v>
                </c:pt>
                <c:pt idx="73">
                  <c:v>0.85295803593294062</c:v>
                </c:pt>
                <c:pt idx="74">
                  <c:v>2.6124226658377387</c:v>
                </c:pt>
                <c:pt idx="75">
                  <c:v>3.6552716514215717</c:v>
                </c:pt>
                <c:pt idx="76">
                  <c:v>4.4770815658008347</c:v>
                </c:pt>
                <c:pt idx="77">
                  <c:v>4.7673617704382627</c:v>
                </c:pt>
                <c:pt idx="78">
                  <c:v>5.8802157989733947</c:v>
                </c:pt>
                <c:pt idx="79">
                  <c:v>6.4455466669506594</c:v>
                </c:pt>
                <c:pt idx="80">
                  <c:v>7.9640520166367175</c:v>
                </c:pt>
                <c:pt idx="81">
                  <c:v>8.2900441020886451</c:v>
                </c:pt>
                <c:pt idx="82">
                  <c:v>8.2227604315295171</c:v>
                </c:pt>
                <c:pt idx="83">
                  <c:v>7.7652379451875762</c:v>
                </c:pt>
                <c:pt idx="84">
                  <c:v>8.0518638851660977</c:v>
                </c:pt>
                <c:pt idx="85">
                  <c:v>7.5731768803863648</c:v>
                </c:pt>
                <c:pt idx="86">
                  <c:v>5.9188850269321502</c:v>
                </c:pt>
                <c:pt idx="87">
                  <c:v>5.8973350003306741</c:v>
                </c:pt>
                <c:pt idx="88">
                  <c:v>5.448287587385261</c:v>
                </c:pt>
                <c:pt idx="89">
                  <c:v>5.269894868852802</c:v>
                </c:pt>
                <c:pt idx="90">
                  <c:v>4.2682362170497399</c:v>
                </c:pt>
                <c:pt idx="91">
                  <c:v>4.2254606413818214</c:v>
                </c:pt>
                <c:pt idx="92">
                  <c:v>3.1071223204139469</c:v>
                </c:pt>
                <c:pt idx="93">
                  <c:v>2.6235830800780793</c:v>
                </c:pt>
                <c:pt idx="94">
                  <c:v>2.6096389713460293</c:v>
                </c:pt>
                <c:pt idx="95">
                  <c:v>2.5693459663232039</c:v>
                </c:pt>
                <c:pt idx="96">
                  <c:v>1.3900121613926992</c:v>
                </c:pt>
                <c:pt idx="97">
                  <c:v>1.1783039947488081</c:v>
                </c:pt>
                <c:pt idx="98">
                  <c:v>1.6164652365909171</c:v>
                </c:pt>
                <c:pt idx="99">
                  <c:v>1.6682619586225198</c:v>
                </c:pt>
                <c:pt idx="100">
                  <c:v>1.6719181796286309</c:v>
                </c:pt>
                <c:pt idx="101">
                  <c:v>2.0024371406468715</c:v>
                </c:pt>
                <c:pt idx="102">
                  <c:v>1.8093873727457437</c:v>
                </c:pt>
                <c:pt idx="103">
                  <c:v>1.5036563233141849</c:v>
                </c:pt>
                <c:pt idx="104">
                  <c:v>1.5473054463826788</c:v>
                </c:pt>
                <c:pt idx="105">
                  <c:v>1.8813389887038581</c:v>
                </c:pt>
                <c:pt idx="106">
                  <c:v>2.1814452659969814</c:v>
                </c:pt>
                <c:pt idx="107">
                  <c:v>2.5356152246153059</c:v>
                </c:pt>
                <c:pt idx="108">
                  <c:v>4.5328156402417239</c:v>
                </c:pt>
                <c:pt idx="109">
                  <c:v>5.0921095898315256</c:v>
                </c:pt>
                <c:pt idx="110">
                  <c:v>4.7848724110417402</c:v>
                </c:pt>
                <c:pt idx="111">
                  <c:v>4.6615895009228776</c:v>
                </c:pt>
                <c:pt idx="112">
                  <c:v>4.5828833580687753</c:v>
                </c:pt>
                <c:pt idx="113">
                  <c:v>4.7708512089629052</c:v>
                </c:pt>
                <c:pt idx="114">
                  <c:v>5.0932348848165567</c:v>
                </c:pt>
                <c:pt idx="115">
                  <c:v>4.8081904018829027</c:v>
                </c:pt>
                <c:pt idx="116">
                  <c:v>4.9000000000000004</c:v>
                </c:pt>
              </c:numCache>
            </c:numRef>
          </c:val>
          <c:extLst>
            <c:ext xmlns:c16="http://schemas.microsoft.com/office/drawing/2014/chart" uri="{C3380CC4-5D6E-409C-BE32-E72D297353CC}">
              <c16:uniqueId val="{00000000-6634-461D-BFC0-32A398FD2418}"/>
            </c:ext>
          </c:extLst>
        </c:ser>
        <c:ser>
          <c:idx val="1"/>
          <c:order val="1"/>
          <c:tx>
            <c:strRef>
              <c:f>'Slika 6.10. - Figure 6.10'!$F$3</c:f>
              <c:strCache>
                <c:ptCount val="1"/>
                <c:pt idx="0">
                  <c:v>Loans to households</c:v>
                </c:pt>
              </c:strCache>
            </c:strRef>
          </c:tx>
          <c:spPr>
            <a:solidFill>
              <a:schemeClr val="bg1">
                <a:lumMod val="65000"/>
              </a:schemeClr>
            </a:solidFill>
            <a:ln>
              <a:noFill/>
            </a:ln>
            <a:effectLst/>
          </c:spPr>
          <c:invertIfNegative val="0"/>
          <c:cat>
            <c:strRef>
              <c:f>'Slika 6.10. - Figure 6.10'!$A$55:$A$174</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f>'Slika 6.10. - Figure 6.10'!$F$55:$F$174</c:f>
              <c:numCache>
                <c:formatCode>0.0</c:formatCode>
                <c:ptCount val="120"/>
                <c:pt idx="0">
                  <c:v>-1.1689888217798656</c:v>
                </c:pt>
                <c:pt idx="1">
                  <c:v>-1.0506596429731543</c:v>
                </c:pt>
                <c:pt idx="2">
                  <c:v>-1.2297166928685088</c:v>
                </c:pt>
                <c:pt idx="3">
                  <c:v>-0.9937584865025989</c:v>
                </c:pt>
                <c:pt idx="4">
                  <c:v>-0.86418695903744258</c:v>
                </c:pt>
                <c:pt idx="5">
                  <c:v>-0.58949725575965983</c:v>
                </c:pt>
                <c:pt idx="6">
                  <c:v>-0.6176417801448093</c:v>
                </c:pt>
                <c:pt idx="7">
                  <c:v>-0.41275397609785747</c:v>
                </c:pt>
                <c:pt idx="8">
                  <c:v>-0.63826687550131722</c:v>
                </c:pt>
                <c:pt idx="9">
                  <c:v>-0.38540087175321863</c:v>
                </c:pt>
                <c:pt idx="10">
                  <c:v>-0.18347837966756533</c:v>
                </c:pt>
                <c:pt idx="11">
                  <c:v>-0.12593682438589657</c:v>
                </c:pt>
                <c:pt idx="12">
                  <c:v>-0.34859146850214634</c:v>
                </c:pt>
                <c:pt idx="13">
                  <c:v>-0.33169664375792518</c:v>
                </c:pt>
                <c:pt idx="14">
                  <c:v>0.40871925144125482</c:v>
                </c:pt>
                <c:pt idx="15">
                  <c:v>0.77770797081026755</c:v>
                </c:pt>
                <c:pt idx="16">
                  <c:v>0.71461139210975755</c:v>
                </c:pt>
                <c:pt idx="17">
                  <c:v>0.62050766765701826</c:v>
                </c:pt>
                <c:pt idx="18">
                  <c:v>0.87994298917069902</c:v>
                </c:pt>
                <c:pt idx="19">
                  <c:v>1.0048325592484866</c:v>
                </c:pt>
                <c:pt idx="20">
                  <c:v>1.306391869960654</c:v>
                </c:pt>
                <c:pt idx="21">
                  <c:v>1.7364068532987968</c:v>
                </c:pt>
                <c:pt idx="22">
                  <c:v>1.9431035853793186</c:v>
                </c:pt>
                <c:pt idx="23">
                  <c:v>2.0381761223744186</c:v>
                </c:pt>
                <c:pt idx="24">
                  <c:v>2.0980875425312657</c:v>
                </c:pt>
                <c:pt idx="25">
                  <c:v>2.5106310841852117</c:v>
                </c:pt>
                <c:pt idx="26">
                  <c:v>2.5691545300183449</c:v>
                </c:pt>
                <c:pt idx="27">
                  <c:v>2.5373839003841847</c:v>
                </c:pt>
                <c:pt idx="28">
                  <c:v>2.868163961701701</c:v>
                </c:pt>
                <c:pt idx="29">
                  <c:v>3.0563946540900164</c:v>
                </c:pt>
                <c:pt idx="30">
                  <c:v>3.1843570522664493</c:v>
                </c:pt>
                <c:pt idx="31">
                  <c:v>3.4528759093569694</c:v>
                </c:pt>
                <c:pt idx="32">
                  <c:v>3.060811653179647</c:v>
                </c:pt>
                <c:pt idx="33">
                  <c:v>3.0642082034227229</c:v>
                </c:pt>
                <c:pt idx="34">
                  <c:v>3.0772255602690648</c:v>
                </c:pt>
                <c:pt idx="35">
                  <c:v>3.2126111357299103</c:v>
                </c:pt>
                <c:pt idx="36">
                  <c:v>3.7834862820495907</c:v>
                </c:pt>
                <c:pt idx="37">
                  <c:v>3.7828686971380332</c:v>
                </c:pt>
                <c:pt idx="38">
                  <c:v>3.8978459587321002</c:v>
                </c:pt>
                <c:pt idx="39">
                  <c:v>3.9695775233052322</c:v>
                </c:pt>
                <c:pt idx="40">
                  <c:v>4.1004858338810859</c:v>
                </c:pt>
                <c:pt idx="41">
                  <c:v>3.9401742294054514</c:v>
                </c:pt>
                <c:pt idx="42">
                  <c:v>4.0610443635912921</c:v>
                </c:pt>
                <c:pt idx="43">
                  <c:v>3.9599962665027482</c:v>
                </c:pt>
                <c:pt idx="44">
                  <c:v>4.02465046597188</c:v>
                </c:pt>
                <c:pt idx="45">
                  <c:v>4.1544243293373135</c:v>
                </c:pt>
                <c:pt idx="46">
                  <c:v>4.2042986947361261</c:v>
                </c:pt>
                <c:pt idx="47">
                  <c:v>4.4506153865719096</c:v>
                </c:pt>
                <c:pt idx="48">
                  <c:v>4.4529610554327013</c:v>
                </c:pt>
                <c:pt idx="49">
                  <c:v>4.4590533267373518</c:v>
                </c:pt>
                <c:pt idx="50">
                  <c:v>4.3294515994127822</c:v>
                </c:pt>
                <c:pt idx="51">
                  <c:v>3.2114796879541312</c:v>
                </c:pt>
                <c:pt idx="52">
                  <c:v>2.8592639483703057</c:v>
                </c:pt>
                <c:pt idx="53">
                  <c:v>2.853601177267084</c:v>
                </c:pt>
                <c:pt idx="54">
                  <c:v>2.7891640407883336</c:v>
                </c:pt>
                <c:pt idx="55">
                  <c:v>2.7393013103860331</c:v>
                </c:pt>
                <c:pt idx="56">
                  <c:v>2.7503683012671094</c:v>
                </c:pt>
                <c:pt idx="57">
                  <c:v>2.3263956455605483</c:v>
                </c:pt>
                <c:pt idx="58">
                  <c:v>1.9005206253448976</c:v>
                </c:pt>
                <c:pt idx="59">
                  <c:v>1.6300210293398272</c:v>
                </c:pt>
                <c:pt idx="60">
                  <c:v>1.5753542121469548</c:v>
                </c:pt>
                <c:pt idx="61">
                  <c:v>1.4570000947740529</c:v>
                </c:pt>
                <c:pt idx="62">
                  <c:v>1.1843620664935566</c:v>
                </c:pt>
                <c:pt idx="63">
                  <c:v>1.8471499788630639</c:v>
                </c:pt>
                <c:pt idx="64">
                  <c:v>1.8465919879336514</c:v>
                </c:pt>
                <c:pt idx="65">
                  <c:v>2.1882008043563492</c:v>
                </c:pt>
                <c:pt idx="66">
                  <c:v>2.6683773174528747</c:v>
                </c:pt>
                <c:pt idx="67">
                  <c:v>2.6657571666910989</c:v>
                </c:pt>
                <c:pt idx="68">
                  <c:v>2.7295671257083316</c:v>
                </c:pt>
                <c:pt idx="69">
                  <c:v>2.778477713339119</c:v>
                </c:pt>
                <c:pt idx="70">
                  <c:v>2.8011601822881884</c:v>
                </c:pt>
                <c:pt idx="71">
                  <c:v>2.6605870764225776</c:v>
                </c:pt>
                <c:pt idx="72">
                  <c:v>2.5368267308573498</c:v>
                </c:pt>
                <c:pt idx="73">
                  <c:v>2.5151865436298664</c:v>
                </c:pt>
                <c:pt idx="74">
                  <c:v>2.7407171100370693</c:v>
                </c:pt>
                <c:pt idx="75">
                  <c:v>2.9709691761523747</c:v>
                </c:pt>
                <c:pt idx="76">
                  <c:v>3.4167066534552033</c:v>
                </c:pt>
                <c:pt idx="77">
                  <c:v>3.5588176241686007</c:v>
                </c:pt>
                <c:pt idx="78">
                  <c:v>3.413312484704333</c:v>
                </c:pt>
                <c:pt idx="79">
                  <c:v>3.5140685139806216</c:v>
                </c:pt>
                <c:pt idx="80">
                  <c:v>3.5173810980743996</c:v>
                </c:pt>
                <c:pt idx="81">
                  <c:v>3.4821232972984215</c:v>
                </c:pt>
                <c:pt idx="82">
                  <c:v>3.6333764872832734</c:v>
                </c:pt>
                <c:pt idx="83">
                  <c:v>3.6444920666482119</c:v>
                </c:pt>
                <c:pt idx="84">
                  <c:v>3.4937835935215253</c:v>
                </c:pt>
                <c:pt idx="85">
                  <c:v>3.5295503020673622</c:v>
                </c:pt>
                <c:pt idx="86">
                  <c:v>3.6265301475798086</c:v>
                </c:pt>
                <c:pt idx="87">
                  <c:v>3.7489688264708549</c:v>
                </c:pt>
                <c:pt idx="88">
                  <c:v>3.876012266946435</c:v>
                </c:pt>
                <c:pt idx="89">
                  <c:v>3.9477282334659654</c:v>
                </c:pt>
                <c:pt idx="90">
                  <c:v>4.1057503296864404</c:v>
                </c:pt>
                <c:pt idx="91">
                  <c:v>4.5180385562786904</c:v>
                </c:pt>
                <c:pt idx="92">
                  <c:v>4.7799894230671516</c:v>
                </c:pt>
                <c:pt idx="93">
                  <c:v>5.0196884001989277</c:v>
                </c:pt>
                <c:pt idx="94">
                  <c:v>5.3003361148283679</c:v>
                </c:pt>
                <c:pt idx="95">
                  <c:v>5.5744932602647674</c:v>
                </c:pt>
                <c:pt idx="96">
                  <c:v>6.0528898168283378</c:v>
                </c:pt>
                <c:pt idx="97">
                  <c:v>6.3079456218232179</c:v>
                </c:pt>
                <c:pt idx="98">
                  <c:v>6.3340338043158928</c:v>
                </c:pt>
                <c:pt idx="99">
                  <c:v>6.660631809394518</c:v>
                </c:pt>
                <c:pt idx="100">
                  <c:v>6.5678973509453762</c:v>
                </c:pt>
                <c:pt idx="101">
                  <c:v>6.4589722557284386</c:v>
                </c:pt>
                <c:pt idx="102">
                  <c:v>6.4711455848567754</c:v>
                </c:pt>
                <c:pt idx="103">
                  <c:v>6.2796345196044472</c:v>
                </c:pt>
                <c:pt idx="104">
                  <c:v>6.3054574949871975</c:v>
                </c:pt>
                <c:pt idx="105">
                  <c:v>7.148819919708628</c:v>
                </c:pt>
                <c:pt idx="106">
                  <c:v>7.1068957679384273</c:v>
                </c:pt>
                <c:pt idx="107">
                  <c:v>7.1706399405770354</c:v>
                </c:pt>
                <c:pt idx="108">
                  <c:v>7.3511727799318951</c:v>
                </c:pt>
                <c:pt idx="109">
                  <c:v>7.3637675757026626</c:v>
                </c:pt>
                <c:pt idx="110">
                  <c:v>7.4891609817573075</c:v>
                </c:pt>
                <c:pt idx="111">
                  <c:v>7.5960641634199808</c:v>
                </c:pt>
                <c:pt idx="112">
                  <c:v>7.780279529561354</c:v>
                </c:pt>
                <c:pt idx="113">
                  <c:v>8.3538206815879015</c:v>
                </c:pt>
                <c:pt idx="114">
                  <c:v>8.5305830752675149</c:v>
                </c:pt>
                <c:pt idx="115">
                  <c:v>8.455107301369658</c:v>
                </c:pt>
                <c:pt idx="116">
                  <c:v>8.5</c:v>
                </c:pt>
              </c:numCache>
            </c:numRef>
          </c:val>
          <c:extLst>
            <c:ext xmlns:c16="http://schemas.microsoft.com/office/drawing/2014/chart" uri="{C3380CC4-5D6E-409C-BE32-E72D297353CC}">
              <c16:uniqueId val="{00000001-6634-461D-BFC0-32A398FD2418}"/>
            </c:ext>
          </c:extLst>
        </c:ser>
        <c:ser>
          <c:idx val="0"/>
          <c:order val="2"/>
          <c:tx>
            <c:strRef>
              <c:f>'Slika 6.10. - Figure 6.10'!$G$3</c:f>
              <c:strCache>
                <c:ptCount val="1"/>
                <c:pt idx="0">
                  <c:v>Loans to other financial institutions</c:v>
                </c:pt>
              </c:strCache>
            </c:strRef>
          </c:tx>
          <c:spPr>
            <a:solidFill>
              <a:srgbClr val="92D050"/>
            </a:solidFill>
            <a:ln>
              <a:noFill/>
            </a:ln>
            <a:effectLst/>
          </c:spPr>
          <c:invertIfNegative val="0"/>
          <c:cat>
            <c:strRef>
              <c:f>'Slika 6.10. - Figure 6.10'!$A$55:$A$174</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f>'Slika 6.10. - Figure 6.10'!$G$55:$G$174</c:f>
              <c:numCache>
                <c:formatCode>0.0</c:formatCode>
                <c:ptCount val="120"/>
                <c:pt idx="0">
                  <c:v>-8.1328338136092068E-2</c:v>
                </c:pt>
                <c:pt idx="1">
                  <c:v>-8.0466019088895085E-2</c:v>
                </c:pt>
                <c:pt idx="2">
                  <c:v>0.25885323682197892</c:v>
                </c:pt>
                <c:pt idx="3">
                  <c:v>0.13663939548447687</c:v>
                </c:pt>
                <c:pt idx="4">
                  <c:v>0.21205133879319055</c:v>
                </c:pt>
                <c:pt idx="5">
                  <c:v>9.5704917666871045E-2</c:v>
                </c:pt>
                <c:pt idx="6">
                  <c:v>-0.31432912987910611</c:v>
                </c:pt>
                <c:pt idx="7">
                  <c:v>-0.29264681326849773</c:v>
                </c:pt>
                <c:pt idx="8">
                  <c:v>-0.1803481904572887</c:v>
                </c:pt>
                <c:pt idx="9">
                  <c:v>0.1405952802215053</c:v>
                </c:pt>
                <c:pt idx="10">
                  <c:v>-0.12227749430571346</c:v>
                </c:pt>
                <c:pt idx="11">
                  <c:v>-0.38129026521233672</c:v>
                </c:pt>
                <c:pt idx="12">
                  <c:v>-0.31305526583682547</c:v>
                </c:pt>
                <c:pt idx="13">
                  <c:v>0.21776796566470277</c:v>
                </c:pt>
                <c:pt idx="14">
                  <c:v>-0.10198160496845952</c:v>
                </c:pt>
                <c:pt idx="15">
                  <c:v>-0.15582830247549831</c:v>
                </c:pt>
                <c:pt idx="16">
                  <c:v>-0.48094727912465213</c:v>
                </c:pt>
                <c:pt idx="17">
                  <c:v>-0.50025222252856338</c:v>
                </c:pt>
                <c:pt idx="18">
                  <c:v>-0.64412212948862613</c:v>
                </c:pt>
                <c:pt idx="19">
                  <c:v>-0.7146294270729171</c:v>
                </c:pt>
                <c:pt idx="20">
                  <c:v>-0.64828159562046339</c:v>
                </c:pt>
                <c:pt idx="21">
                  <c:v>-0.66848824215209313</c:v>
                </c:pt>
                <c:pt idx="22">
                  <c:v>-0.19313619977334437</c:v>
                </c:pt>
                <c:pt idx="23">
                  <c:v>-0.3218831139097944</c:v>
                </c:pt>
                <c:pt idx="24">
                  <c:v>-0.3294402522184911</c:v>
                </c:pt>
                <c:pt idx="25">
                  <c:v>-0.78697982407609746</c:v>
                </c:pt>
                <c:pt idx="26">
                  <c:v>-0.74324004074822048</c:v>
                </c:pt>
                <c:pt idx="27">
                  <c:v>-0.68578565025137539</c:v>
                </c:pt>
                <c:pt idx="28">
                  <c:v>-0.42275836526033206</c:v>
                </c:pt>
                <c:pt idx="29">
                  <c:v>-0.14579038161968408</c:v>
                </c:pt>
                <c:pt idx="30">
                  <c:v>-0.11929804640543296</c:v>
                </c:pt>
                <c:pt idx="31">
                  <c:v>-8.1255722599432645E-2</c:v>
                </c:pt>
                <c:pt idx="32">
                  <c:v>-0.11738798924830186</c:v>
                </c:pt>
                <c:pt idx="33">
                  <c:v>-7.0043746800835275E-3</c:v>
                </c:pt>
                <c:pt idx="34">
                  <c:v>-0.22384894524070861</c:v>
                </c:pt>
                <c:pt idx="35">
                  <c:v>8.5106922881743569E-2</c:v>
                </c:pt>
                <c:pt idx="36">
                  <c:v>0.12081514100161132</c:v>
                </c:pt>
                <c:pt idx="37">
                  <c:v>6.6971052477017554E-2</c:v>
                </c:pt>
                <c:pt idx="38">
                  <c:v>9.6602002614104301E-2</c:v>
                </c:pt>
                <c:pt idx="39">
                  <c:v>0.20467555926162184</c:v>
                </c:pt>
                <c:pt idx="40">
                  <c:v>0.26675790932206911</c:v>
                </c:pt>
                <c:pt idx="41">
                  <c:v>0.39191840085686613</c:v>
                </c:pt>
                <c:pt idx="42">
                  <c:v>0.47477175441489944</c:v>
                </c:pt>
                <c:pt idx="43">
                  <c:v>0.47518649140884572</c:v>
                </c:pt>
                <c:pt idx="44">
                  <c:v>0.3486968186974061</c:v>
                </c:pt>
                <c:pt idx="45">
                  <c:v>0.21616178166577471</c:v>
                </c:pt>
                <c:pt idx="46">
                  <c:v>8.7569203340562327E-2</c:v>
                </c:pt>
                <c:pt idx="47">
                  <c:v>-0.13858343375356158</c:v>
                </c:pt>
                <c:pt idx="48">
                  <c:v>-0.12968598919365576</c:v>
                </c:pt>
                <c:pt idx="49">
                  <c:v>0.10466097046248012</c:v>
                </c:pt>
                <c:pt idx="50">
                  <c:v>0.31878473576428012</c:v>
                </c:pt>
                <c:pt idx="51">
                  <c:v>0.28025869568213246</c:v>
                </c:pt>
                <c:pt idx="52">
                  <c:v>0.10603990961577368</c:v>
                </c:pt>
                <c:pt idx="53">
                  <c:v>-0.4509071231292493</c:v>
                </c:pt>
                <c:pt idx="54">
                  <c:v>-0.31773339531437883</c:v>
                </c:pt>
                <c:pt idx="55">
                  <c:v>-0.33943540738457711</c:v>
                </c:pt>
                <c:pt idx="56">
                  <c:v>-0.25960176956723491</c:v>
                </c:pt>
                <c:pt idx="57">
                  <c:v>-0.12964282936666613</c:v>
                </c:pt>
                <c:pt idx="58">
                  <c:v>-0.10601999593677641</c:v>
                </c:pt>
                <c:pt idx="59">
                  <c:v>0.2780796450789132</c:v>
                </c:pt>
                <c:pt idx="60">
                  <c:v>0.32967537820904869</c:v>
                </c:pt>
                <c:pt idx="61">
                  <c:v>0.14462362862623485</c:v>
                </c:pt>
                <c:pt idx="62">
                  <c:v>0.23657114685384026</c:v>
                </c:pt>
                <c:pt idx="63">
                  <c:v>-4.5522135729714718E-2</c:v>
                </c:pt>
                <c:pt idx="64">
                  <c:v>0.21151799643884586</c:v>
                </c:pt>
                <c:pt idx="65">
                  <c:v>0.33667748009892529</c:v>
                </c:pt>
                <c:pt idx="66">
                  <c:v>0.26870222451486597</c:v>
                </c:pt>
                <c:pt idx="67">
                  <c:v>0.24979969202544591</c:v>
                </c:pt>
                <c:pt idx="68">
                  <c:v>0.19521270972180929</c:v>
                </c:pt>
                <c:pt idx="69">
                  <c:v>0.23598706264709901</c:v>
                </c:pt>
                <c:pt idx="70">
                  <c:v>0.26158215565642784</c:v>
                </c:pt>
                <c:pt idx="71">
                  <c:v>-1.8398044860724473E-2</c:v>
                </c:pt>
                <c:pt idx="72">
                  <c:v>6.2385483912964931E-2</c:v>
                </c:pt>
                <c:pt idx="73">
                  <c:v>-0.17232524095260895</c:v>
                </c:pt>
                <c:pt idx="74">
                  <c:v>-0.64864061773366199</c:v>
                </c:pt>
                <c:pt idx="75">
                  <c:v>-0.26904246260227188</c:v>
                </c:pt>
                <c:pt idx="76">
                  <c:v>-0.40803245816220435</c:v>
                </c:pt>
                <c:pt idx="77">
                  <c:v>-0.31289779966610859</c:v>
                </c:pt>
                <c:pt idx="78">
                  <c:v>-0.19619122395548297</c:v>
                </c:pt>
                <c:pt idx="79">
                  <c:v>-0.17579943642757551</c:v>
                </c:pt>
                <c:pt idx="80">
                  <c:v>-0.16845963585309734</c:v>
                </c:pt>
                <c:pt idx="81">
                  <c:v>-0.18901320249570633</c:v>
                </c:pt>
                <c:pt idx="82">
                  <c:v>-0.34330641602306355</c:v>
                </c:pt>
                <c:pt idx="83">
                  <c:v>-0.37219747956343407</c:v>
                </c:pt>
                <c:pt idx="84">
                  <c:v>-0.51262996673408445</c:v>
                </c:pt>
                <c:pt idx="85">
                  <c:v>-0.2921840471342973</c:v>
                </c:pt>
                <c:pt idx="86">
                  <c:v>-1.709578853543426E-2</c:v>
                </c:pt>
                <c:pt idx="87">
                  <c:v>-5.2543336571660375E-2</c:v>
                </c:pt>
                <c:pt idx="88">
                  <c:v>-4.6555710646030486E-2</c:v>
                </c:pt>
                <c:pt idx="89">
                  <c:v>-1.2590210083798178E-2</c:v>
                </c:pt>
                <c:pt idx="90">
                  <c:v>-0.13112356266664424</c:v>
                </c:pt>
                <c:pt idx="91">
                  <c:v>-0.15704154494579359</c:v>
                </c:pt>
                <c:pt idx="92">
                  <c:v>-6.879429116980168E-2</c:v>
                </c:pt>
                <c:pt idx="93">
                  <c:v>-0.16660700239348541</c:v>
                </c:pt>
                <c:pt idx="94">
                  <c:v>-6.8585997201227447E-2</c:v>
                </c:pt>
                <c:pt idx="95">
                  <c:v>7.2568734915185945E-3</c:v>
                </c:pt>
                <c:pt idx="96">
                  <c:v>6.2138376185260531E-2</c:v>
                </c:pt>
                <c:pt idx="97">
                  <c:v>0.12573769628760376</c:v>
                </c:pt>
                <c:pt idx="98">
                  <c:v>1.4269955045417624E-2</c:v>
                </c:pt>
                <c:pt idx="99">
                  <c:v>-6.9499578517334307E-2</c:v>
                </c:pt>
                <c:pt idx="100">
                  <c:v>3.3193771935039313E-3</c:v>
                </c:pt>
                <c:pt idx="101">
                  <c:v>-6.9685442068198877E-2</c:v>
                </c:pt>
                <c:pt idx="102">
                  <c:v>-4.404937680904919E-2</c:v>
                </c:pt>
                <c:pt idx="103">
                  <c:v>3.0496500777430616E-2</c:v>
                </c:pt>
                <c:pt idx="104">
                  <c:v>3.8214606855524855E-3</c:v>
                </c:pt>
                <c:pt idx="105">
                  <c:v>7.4012831487445141E-2</c:v>
                </c:pt>
                <c:pt idx="106">
                  <c:v>0.11218903461937252</c:v>
                </c:pt>
                <c:pt idx="107">
                  <c:v>7.8990674746530154E-2</c:v>
                </c:pt>
                <c:pt idx="108">
                  <c:v>5.031749831802846E-2</c:v>
                </c:pt>
                <c:pt idx="109">
                  <c:v>4.1243645481483576E-3</c:v>
                </c:pt>
                <c:pt idx="110">
                  <c:v>1.3290246103205455E-2</c:v>
                </c:pt>
                <c:pt idx="111">
                  <c:v>0.20832915507020888</c:v>
                </c:pt>
                <c:pt idx="112">
                  <c:v>0.24702631835644276</c:v>
                </c:pt>
                <c:pt idx="113">
                  <c:v>0.31771895778448289</c:v>
                </c:pt>
                <c:pt idx="114">
                  <c:v>0.29929215844676865</c:v>
                </c:pt>
                <c:pt idx="115">
                  <c:v>0.28228465410636117</c:v>
                </c:pt>
                <c:pt idx="116">
                  <c:v>0.2</c:v>
                </c:pt>
              </c:numCache>
            </c:numRef>
          </c:val>
          <c:extLst>
            <c:ext xmlns:c16="http://schemas.microsoft.com/office/drawing/2014/chart" uri="{C3380CC4-5D6E-409C-BE32-E72D297353CC}">
              <c16:uniqueId val="{00000002-6634-461D-BFC0-32A398FD2418}"/>
            </c:ext>
          </c:extLst>
        </c:ser>
        <c:dLbls>
          <c:showLegendKey val="0"/>
          <c:showVal val="0"/>
          <c:showCatName val="0"/>
          <c:showSerName val="0"/>
          <c:showPercent val="0"/>
          <c:showBubbleSize val="0"/>
        </c:dLbls>
        <c:gapWidth val="42"/>
        <c:overlap val="100"/>
        <c:axId val="2017828031"/>
        <c:axId val="1996198351"/>
      </c:barChart>
      <c:lineChart>
        <c:grouping val="standard"/>
        <c:varyColors val="0"/>
        <c:ser>
          <c:idx val="3"/>
          <c:order val="3"/>
          <c:tx>
            <c:strRef>
              <c:f>'Slika 6.10. - Figure 6.10'!$H$3</c:f>
              <c:strCache>
                <c:ptCount val="1"/>
                <c:pt idx="0">
                  <c:v>Annual rate of change of loans to the domestic sectors (excel. general government)</c:v>
                </c:pt>
              </c:strCache>
            </c:strRef>
          </c:tx>
          <c:spPr>
            <a:ln w="25400" cap="rnd">
              <a:solidFill>
                <a:srgbClr val="FF0000"/>
              </a:solidFill>
              <a:round/>
            </a:ln>
            <a:effectLst/>
          </c:spPr>
          <c:marker>
            <c:symbol val="none"/>
          </c:marker>
          <c:cat>
            <c:strRef>
              <c:f>'Slika 6.10. - Figure 6.10'!$B$55:$B$174</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f>'Slika 6.10. - Figure 6.10'!$H$55:$H$174</c:f>
              <c:numCache>
                <c:formatCode>0.0</c:formatCode>
                <c:ptCount val="120"/>
                <c:pt idx="0">
                  <c:v>-2.5931036275313915</c:v>
                </c:pt>
                <c:pt idx="1">
                  <c:v>-2.2242806874361349</c:v>
                </c:pt>
                <c:pt idx="2">
                  <c:v>-2.1016390175213502</c:v>
                </c:pt>
                <c:pt idx="3">
                  <c:v>-1.4363557517900034</c:v>
                </c:pt>
                <c:pt idx="4">
                  <c:v>-1.0924022454891542</c:v>
                </c:pt>
                <c:pt idx="5">
                  <c:v>-0.69522766786525381</c:v>
                </c:pt>
                <c:pt idx="6">
                  <c:v>-1.2897417083514284</c:v>
                </c:pt>
                <c:pt idx="7">
                  <c:v>-0.86832160307800166</c:v>
                </c:pt>
                <c:pt idx="8">
                  <c:v>-1.1519123646994558</c:v>
                </c:pt>
                <c:pt idx="9">
                  <c:v>-0.13801048151643158</c:v>
                </c:pt>
                <c:pt idx="10">
                  <c:v>-0.17142902544566141</c:v>
                </c:pt>
                <c:pt idx="11">
                  <c:v>-0.15403581612801531</c:v>
                </c:pt>
                <c:pt idx="12">
                  <c:v>-1.0497882241170373</c:v>
                </c:pt>
                <c:pt idx="13">
                  <c:v>-1.2161327710088301</c:v>
                </c:pt>
                <c:pt idx="14">
                  <c:v>-0.24399858978057409</c:v>
                </c:pt>
                <c:pt idx="15">
                  <c:v>0.55416845973009288</c:v>
                </c:pt>
                <c:pt idx="16">
                  <c:v>0.20135020606701914</c:v>
                </c:pt>
                <c:pt idx="17">
                  <c:v>0.75430383031674353</c:v>
                </c:pt>
                <c:pt idx="18">
                  <c:v>1.4981565068403313</c:v>
                </c:pt>
                <c:pt idx="19">
                  <c:v>1.7425396393358312</c:v>
                </c:pt>
                <c:pt idx="20">
                  <c:v>2.3507062348328418</c:v>
                </c:pt>
                <c:pt idx="21">
                  <c:v>2.4323630872009119</c:v>
                </c:pt>
                <c:pt idx="22">
                  <c:v>3.4450735806641006</c:v>
                </c:pt>
                <c:pt idx="23">
                  <c:v>3.3281949676161418</c:v>
                </c:pt>
                <c:pt idx="24">
                  <c:v>3.5127010597872754</c:v>
                </c:pt>
                <c:pt idx="25">
                  <c:v>3.8561038297811052</c:v>
                </c:pt>
                <c:pt idx="26">
                  <c:v>3.8745676247466037</c:v>
                </c:pt>
                <c:pt idx="27">
                  <c:v>3.4274977621426359</c:v>
                </c:pt>
                <c:pt idx="28">
                  <c:v>3.9558144668644815</c:v>
                </c:pt>
                <c:pt idx="29">
                  <c:v>4.5217732608888355</c:v>
                </c:pt>
                <c:pt idx="30">
                  <c:v>4.4137079764978466</c:v>
                </c:pt>
                <c:pt idx="31">
                  <c:v>4.7900911243548165</c:v>
                </c:pt>
                <c:pt idx="32">
                  <c:v>4.4113220394163051</c:v>
                </c:pt>
                <c:pt idx="33">
                  <c:v>4.6260942666618234</c:v>
                </c:pt>
                <c:pt idx="34">
                  <c:v>3.9332382529892129</c:v>
                </c:pt>
                <c:pt idx="35">
                  <c:v>4.117645118424079</c:v>
                </c:pt>
                <c:pt idx="36">
                  <c:v>5.2544303214641701</c:v>
                </c:pt>
                <c:pt idx="37">
                  <c:v>5.1956336035815269</c:v>
                </c:pt>
                <c:pt idx="38">
                  <c:v>5.0559315593258702</c:v>
                </c:pt>
                <c:pt idx="39">
                  <c:v>4.7748912754895372</c:v>
                </c:pt>
                <c:pt idx="40">
                  <c:v>5.1963849488219722</c:v>
                </c:pt>
                <c:pt idx="41">
                  <c:v>4.5325692293486384</c:v>
                </c:pt>
                <c:pt idx="42">
                  <c:v>4.070166128569582</c:v>
                </c:pt>
                <c:pt idx="43">
                  <c:v>4.126425987906515</c:v>
                </c:pt>
                <c:pt idx="44">
                  <c:v>3.6098957266668066</c:v>
                </c:pt>
                <c:pt idx="45">
                  <c:v>3.9904436167151687</c:v>
                </c:pt>
                <c:pt idx="46">
                  <c:v>4.6275986301133685</c:v>
                </c:pt>
                <c:pt idx="47">
                  <c:v>5.1111273234576373</c:v>
                </c:pt>
                <c:pt idx="48">
                  <c:v>5.1904392956468399</c:v>
                </c:pt>
                <c:pt idx="49">
                  <c:v>5.8868454471397769</c:v>
                </c:pt>
                <c:pt idx="50">
                  <c:v>7.6454894093737522</c:v>
                </c:pt>
                <c:pt idx="51">
                  <c:v>6.1420374638479842</c:v>
                </c:pt>
                <c:pt idx="52">
                  <c:v>5.3049353766026996</c:v>
                </c:pt>
                <c:pt idx="53">
                  <c:v>4.7925043473134679</c:v>
                </c:pt>
                <c:pt idx="54">
                  <c:v>4.9387826190225184</c:v>
                </c:pt>
                <c:pt idx="55">
                  <c:v>4.5667365051218951</c:v>
                </c:pt>
                <c:pt idx="56">
                  <c:v>4.8114805914389649</c:v>
                </c:pt>
                <c:pt idx="57">
                  <c:v>4.2007363111763283</c:v>
                </c:pt>
                <c:pt idx="58">
                  <c:v>3.2241172789676682</c:v>
                </c:pt>
                <c:pt idx="59">
                  <c:v>4.2637504490546547</c:v>
                </c:pt>
                <c:pt idx="60">
                  <c:v>4.4100929378383569</c:v>
                </c:pt>
                <c:pt idx="61">
                  <c:v>3.4634678033535096</c:v>
                </c:pt>
                <c:pt idx="62">
                  <c:v>1.5776055909995534</c:v>
                </c:pt>
                <c:pt idx="63">
                  <c:v>2.0988118122082966</c:v>
                </c:pt>
                <c:pt idx="64">
                  <c:v>2.3575600028938197</c:v>
                </c:pt>
                <c:pt idx="65">
                  <c:v>2.7323776286222881</c:v>
                </c:pt>
                <c:pt idx="66">
                  <c:v>3.582874202445069</c:v>
                </c:pt>
                <c:pt idx="67">
                  <c:v>3.3289176062756241</c:v>
                </c:pt>
                <c:pt idx="68">
                  <c:v>3.1851536778428908</c:v>
                </c:pt>
                <c:pt idx="69">
                  <c:v>3.542009397805046</c:v>
                </c:pt>
                <c:pt idx="70">
                  <c:v>3.8229144723113961</c:v>
                </c:pt>
                <c:pt idx="71">
                  <c:v>3.021288207064373</c:v>
                </c:pt>
                <c:pt idx="72">
                  <c:v>2.7252415203688543</c:v>
                </c:pt>
                <c:pt idx="73">
                  <c:v>3.1958193386102209</c:v>
                </c:pt>
                <c:pt idx="74">
                  <c:v>4.7044991581411466</c:v>
                </c:pt>
                <c:pt idx="75">
                  <c:v>6.3571983649716799</c:v>
                </c:pt>
                <c:pt idx="76">
                  <c:v>7.4857557610938272</c:v>
                </c:pt>
                <c:pt idx="77">
                  <c:v>8.0132815949407501</c:v>
                </c:pt>
                <c:pt idx="78">
                  <c:v>9.0973370597222498</c:v>
                </c:pt>
                <c:pt idx="79">
                  <c:v>9.7838157445036842</c:v>
                </c:pt>
                <c:pt idx="80">
                  <c:v>11.312973478857998</c:v>
                </c:pt>
                <c:pt idx="81">
                  <c:v>11.583154196891357</c:v>
                </c:pt>
                <c:pt idx="82">
                  <c:v>11.512830502789754</c:v>
                </c:pt>
                <c:pt idx="83">
                  <c:v>11.037532532272351</c:v>
                </c:pt>
                <c:pt idx="84">
                  <c:v>11.033017511953531</c:v>
                </c:pt>
                <c:pt idx="85">
                  <c:v>10.810543135319421</c:v>
                </c:pt>
                <c:pt idx="86">
                  <c:v>9.5283193859765305</c:v>
                </c:pt>
                <c:pt idx="87">
                  <c:v>9.5937604902298688</c:v>
                </c:pt>
                <c:pt idx="88">
                  <c:v>9.2777441436856805</c:v>
                </c:pt>
                <c:pt idx="89">
                  <c:v>9.2050328922349536</c:v>
                </c:pt>
                <c:pt idx="90">
                  <c:v>8.2428629840695322</c:v>
                </c:pt>
                <c:pt idx="91">
                  <c:v>8.5864576527147136</c:v>
                </c:pt>
                <c:pt idx="92">
                  <c:v>7.818317452311291</c:v>
                </c:pt>
                <c:pt idx="93">
                  <c:v>7.4766644778835314</c:v>
                </c:pt>
                <c:pt idx="94">
                  <c:v>7.8413890889731874</c:v>
                </c:pt>
                <c:pt idx="95">
                  <c:v>8.1510961000795135</c:v>
                </c:pt>
                <c:pt idx="96">
                  <c:v>7.5050403544062902</c:v>
                </c:pt>
                <c:pt idx="97">
                  <c:v>7.6119873128596396</c:v>
                </c:pt>
                <c:pt idx="98">
                  <c:v>7.9647689959522268</c:v>
                </c:pt>
                <c:pt idx="99">
                  <c:v>8.2593941894997016</c:v>
                </c:pt>
                <c:pt idx="100">
                  <c:v>8.2431349077674838</c:v>
                </c:pt>
                <c:pt idx="101">
                  <c:v>8.3917239543071105</c:v>
                </c:pt>
                <c:pt idx="102">
                  <c:v>8.2364835807934753</c:v>
                </c:pt>
                <c:pt idx="103">
                  <c:v>7.8137873436960632</c:v>
                </c:pt>
                <c:pt idx="104">
                  <c:v>7.8565844020554039</c:v>
                </c:pt>
                <c:pt idx="105">
                  <c:v>9.1041717398999253</c:v>
                </c:pt>
                <c:pt idx="106">
                  <c:v>9.4005300685547866</c:v>
                </c:pt>
                <c:pt idx="107">
                  <c:v>9.7852458399388524</c:v>
                </c:pt>
                <c:pt idx="108">
                  <c:v>11.934305918491674</c:v>
                </c:pt>
                <c:pt idx="109">
                  <c:v>12.460001530082337</c:v>
                </c:pt>
                <c:pt idx="110">
                  <c:v>12.287323638902265</c:v>
                </c:pt>
                <c:pt idx="111">
                  <c:v>12.465982819413071</c:v>
                </c:pt>
                <c:pt idx="112">
                  <c:v>12.610189205986572</c:v>
                </c:pt>
                <c:pt idx="113">
                  <c:v>13.442390848335293</c:v>
                </c:pt>
                <c:pt idx="114">
                  <c:v>13.923110118530843</c:v>
                </c:pt>
                <c:pt idx="115">
                  <c:v>13.545582357358924</c:v>
                </c:pt>
                <c:pt idx="116">
                  <c:v>13.6</c:v>
                </c:pt>
              </c:numCache>
            </c:numRef>
          </c:val>
          <c:smooth val="0"/>
          <c:extLst>
            <c:ext xmlns:c16="http://schemas.microsoft.com/office/drawing/2014/chart" uri="{C3380CC4-5D6E-409C-BE32-E72D297353CC}">
              <c16:uniqueId val="{00000003-6634-461D-BFC0-32A398FD2418}"/>
            </c:ext>
          </c:extLst>
        </c:ser>
        <c:dLbls>
          <c:showLegendKey val="0"/>
          <c:showVal val="0"/>
          <c:showCatName val="0"/>
          <c:showSerName val="0"/>
          <c:showPercent val="0"/>
          <c:showBubbleSize val="0"/>
        </c:dLbls>
        <c:marker val="1"/>
        <c:smooth val="0"/>
        <c:axId val="2017828031"/>
        <c:axId val="1996198351"/>
      </c:lineChart>
      <c:catAx>
        <c:axId val="2017828031"/>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996198351"/>
        <c:crosses val="autoZero"/>
        <c:auto val="1"/>
        <c:lblAlgn val="ctr"/>
        <c:lblOffset val="0"/>
        <c:tickLblSkip val="1"/>
        <c:tickMarkSkip val="12"/>
        <c:noMultiLvlLbl val="0"/>
      </c:catAx>
      <c:valAx>
        <c:axId val="1996198351"/>
        <c:scaling>
          <c:orientation val="minMax"/>
          <c:max val="16"/>
        </c:scaling>
        <c:delete val="0"/>
        <c:axPos val="l"/>
        <c:majorGridlines>
          <c:spPr>
            <a:ln w="6350" cap="flat" cmpd="sng" algn="ctr">
              <a:solidFill>
                <a:schemeClr val="bg1">
                  <a:lumMod val="75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hr-HR"/>
                  <a:t>%</a:t>
                </a:r>
              </a:p>
            </c:rich>
          </c:tx>
          <c:overlay val="0"/>
          <c:spPr>
            <a:noFill/>
            <a:ln>
              <a:noFill/>
            </a:ln>
            <a:effectLst/>
          </c:sp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2017828031"/>
        <c:crosses val="autoZero"/>
        <c:crossBetween val="between"/>
        <c:majorUnit val="2"/>
      </c:valAx>
      <c:spPr>
        <a:ln>
          <a:solidFill>
            <a:schemeClr val="bg1">
              <a:lumMod val="75000"/>
            </a:schemeClr>
          </a:solidFill>
        </a:ln>
      </c:spPr>
    </c:plotArea>
    <c:legend>
      <c:legendPos val="b"/>
      <c:layout>
        <c:manualLayout>
          <c:xMode val="edge"/>
          <c:yMode val="edge"/>
          <c:x val="1.047093251274625E-2"/>
          <c:y val="0.80947967652692043"/>
          <c:w val="0.97905789362536588"/>
          <c:h val="0.19052032347307937"/>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extLst/>
  </c:chart>
  <c:spPr>
    <a:solidFill>
      <a:schemeClr val="bg1"/>
    </a:solidFill>
    <a:ln w="6350" cap="flat" cmpd="sng" algn="ctr">
      <a:solidFill>
        <a:schemeClr val="tx1"/>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735929074164975E-2"/>
          <c:y val="5.0983652830125091E-2"/>
          <c:w val="0.85322774176748806"/>
          <c:h val="0.74457312488965099"/>
        </c:manualLayout>
      </c:layout>
      <c:lineChart>
        <c:grouping val="standard"/>
        <c:varyColors val="0"/>
        <c:ser>
          <c:idx val="2"/>
          <c:order val="0"/>
          <c:tx>
            <c:strRef>
              <c:f>'Slika 1.4. - Figure 1.4'!$E$3</c:f>
              <c:strCache>
                <c:ptCount val="1"/>
                <c:pt idx="0">
                  <c:v>PMI (composite index)</c:v>
                </c:pt>
              </c:strCache>
            </c:strRef>
          </c:tx>
          <c:spPr>
            <a:ln w="28575" cap="rnd">
              <a:solidFill>
                <a:schemeClr val="accent3"/>
              </a:solidFill>
              <a:round/>
            </a:ln>
            <a:effectLst/>
          </c:spPr>
          <c:marker>
            <c:symbol val="none"/>
          </c:marker>
          <c:cat>
            <c:numRef>
              <c:f>'Slika 1.4. - Figure 1.4'!$A$6:$A$89</c:f>
              <c:numCache>
                <c:formatCode>General</c:formatCode>
                <c:ptCount val="84"/>
                <c:pt idx="6">
                  <c:v>2019</c:v>
                </c:pt>
                <c:pt idx="18">
                  <c:v>2020</c:v>
                </c:pt>
                <c:pt idx="30">
                  <c:v>2021</c:v>
                </c:pt>
                <c:pt idx="42">
                  <c:v>2022</c:v>
                </c:pt>
                <c:pt idx="54">
                  <c:v>2023</c:v>
                </c:pt>
                <c:pt idx="66">
                  <c:v>2024</c:v>
                </c:pt>
                <c:pt idx="78">
                  <c:v>2025</c:v>
                </c:pt>
              </c:numCache>
            </c:numRef>
          </c:cat>
          <c:val>
            <c:numRef>
              <c:f>'Slika 1.4. - Figure 1.4'!$E$6:$E$89</c:f>
              <c:numCache>
                <c:formatCode>0.0</c:formatCode>
                <c:ptCount val="84"/>
                <c:pt idx="0">
                  <c:v>51</c:v>
                </c:pt>
                <c:pt idx="1">
                  <c:v>51.9</c:v>
                </c:pt>
                <c:pt idx="2">
                  <c:v>51.6</c:v>
                </c:pt>
                <c:pt idx="3">
                  <c:v>51.5</c:v>
                </c:pt>
                <c:pt idx="4">
                  <c:v>51.8</c:v>
                </c:pt>
                <c:pt idx="5">
                  <c:v>52.2</c:v>
                </c:pt>
                <c:pt idx="6">
                  <c:v>51.5</c:v>
                </c:pt>
                <c:pt idx="7">
                  <c:v>51.9</c:v>
                </c:pt>
                <c:pt idx="8">
                  <c:v>50.1</c:v>
                </c:pt>
                <c:pt idx="9">
                  <c:v>50.6</c:v>
                </c:pt>
                <c:pt idx="10">
                  <c:v>50.6</c:v>
                </c:pt>
                <c:pt idx="11">
                  <c:v>50.9</c:v>
                </c:pt>
                <c:pt idx="12">
                  <c:v>51.3</c:v>
                </c:pt>
                <c:pt idx="13">
                  <c:v>51.6</c:v>
                </c:pt>
                <c:pt idx="14">
                  <c:v>29.7</c:v>
                </c:pt>
                <c:pt idx="15">
                  <c:v>13.6</c:v>
                </c:pt>
                <c:pt idx="16">
                  <c:v>31.9</c:v>
                </c:pt>
                <c:pt idx="17">
                  <c:v>48.5</c:v>
                </c:pt>
                <c:pt idx="18">
                  <c:v>54.9</c:v>
                </c:pt>
                <c:pt idx="19">
                  <c:v>51.9</c:v>
                </c:pt>
                <c:pt idx="20">
                  <c:v>50.4</c:v>
                </c:pt>
                <c:pt idx="21">
                  <c:v>50</c:v>
                </c:pt>
                <c:pt idx="22">
                  <c:v>45.3</c:v>
                </c:pt>
                <c:pt idx="23">
                  <c:v>49.1</c:v>
                </c:pt>
                <c:pt idx="24">
                  <c:v>47.8</c:v>
                </c:pt>
                <c:pt idx="25">
                  <c:v>48.8</c:v>
                </c:pt>
                <c:pt idx="26">
                  <c:v>53.2</c:v>
                </c:pt>
                <c:pt idx="27">
                  <c:v>53.8</c:v>
                </c:pt>
                <c:pt idx="28">
                  <c:v>57.1</c:v>
                </c:pt>
                <c:pt idx="29">
                  <c:v>59.5</c:v>
                </c:pt>
                <c:pt idx="30">
                  <c:v>60.2</c:v>
                </c:pt>
                <c:pt idx="31">
                  <c:v>59</c:v>
                </c:pt>
                <c:pt idx="32">
                  <c:v>56.2</c:v>
                </c:pt>
                <c:pt idx="33">
                  <c:v>54.2</c:v>
                </c:pt>
                <c:pt idx="34">
                  <c:v>55.4</c:v>
                </c:pt>
                <c:pt idx="35">
                  <c:v>53.3</c:v>
                </c:pt>
                <c:pt idx="36">
                  <c:v>52.3</c:v>
                </c:pt>
                <c:pt idx="37">
                  <c:v>55.5</c:v>
                </c:pt>
                <c:pt idx="38">
                  <c:v>54.9</c:v>
                </c:pt>
                <c:pt idx="39">
                  <c:v>55.8</c:v>
                </c:pt>
                <c:pt idx="40">
                  <c:v>54.8</c:v>
                </c:pt>
                <c:pt idx="41">
                  <c:v>52</c:v>
                </c:pt>
                <c:pt idx="42">
                  <c:v>49.9</c:v>
                </c:pt>
                <c:pt idx="43">
                  <c:v>48.9</c:v>
                </c:pt>
                <c:pt idx="44">
                  <c:v>48.1</c:v>
                </c:pt>
                <c:pt idx="45">
                  <c:v>47.3</c:v>
                </c:pt>
                <c:pt idx="46">
                  <c:v>47.8</c:v>
                </c:pt>
                <c:pt idx="47">
                  <c:v>49.3</c:v>
                </c:pt>
                <c:pt idx="48">
                  <c:v>50.3</c:v>
                </c:pt>
                <c:pt idx="49">
                  <c:v>52</c:v>
                </c:pt>
                <c:pt idx="50">
                  <c:v>53.7</c:v>
                </c:pt>
                <c:pt idx="51">
                  <c:v>54.1</c:v>
                </c:pt>
                <c:pt idx="52">
                  <c:v>52.8</c:v>
                </c:pt>
                <c:pt idx="53">
                  <c:v>49.9</c:v>
                </c:pt>
                <c:pt idx="54">
                  <c:v>48.6</c:v>
                </c:pt>
                <c:pt idx="55">
                  <c:v>46.7</c:v>
                </c:pt>
                <c:pt idx="56">
                  <c:v>47.2</c:v>
                </c:pt>
                <c:pt idx="57">
                  <c:v>46.5</c:v>
                </c:pt>
                <c:pt idx="58">
                  <c:v>47.6</c:v>
                </c:pt>
                <c:pt idx="59">
                  <c:v>47.6</c:v>
                </c:pt>
                <c:pt idx="60">
                  <c:v>47.9</c:v>
                </c:pt>
                <c:pt idx="61">
                  <c:v>49.2</c:v>
                </c:pt>
                <c:pt idx="62">
                  <c:v>50.3</c:v>
                </c:pt>
                <c:pt idx="63">
                  <c:v>51.7</c:v>
                </c:pt>
                <c:pt idx="64">
                  <c:v>52.2</c:v>
                </c:pt>
                <c:pt idx="65">
                  <c:v>50.9</c:v>
                </c:pt>
                <c:pt idx="66">
                  <c:v>50.2</c:v>
                </c:pt>
                <c:pt idx="67">
                  <c:v>51</c:v>
                </c:pt>
                <c:pt idx="68">
                  <c:v>49.6</c:v>
                </c:pt>
                <c:pt idx="69">
                  <c:v>50</c:v>
                </c:pt>
                <c:pt idx="70">
                  <c:v>48.3</c:v>
                </c:pt>
                <c:pt idx="71">
                  <c:v>49.6</c:v>
                </c:pt>
                <c:pt idx="72">
                  <c:v>50.2</c:v>
                </c:pt>
                <c:pt idx="73">
                  <c:v>50.2</c:v>
                </c:pt>
                <c:pt idx="74">
                  <c:v>50.9</c:v>
                </c:pt>
                <c:pt idx="75">
                  <c:v>50.4</c:v>
                </c:pt>
                <c:pt idx="76">
                  <c:v>50.2</c:v>
                </c:pt>
                <c:pt idx="77">
                  <c:v>50.6</c:v>
                </c:pt>
                <c:pt idx="78">
                  <c:v>50.9</c:v>
                </c:pt>
                <c:pt idx="79">
                  <c:v>51</c:v>
                </c:pt>
                <c:pt idx="80">
                  <c:v>51.2</c:v>
                </c:pt>
                <c:pt idx="81">
                  <c:v>52.5</c:v>
                </c:pt>
              </c:numCache>
            </c:numRef>
          </c:val>
          <c:smooth val="0"/>
          <c:extLst>
            <c:ext xmlns:c16="http://schemas.microsoft.com/office/drawing/2014/chart" uri="{C3380CC4-5D6E-409C-BE32-E72D297353CC}">
              <c16:uniqueId val="{00000000-3186-4FEC-AED1-9E9E061C4D26}"/>
            </c:ext>
          </c:extLst>
        </c:ser>
        <c:ser>
          <c:idx val="3"/>
          <c:order val="1"/>
          <c:tx>
            <c:strRef>
              <c:f>'Slika 1.4. - Figure 1.4'!$G$3</c:f>
              <c:strCache>
                <c:ptCount val="1"/>
                <c:pt idx="0">
                  <c:v>PMI (services sector)</c:v>
                </c:pt>
              </c:strCache>
            </c:strRef>
          </c:tx>
          <c:spPr>
            <a:ln w="25400" cap="rnd">
              <a:solidFill>
                <a:schemeClr val="accent4"/>
              </a:solidFill>
              <a:round/>
            </a:ln>
            <a:effectLst/>
          </c:spPr>
          <c:marker>
            <c:symbol val="none"/>
          </c:marker>
          <c:cat>
            <c:numRef>
              <c:f>'Slika 1.4. - Figure 1.4'!$A$6:$A$89</c:f>
              <c:numCache>
                <c:formatCode>General</c:formatCode>
                <c:ptCount val="84"/>
                <c:pt idx="6">
                  <c:v>2019</c:v>
                </c:pt>
                <c:pt idx="18">
                  <c:v>2020</c:v>
                </c:pt>
                <c:pt idx="30">
                  <c:v>2021</c:v>
                </c:pt>
                <c:pt idx="42">
                  <c:v>2022</c:v>
                </c:pt>
                <c:pt idx="54">
                  <c:v>2023</c:v>
                </c:pt>
                <c:pt idx="66">
                  <c:v>2024</c:v>
                </c:pt>
                <c:pt idx="78">
                  <c:v>2025</c:v>
                </c:pt>
              </c:numCache>
            </c:numRef>
          </c:cat>
          <c:val>
            <c:numRef>
              <c:f>'Slika 1.4. - Figure 1.4'!$G$6:$G$89</c:f>
              <c:numCache>
                <c:formatCode>0.0</c:formatCode>
                <c:ptCount val="84"/>
                <c:pt idx="0">
                  <c:v>51.2</c:v>
                </c:pt>
                <c:pt idx="1">
                  <c:v>52.8</c:v>
                </c:pt>
                <c:pt idx="2">
                  <c:v>53.3</c:v>
                </c:pt>
                <c:pt idx="3">
                  <c:v>52.8</c:v>
                </c:pt>
                <c:pt idx="4">
                  <c:v>52.9</c:v>
                </c:pt>
                <c:pt idx="5">
                  <c:v>53.6</c:v>
                </c:pt>
                <c:pt idx="6">
                  <c:v>53.2</c:v>
                </c:pt>
                <c:pt idx="7">
                  <c:v>53.5</c:v>
                </c:pt>
                <c:pt idx="8">
                  <c:v>51.6</c:v>
                </c:pt>
                <c:pt idx="9">
                  <c:v>52.2</c:v>
                </c:pt>
                <c:pt idx="10">
                  <c:v>51.9</c:v>
                </c:pt>
                <c:pt idx="11">
                  <c:v>52.8</c:v>
                </c:pt>
                <c:pt idx="12">
                  <c:v>52.5</c:v>
                </c:pt>
                <c:pt idx="13">
                  <c:v>52.6</c:v>
                </c:pt>
                <c:pt idx="14">
                  <c:v>26.4</c:v>
                </c:pt>
                <c:pt idx="15">
                  <c:v>12</c:v>
                </c:pt>
                <c:pt idx="16">
                  <c:v>30.5</c:v>
                </c:pt>
                <c:pt idx="17">
                  <c:v>48.3</c:v>
                </c:pt>
                <c:pt idx="18">
                  <c:v>54.7</c:v>
                </c:pt>
                <c:pt idx="19">
                  <c:v>50.5</c:v>
                </c:pt>
                <c:pt idx="20">
                  <c:v>48</c:v>
                </c:pt>
                <c:pt idx="21">
                  <c:v>46.9</c:v>
                </c:pt>
                <c:pt idx="22">
                  <c:v>41.7</c:v>
                </c:pt>
                <c:pt idx="23">
                  <c:v>46.4</c:v>
                </c:pt>
                <c:pt idx="24">
                  <c:v>45.4</c:v>
                </c:pt>
                <c:pt idx="25">
                  <c:v>45.7</c:v>
                </c:pt>
                <c:pt idx="26">
                  <c:v>49.6</c:v>
                </c:pt>
                <c:pt idx="27">
                  <c:v>50.5</c:v>
                </c:pt>
                <c:pt idx="28">
                  <c:v>55.2</c:v>
                </c:pt>
                <c:pt idx="29">
                  <c:v>58.3</c:v>
                </c:pt>
                <c:pt idx="30">
                  <c:v>59.8</c:v>
                </c:pt>
                <c:pt idx="31">
                  <c:v>59</c:v>
                </c:pt>
                <c:pt idx="32">
                  <c:v>56.4</c:v>
                </c:pt>
                <c:pt idx="33">
                  <c:v>54.6</c:v>
                </c:pt>
                <c:pt idx="34">
                  <c:v>55.9</c:v>
                </c:pt>
                <c:pt idx="35">
                  <c:v>53.1</c:v>
                </c:pt>
                <c:pt idx="36">
                  <c:v>51.1</c:v>
                </c:pt>
                <c:pt idx="37">
                  <c:v>55.5</c:v>
                </c:pt>
                <c:pt idx="38">
                  <c:v>55.6</c:v>
                </c:pt>
                <c:pt idx="39">
                  <c:v>57.7</c:v>
                </c:pt>
                <c:pt idx="40">
                  <c:v>56.1</c:v>
                </c:pt>
                <c:pt idx="41">
                  <c:v>53</c:v>
                </c:pt>
                <c:pt idx="42">
                  <c:v>51.2</c:v>
                </c:pt>
                <c:pt idx="43">
                  <c:v>49.8</c:v>
                </c:pt>
                <c:pt idx="44">
                  <c:v>48.8</c:v>
                </c:pt>
                <c:pt idx="45">
                  <c:v>48.6</c:v>
                </c:pt>
                <c:pt idx="46">
                  <c:v>48.5</c:v>
                </c:pt>
                <c:pt idx="47">
                  <c:v>49.8</c:v>
                </c:pt>
                <c:pt idx="48">
                  <c:v>50.8</c:v>
                </c:pt>
                <c:pt idx="49">
                  <c:v>52.7</c:v>
                </c:pt>
                <c:pt idx="50">
                  <c:v>55</c:v>
                </c:pt>
                <c:pt idx="51">
                  <c:v>56.2</c:v>
                </c:pt>
                <c:pt idx="52">
                  <c:v>55.1</c:v>
                </c:pt>
                <c:pt idx="53">
                  <c:v>52</c:v>
                </c:pt>
                <c:pt idx="54">
                  <c:v>50.9</c:v>
                </c:pt>
                <c:pt idx="55">
                  <c:v>47.9</c:v>
                </c:pt>
                <c:pt idx="56">
                  <c:v>48.7</c:v>
                </c:pt>
                <c:pt idx="57">
                  <c:v>47.8</c:v>
                </c:pt>
                <c:pt idx="58">
                  <c:v>48.7</c:v>
                </c:pt>
                <c:pt idx="59">
                  <c:v>48.8</c:v>
                </c:pt>
                <c:pt idx="60">
                  <c:v>48.4</c:v>
                </c:pt>
                <c:pt idx="61">
                  <c:v>50.2</c:v>
                </c:pt>
                <c:pt idx="62">
                  <c:v>51.5</c:v>
                </c:pt>
                <c:pt idx="63">
                  <c:v>53.3</c:v>
                </c:pt>
                <c:pt idx="64">
                  <c:v>53.2</c:v>
                </c:pt>
                <c:pt idx="65">
                  <c:v>52.8</c:v>
                </c:pt>
                <c:pt idx="66">
                  <c:v>51.9</c:v>
                </c:pt>
                <c:pt idx="67">
                  <c:v>52.9</c:v>
                </c:pt>
                <c:pt idx="68">
                  <c:v>51.4</c:v>
                </c:pt>
                <c:pt idx="69">
                  <c:v>51.6</c:v>
                </c:pt>
                <c:pt idx="70">
                  <c:v>49.5</c:v>
                </c:pt>
                <c:pt idx="71">
                  <c:v>51.6</c:v>
                </c:pt>
                <c:pt idx="72">
                  <c:v>51.3</c:v>
                </c:pt>
                <c:pt idx="73">
                  <c:v>50.6</c:v>
                </c:pt>
                <c:pt idx="74">
                  <c:v>51</c:v>
                </c:pt>
                <c:pt idx="75">
                  <c:v>50.1</c:v>
                </c:pt>
                <c:pt idx="76">
                  <c:v>49.7</c:v>
                </c:pt>
                <c:pt idx="77">
                  <c:v>50.5</c:v>
                </c:pt>
                <c:pt idx="78">
                  <c:v>51</c:v>
                </c:pt>
                <c:pt idx="79">
                  <c:v>50.5</c:v>
                </c:pt>
                <c:pt idx="80">
                  <c:v>51.3</c:v>
                </c:pt>
                <c:pt idx="81">
                  <c:v>53</c:v>
                </c:pt>
              </c:numCache>
            </c:numRef>
          </c:val>
          <c:smooth val="0"/>
          <c:extLst>
            <c:ext xmlns:c16="http://schemas.microsoft.com/office/drawing/2014/chart" uri="{C3380CC4-5D6E-409C-BE32-E72D297353CC}">
              <c16:uniqueId val="{00000001-3186-4FEC-AED1-9E9E061C4D26}"/>
            </c:ext>
          </c:extLst>
        </c:ser>
        <c:ser>
          <c:idx val="0"/>
          <c:order val="2"/>
          <c:tx>
            <c:strRef>
              <c:f>'Slika 1.4. - Figure 1.4'!$F$3</c:f>
              <c:strCache>
                <c:ptCount val="1"/>
                <c:pt idx="0">
                  <c:v>PMI (manufacturing sector)</c:v>
                </c:pt>
              </c:strCache>
            </c:strRef>
          </c:tx>
          <c:spPr>
            <a:ln w="25400" cap="rnd">
              <a:solidFill>
                <a:schemeClr val="accent1"/>
              </a:solidFill>
              <a:round/>
            </a:ln>
            <a:effectLst/>
          </c:spPr>
          <c:marker>
            <c:symbol val="none"/>
          </c:marker>
          <c:cat>
            <c:numRef>
              <c:f>'Slika 1.4. - Figure 1.4'!$A$6:$A$89</c:f>
              <c:numCache>
                <c:formatCode>General</c:formatCode>
                <c:ptCount val="84"/>
                <c:pt idx="6">
                  <c:v>2019</c:v>
                </c:pt>
                <c:pt idx="18">
                  <c:v>2020</c:v>
                </c:pt>
                <c:pt idx="30">
                  <c:v>2021</c:v>
                </c:pt>
                <c:pt idx="42">
                  <c:v>2022</c:v>
                </c:pt>
                <c:pt idx="54">
                  <c:v>2023</c:v>
                </c:pt>
                <c:pt idx="66">
                  <c:v>2024</c:v>
                </c:pt>
                <c:pt idx="78">
                  <c:v>2025</c:v>
                </c:pt>
              </c:numCache>
            </c:numRef>
          </c:cat>
          <c:val>
            <c:numRef>
              <c:f>'Slika 1.4. - Figure 1.4'!$F$6:$F$89</c:f>
              <c:numCache>
                <c:formatCode>0.0</c:formatCode>
                <c:ptCount val="84"/>
                <c:pt idx="0">
                  <c:v>50.5</c:v>
                </c:pt>
                <c:pt idx="1">
                  <c:v>49.3</c:v>
                </c:pt>
                <c:pt idx="2">
                  <c:v>47.5</c:v>
                </c:pt>
                <c:pt idx="3">
                  <c:v>47.9</c:v>
                </c:pt>
                <c:pt idx="4">
                  <c:v>47.7</c:v>
                </c:pt>
                <c:pt idx="5">
                  <c:v>47.6</c:v>
                </c:pt>
                <c:pt idx="6">
                  <c:v>46.5</c:v>
                </c:pt>
                <c:pt idx="7">
                  <c:v>47</c:v>
                </c:pt>
                <c:pt idx="8">
                  <c:v>45.7</c:v>
                </c:pt>
                <c:pt idx="9">
                  <c:v>45.9</c:v>
                </c:pt>
                <c:pt idx="10">
                  <c:v>46.9</c:v>
                </c:pt>
                <c:pt idx="11">
                  <c:v>46.3</c:v>
                </c:pt>
                <c:pt idx="12">
                  <c:v>47.9</c:v>
                </c:pt>
                <c:pt idx="13">
                  <c:v>49.2</c:v>
                </c:pt>
                <c:pt idx="14">
                  <c:v>44.5</c:v>
                </c:pt>
                <c:pt idx="15">
                  <c:v>33.4</c:v>
                </c:pt>
                <c:pt idx="16">
                  <c:v>39.4</c:v>
                </c:pt>
                <c:pt idx="17">
                  <c:v>47.4</c:v>
                </c:pt>
                <c:pt idx="18">
                  <c:v>51.8</c:v>
                </c:pt>
                <c:pt idx="19">
                  <c:v>51.7</c:v>
                </c:pt>
                <c:pt idx="20">
                  <c:v>53.7</c:v>
                </c:pt>
                <c:pt idx="21">
                  <c:v>54.8</c:v>
                </c:pt>
                <c:pt idx="22">
                  <c:v>53.8</c:v>
                </c:pt>
                <c:pt idx="23">
                  <c:v>55.2</c:v>
                </c:pt>
                <c:pt idx="24">
                  <c:v>54.8</c:v>
                </c:pt>
                <c:pt idx="25">
                  <c:v>57.9</c:v>
                </c:pt>
                <c:pt idx="26">
                  <c:v>62.5</c:v>
                </c:pt>
                <c:pt idx="27">
                  <c:v>62.9</c:v>
                </c:pt>
                <c:pt idx="28">
                  <c:v>63.1</c:v>
                </c:pt>
                <c:pt idx="29">
                  <c:v>63.4</c:v>
                </c:pt>
                <c:pt idx="30">
                  <c:v>62.8</c:v>
                </c:pt>
                <c:pt idx="31">
                  <c:v>61.4</c:v>
                </c:pt>
                <c:pt idx="32">
                  <c:v>58.6</c:v>
                </c:pt>
                <c:pt idx="33">
                  <c:v>58.3</c:v>
                </c:pt>
                <c:pt idx="34">
                  <c:v>58.4</c:v>
                </c:pt>
                <c:pt idx="35">
                  <c:v>58</c:v>
                </c:pt>
                <c:pt idx="36">
                  <c:v>58.7</c:v>
                </c:pt>
                <c:pt idx="37">
                  <c:v>58.2</c:v>
                </c:pt>
                <c:pt idx="38">
                  <c:v>56.5</c:v>
                </c:pt>
                <c:pt idx="39">
                  <c:v>55.5</c:v>
                </c:pt>
                <c:pt idx="40">
                  <c:v>54.6</c:v>
                </c:pt>
                <c:pt idx="41">
                  <c:v>52.1</c:v>
                </c:pt>
                <c:pt idx="42">
                  <c:v>49.8</c:v>
                </c:pt>
                <c:pt idx="43">
                  <c:v>49.6</c:v>
                </c:pt>
                <c:pt idx="44">
                  <c:v>48.4</c:v>
                </c:pt>
                <c:pt idx="45">
                  <c:v>46.4</c:v>
                </c:pt>
                <c:pt idx="46">
                  <c:v>47.1</c:v>
                </c:pt>
                <c:pt idx="47">
                  <c:v>47.8</c:v>
                </c:pt>
                <c:pt idx="48">
                  <c:v>48.8</c:v>
                </c:pt>
                <c:pt idx="49">
                  <c:v>48.5</c:v>
                </c:pt>
                <c:pt idx="50">
                  <c:v>47.3</c:v>
                </c:pt>
                <c:pt idx="51">
                  <c:v>45.8</c:v>
                </c:pt>
                <c:pt idx="52">
                  <c:v>44.8</c:v>
                </c:pt>
                <c:pt idx="53">
                  <c:v>43.4</c:v>
                </c:pt>
                <c:pt idx="54">
                  <c:v>42.7</c:v>
                </c:pt>
                <c:pt idx="55">
                  <c:v>43.5</c:v>
                </c:pt>
                <c:pt idx="56">
                  <c:v>43.4</c:v>
                </c:pt>
                <c:pt idx="57">
                  <c:v>43.1</c:v>
                </c:pt>
                <c:pt idx="58">
                  <c:v>44.2</c:v>
                </c:pt>
                <c:pt idx="59">
                  <c:v>44.4</c:v>
                </c:pt>
                <c:pt idx="60">
                  <c:v>46.6</c:v>
                </c:pt>
                <c:pt idx="61">
                  <c:v>46.5</c:v>
                </c:pt>
                <c:pt idx="62">
                  <c:v>46.1</c:v>
                </c:pt>
                <c:pt idx="63">
                  <c:v>45.7</c:v>
                </c:pt>
                <c:pt idx="64">
                  <c:v>47.3</c:v>
                </c:pt>
                <c:pt idx="65">
                  <c:v>45.8</c:v>
                </c:pt>
                <c:pt idx="66">
                  <c:v>45.8</c:v>
                </c:pt>
                <c:pt idx="67">
                  <c:v>45.8</c:v>
                </c:pt>
                <c:pt idx="68">
                  <c:v>45</c:v>
                </c:pt>
                <c:pt idx="69">
                  <c:v>46</c:v>
                </c:pt>
                <c:pt idx="70">
                  <c:v>45.2</c:v>
                </c:pt>
                <c:pt idx="71">
                  <c:v>45.1</c:v>
                </c:pt>
                <c:pt idx="72">
                  <c:v>46.6</c:v>
                </c:pt>
                <c:pt idx="73">
                  <c:v>47.6</c:v>
                </c:pt>
                <c:pt idx="74">
                  <c:v>48.6</c:v>
                </c:pt>
                <c:pt idx="75">
                  <c:v>49</c:v>
                </c:pt>
                <c:pt idx="76">
                  <c:v>49.4</c:v>
                </c:pt>
                <c:pt idx="77">
                  <c:v>49.5</c:v>
                </c:pt>
                <c:pt idx="78">
                  <c:v>49.8</c:v>
                </c:pt>
                <c:pt idx="79">
                  <c:v>50.7</c:v>
                </c:pt>
                <c:pt idx="80">
                  <c:v>49.5</c:v>
                </c:pt>
                <c:pt idx="81">
                  <c:v>50</c:v>
                </c:pt>
              </c:numCache>
            </c:numRef>
          </c:val>
          <c:smooth val="0"/>
          <c:extLst>
            <c:ext xmlns:c16="http://schemas.microsoft.com/office/drawing/2014/chart" uri="{C3380CC4-5D6E-409C-BE32-E72D297353CC}">
              <c16:uniqueId val="{00000002-3186-4FEC-AED1-9E9E061C4D26}"/>
            </c:ext>
          </c:extLst>
        </c:ser>
        <c:ser>
          <c:idx val="1"/>
          <c:order val="3"/>
          <c:spPr>
            <a:ln w="25400" cap="rnd">
              <a:solidFill>
                <a:srgbClr val="FF0000"/>
              </a:solidFill>
              <a:prstDash val="sysDash"/>
              <a:round/>
            </a:ln>
            <a:effectLst/>
          </c:spPr>
          <c:marker>
            <c:symbol val="none"/>
          </c:marker>
          <c:cat>
            <c:numRef>
              <c:f>'Slika 1.4. - Figure 1.4'!$A$6:$A$89</c:f>
              <c:numCache>
                <c:formatCode>General</c:formatCode>
                <c:ptCount val="84"/>
                <c:pt idx="6">
                  <c:v>2019</c:v>
                </c:pt>
                <c:pt idx="18">
                  <c:v>2020</c:v>
                </c:pt>
                <c:pt idx="30">
                  <c:v>2021</c:v>
                </c:pt>
                <c:pt idx="42">
                  <c:v>2022</c:v>
                </c:pt>
                <c:pt idx="54">
                  <c:v>2023</c:v>
                </c:pt>
                <c:pt idx="66">
                  <c:v>2024</c:v>
                </c:pt>
                <c:pt idx="78">
                  <c:v>2025</c:v>
                </c:pt>
              </c:numCache>
            </c:numRef>
          </c:cat>
          <c:val>
            <c:numRef>
              <c:f>'Slika 1.4. - Figure 1.4'!$H$6:$H$89</c:f>
              <c:numCache>
                <c:formatCode>0</c:formatCode>
                <c:ptCount val="84"/>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formatCode="0.0">
                  <c:v>50</c:v>
                </c:pt>
                <c:pt idx="81" formatCode="0.0">
                  <c:v>50</c:v>
                </c:pt>
              </c:numCache>
            </c:numRef>
          </c:val>
          <c:smooth val="0"/>
          <c:extLst>
            <c:ext xmlns:c16="http://schemas.microsoft.com/office/drawing/2014/chart" uri="{C3380CC4-5D6E-409C-BE32-E72D297353CC}">
              <c16:uniqueId val="{00000003-3186-4FEC-AED1-9E9E061C4D26}"/>
            </c:ext>
          </c:extLst>
        </c:ser>
        <c:dLbls>
          <c:showLegendKey val="0"/>
          <c:showVal val="0"/>
          <c:showCatName val="0"/>
          <c:showSerName val="0"/>
          <c:showPercent val="0"/>
          <c:showBubbleSize val="0"/>
        </c:dLbls>
        <c:smooth val="0"/>
        <c:axId val="1642686175"/>
        <c:axId val="1642706143"/>
      </c:lineChart>
      <c:catAx>
        <c:axId val="1642686175"/>
        <c:scaling>
          <c:orientation val="minMax"/>
        </c:scaling>
        <c:delete val="0"/>
        <c:axPos val="b"/>
        <c:majorGridlines>
          <c:spPr>
            <a:ln w="9525" cap="flat" cmpd="sng" algn="ctr">
              <a:solidFill>
                <a:schemeClr val="tx1">
                  <a:lumMod val="15000"/>
                  <a:lumOff val="85000"/>
                </a:schemeClr>
              </a:solidFill>
              <a:prstDash val="sysDot"/>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642706143"/>
        <c:crosses val="autoZero"/>
        <c:auto val="1"/>
        <c:lblAlgn val="ctr"/>
        <c:lblOffset val="100"/>
        <c:tickLblSkip val="6"/>
        <c:tickMarkSkip val="12"/>
        <c:noMultiLvlLbl val="0"/>
      </c:catAx>
      <c:valAx>
        <c:axId val="1642706143"/>
        <c:scaling>
          <c:orientation val="minMax"/>
          <c:max val="70"/>
          <c:min val="10"/>
        </c:scaling>
        <c:delete val="0"/>
        <c:axPos val="l"/>
        <c:majorGridlines>
          <c:spPr>
            <a:ln w="9525" cap="flat" cmpd="sng" algn="ctr">
              <a:solidFill>
                <a:schemeClr val="tx1">
                  <a:lumMod val="15000"/>
                  <a:lumOff val="85000"/>
                </a:schemeClr>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642686175"/>
        <c:crosses val="autoZero"/>
        <c:crossBetween val="between"/>
      </c:valAx>
      <c:spPr>
        <a:noFill/>
        <a:ln>
          <a:solidFill>
            <a:schemeClr val="tx1">
              <a:lumMod val="65000"/>
              <a:lumOff val="35000"/>
            </a:schemeClr>
          </a:solidFill>
        </a:ln>
        <a:effectLst/>
      </c:spPr>
    </c:plotArea>
    <c:legend>
      <c:legendPos val="b"/>
      <c:legendEntry>
        <c:idx val="3"/>
        <c:delete val="1"/>
      </c:legendEntry>
      <c:layout>
        <c:manualLayout>
          <c:xMode val="edge"/>
          <c:yMode val="edge"/>
          <c:x val="1.6273692810457516E-2"/>
          <c:y val="0.89625749412902334"/>
          <c:w val="0.94990702384947345"/>
          <c:h val="0.1024274071004282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solidFill>
      <a:schemeClr val="bg1"/>
    </a:solidFill>
    <a:ln w="9525" cap="flat" cmpd="sng" algn="ctr">
      <a:solidFill>
        <a:schemeClr val="tx1"/>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372996762049514"/>
          <c:y val="7.5075335299760043E-2"/>
          <c:w val="0.74537983581157152"/>
          <c:h val="0.67431742448370047"/>
        </c:manualLayout>
      </c:layout>
      <c:barChart>
        <c:barDir val="col"/>
        <c:grouping val="stacked"/>
        <c:varyColors val="0"/>
        <c:ser>
          <c:idx val="1"/>
          <c:order val="0"/>
          <c:tx>
            <c:strRef>
              <c:f>'Slika 7.2. - Figure 7.2'!$B$10</c:f>
              <c:strCache>
                <c:ptCount val="1"/>
                <c:pt idx="0">
                  <c:v>GGD held by foreign investors - lhs</c:v>
                </c:pt>
              </c:strCache>
            </c:strRef>
          </c:tx>
          <c:spPr>
            <a:solidFill>
              <a:srgbClr val="C0C0C0"/>
            </a:solidFill>
            <a:ln w="25400">
              <a:noFill/>
            </a:ln>
          </c:spPr>
          <c:invertIfNegative val="0"/>
          <c:cat>
            <c:strRef>
              <c:f>'Slika 7.2. - Figure 7.2'!$P$2:$Y$2</c:f>
              <c:strCache>
                <c:ptCount val="10"/>
                <c:pt idx="0">
                  <c:v>2016</c:v>
                </c:pt>
                <c:pt idx="1">
                  <c:v>2017</c:v>
                </c:pt>
                <c:pt idx="2">
                  <c:v>2018</c:v>
                </c:pt>
                <c:pt idx="3">
                  <c:v>2019</c:v>
                </c:pt>
                <c:pt idx="4">
                  <c:v>2020</c:v>
                </c:pt>
                <c:pt idx="5">
                  <c:v>2021</c:v>
                </c:pt>
                <c:pt idx="6">
                  <c:v>2022</c:v>
                </c:pt>
                <c:pt idx="7">
                  <c:v>2023</c:v>
                </c:pt>
                <c:pt idx="8">
                  <c:v>2024</c:v>
                </c:pt>
                <c:pt idx="9">
                  <c:v>VII 2025</c:v>
                </c:pt>
              </c:strCache>
            </c:strRef>
          </c:cat>
          <c:val>
            <c:numRef>
              <c:f>'Slika 7.2. - Figure 7.2'!$P$15:$Y$15</c:f>
              <c:numCache>
                <c:formatCode>0.0</c:formatCode>
                <c:ptCount val="10"/>
                <c:pt idx="0">
                  <c:v>38.850777420252825</c:v>
                </c:pt>
                <c:pt idx="1">
                  <c:v>39.212877898447196</c:v>
                </c:pt>
                <c:pt idx="2">
                  <c:v>36.511807969932207</c:v>
                </c:pt>
                <c:pt idx="3">
                  <c:v>32.471757265522939</c:v>
                </c:pt>
                <c:pt idx="4">
                  <c:v>32.112903329261428</c:v>
                </c:pt>
                <c:pt idx="5">
                  <c:v>33.989558056924778</c:v>
                </c:pt>
                <c:pt idx="6">
                  <c:v>32.194046929989412</c:v>
                </c:pt>
                <c:pt idx="7">
                  <c:v>29.269087261190649</c:v>
                </c:pt>
                <c:pt idx="8">
                  <c:v>30.175479017127046</c:v>
                </c:pt>
                <c:pt idx="9">
                  <c:v>29.13464514894109</c:v>
                </c:pt>
              </c:numCache>
            </c:numRef>
          </c:val>
          <c:extLst>
            <c:ext xmlns:c16="http://schemas.microsoft.com/office/drawing/2014/chart" uri="{C3380CC4-5D6E-409C-BE32-E72D297353CC}">
              <c16:uniqueId val="{00000000-B9D3-4FE6-A0C7-C52027438AC3}"/>
            </c:ext>
          </c:extLst>
        </c:ser>
        <c:ser>
          <c:idx val="0"/>
          <c:order val="1"/>
          <c:tx>
            <c:strRef>
              <c:f>'Slika 7.2. - Figure 7.2'!$B$9</c:f>
              <c:strCache>
                <c:ptCount val="1"/>
                <c:pt idx="0">
                  <c:v>GGD held by domestic investors - lhs</c:v>
                </c:pt>
              </c:strCache>
            </c:strRef>
          </c:tx>
          <c:spPr>
            <a:solidFill>
              <a:srgbClr val="99CCFF"/>
            </a:solidFill>
            <a:ln w="25400">
              <a:noFill/>
            </a:ln>
          </c:spPr>
          <c:invertIfNegative val="0"/>
          <c:cat>
            <c:strRef>
              <c:f>'Slika 7.2. - Figure 7.2'!$P$2:$Y$2</c:f>
              <c:strCache>
                <c:ptCount val="10"/>
                <c:pt idx="0">
                  <c:v>2016</c:v>
                </c:pt>
                <c:pt idx="1">
                  <c:v>2017</c:v>
                </c:pt>
                <c:pt idx="2">
                  <c:v>2018</c:v>
                </c:pt>
                <c:pt idx="3">
                  <c:v>2019</c:v>
                </c:pt>
                <c:pt idx="4">
                  <c:v>2020</c:v>
                </c:pt>
                <c:pt idx="5">
                  <c:v>2021</c:v>
                </c:pt>
                <c:pt idx="6">
                  <c:v>2022</c:v>
                </c:pt>
                <c:pt idx="7">
                  <c:v>2023</c:v>
                </c:pt>
                <c:pt idx="8">
                  <c:v>2024</c:v>
                </c:pt>
                <c:pt idx="9">
                  <c:v>VII 2025</c:v>
                </c:pt>
              </c:strCache>
            </c:strRef>
          </c:cat>
          <c:val>
            <c:numRef>
              <c:f>'Slika 7.2. - Figure 7.2'!$P$14:$Y$14</c:f>
              <c:numCache>
                <c:formatCode>0.0</c:formatCode>
                <c:ptCount val="10"/>
                <c:pt idx="0">
                  <c:v>61.149222579747175</c:v>
                </c:pt>
                <c:pt idx="1">
                  <c:v>60.787122101552804</c:v>
                </c:pt>
                <c:pt idx="2">
                  <c:v>63.488192030067793</c:v>
                </c:pt>
                <c:pt idx="3">
                  <c:v>67.528242734477061</c:v>
                </c:pt>
                <c:pt idx="4">
                  <c:v>67.887096670738572</c:v>
                </c:pt>
                <c:pt idx="5">
                  <c:v>66.010441943075222</c:v>
                </c:pt>
                <c:pt idx="6">
                  <c:v>67.805953070010588</c:v>
                </c:pt>
                <c:pt idx="7">
                  <c:v>70.730912738809351</c:v>
                </c:pt>
                <c:pt idx="8">
                  <c:v>69.824520982872954</c:v>
                </c:pt>
                <c:pt idx="9">
                  <c:v>70.86535485105891</c:v>
                </c:pt>
              </c:numCache>
            </c:numRef>
          </c:val>
          <c:extLst>
            <c:ext xmlns:c16="http://schemas.microsoft.com/office/drawing/2014/chart" uri="{C3380CC4-5D6E-409C-BE32-E72D297353CC}">
              <c16:uniqueId val="{00000001-B9D3-4FE6-A0C7-C52027438AC3}"/>
            </c:ext>
          </c:extLst>
        </c:ser>
        <c:dLbls>
          <c:showLegendKey val="0"/>
          <c:showVal val="0"/>
          <c:showCatName val="0"/>
          <c:showSerName val="0"/>
          <c:showPercent val="0"/>
          <c:showBubbleSize val="0"/>
        </c:dLbls>
        <c:gapWidth val="70"/>
        <c:overlap val="100"/>
        <c:axId val="728477872"/>
        <c:axId val="728479552"/>
      </c:barChart>
      <c:lineChart>
        <c:grouping val="standard"/>
        <c:varyColors val="0"/>
        <c:ser>
          <c:idx val="3"/>
          <c:order val="2"/>
          <c:tx>
            <c:strRef>
              <c:f>'Slika 7.2. - Figure 7.2'!$B$11</c:f>
              <c:strCache>
                <c:ptCount val="1"/>
                <c:pt idx="0">
                  <c:v>General government debt - rhs</c:v>
                </c:pt>
              </c:strCache>
            </c:strRef>
          </c:tx>
          <c:spPr>
            <a:ln w="25400">
              <a:solidFill>
                <a:srgbClr val="FF0000"/>
              </a:solidFill>
              <a:prstDash val="solid"/>
            </a:ln>
          </c:spPr>
          <c:marker>
            <c:symbol val="none"/>
          </c:marker>
          <c:dLbls>
            <c:dLbl>
              <c:idx val="4"/>
              <c:layout>
                <c:manualLayout>
                  <c:x val="-5.7649064906490716E-2"/>
                  <c:y val="-4.68739635157545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DF-431C-8B3B-3E7C957ED3F6}"/>
                </c:ext>
              </c:extLst>
            </c:dLbl>
            <c:dLbl>
              <c:idx val="5"/>
              <c:layout>
                <c:manualLayout>
                  <c:x val="-5.7649064906490646E-2"/>
                  <c:y val="-4.72093698175787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9D3-4FE6-A0C7-C52027438AC3}"/>
                </c:ext>
              </c:extLst>
            </c:dLbl>
            <c:numFmt formatCode="#,##0.0" sourceLinked="0"/>
            <c:spPr>
              <a:noFill/>
              <a:ln w="25400">
                <a:noFill/>
              </a:ln>
            </c:spPr>
            <c:txPr>
              <a:bodyPr/>
              <a:lstStyle/>
              <a:p>
                <a:pPr>
                  <a:defRPr sz="800"/>
                </a:pPr>
                <a:endParaRPr lang="sr-Latn-R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8"/>
              <c:pt idx="0">
                <c:v>2013.</c:v>
              </c:pt>
              <c:pt idx="1">
                <c:v>2014.</c:v>
              </c:pt>
              <c:pt idx="2">
                <c:v>2015.</c:v>
              </c:pt>
              <c:pt idx="3">
                <c:v>2016.</c:v>
              </c:pt>
              <c:pt idx="4">
                <c:v>2017.</c:v>
              </c:pt>
              <c:pt idx="5">
                <c:v>2018.</c:v>
              </c:pt>
              <c:pt idx="6">
                <c:v>2019.</c:v>
              </c:pt>
              <c:pt idx="7">
                <c:v>2020.</c:v>
              </c:pt>
            </c:strLit>
          </c:cat>
          <c:val>
            <c:numRef>
              <c:f>'Slika 7.2. - Figure 7.2'!$P$11:$Y$11</c:f>
              <c:numCache>
                <c:formatCode>0.0</c:formatCode>
                <c:ptCount val="10"/>
                <c:pt idx="0">
                  <c:v>79.261600174025375</c:v>
                </c:pt>
                <c:pt idx="1">
                  <c:v>76.17701300697199</c:v>
                </c:pt>
                <c:pt idx="2">
                  <c:v>72.847399081271902</c:v>
                </c:pt>
                <c:pt idx="3">
                  <c:v>70.883060242118333</c:v>
                </c:pt>
                <c:pt idx="4">
                  <c:v>86.477070534739539</c:v>
                </c:pt>
                <c:pt idx="5">
                  <c:v>78.207847429038836</c:v>
                </c:pt>
                <c:pt idx="6">
                  <c:v>68.547858461209444</c:v>
                </c:pt>
                <c:pt idx="7">
                  <c:v>60.947864103185047</c:v>
                </c:pt>
                <c:pt idx="8">
                  <c:v>57.369062218484771</c:v>
                </c:pt>
                <c:pt idx="9">
                  <c:v>57.753735408161489</c:v>
                </c:pt>
              </c:numCache>
            </c:numRef>
          </c:val>
          <c:smooth val="0"/>
          <c:extLst>
            <c:ext xmlns:c16="http://schemas.microsoft.com/office/drawing/2014/chart" uri="{C3380CC4-5D6E-409C-BE32-E72D297353CC}">
              <c16:uniqueId val="{00000005-B9D3-4FE6-A0C7-C52027438AC3}"/>
            </c:ext>
          </c:extLst>
        </c:ser>
        <c:ser>
          <c:idx val="2"/>
          <c:order val="3"/>
          <c:tx>
            <c:strRef>
              <c:f>'Slika 7.2. - Figure 7.2'!$B$12</c:f>
              <c:strCache>
                <c:ptCount val="1"/>
                <c:pt idx="0">
                  <c:v>Reference value-SGP (60%) - rhs</c:v>
                </c:pt>
              </c:strCache>
            </c:strRef>
          </c:tx>
          <c:spPr>
            <a:ln>
              <a:solidFill>
                <a:srgbClr val="000000"/>
              </a:solidFill>
            </a:ln>
          </c:spPr>
          <c:marker>
            <c:symbol val="none"/>
          </c:marker>
          <c:cat>
            <c:strLit>
              <c:ptCount val="8"/>
              <c:pt idx="0">
                <c:v>2013.</c:v>
              </c:pt>
              <c:pt idx="1">
                <c:v>2014.</c:v>
              </c:pt>
              <c:pt idx="2">
                <c:v>2015.</c:v>
              </c:pt>
              <c:pt idx="3">
                <c:v>2016.</c:v>
              </c:pt>
              <c:pt idx="4">
                <c:v>2017.</c:v>
              </c:pt>
              <c:pt idx="5">
                <c:v>2018.</c:v>
              </c:pt>
              <c:pt idx="6">
                <c:v>2019.</c:v>
              </c:pt>
              <c:pt idx="7">
                <c:v>2020.</c:v>
              </c:pt>
            </c:strLit>
          </c:cat>
          <c:val>
            <c:numRef>
              <c:f>'Slika 7.2. - Figure 7.2'!$P$12:$Y$12</c:f>
              <c:numCache>
                <c:formatCode>#,##0.0</c:formatCode>
                <c:ptCount val="10"/>
                <c:pt idx="0">
                  <c:v>60</c:v>
                </c:pt>
                <c:pt idx="1">
                  <c:v>60</c:v>
                </c:pt>
                <c:pt idx="2">
                  <c:v>60</c:v>
                </c:pt>
                <c:pt idx="3">
                  <c:v>60</c:v>
                </c:pt>
                <c:pt idx="4">
                  <c:v>60</c:v>
                </c:pt>
                <c:pt idx="5">
                  <c:v>60</c:v>
                </c:pt>
                <c:pt idx="6">
                  <c:v>60</c:v>
                </c:pt>
                <c:pt idx="7">
                  <c:v>60</c:v>
                </c:pt>
                <c:pt idx="8">
                  <c:v>60</c:v>
                </c:pt>
                <c:pt idx="9">
                  <c:v>60</c:v>
                </c:pt>
              </c:numCache>
            </c:numRef>
          </c:val>
          <c:smooth val="0"/>
          <c:extLst>
            <c:ext xmlns:c16="http://schemas.microsoft.com/office/drawing/2014/chart" uri="{C3380CC4-5D6E-409C-BE32-E72D297353CC}">
              <c16:uniqueId val="{00000006-B9D3-4FE6-A0C7-C52027438AC3}"/>
            </c:ext>
          </c:extLst>
        </c:ser>
        <c:dLbls>
          <c:showLegendKey val="0"/>
          <c:showVal val="0"/>
          <c:showCatName val="0"/>
          <c:showSerName val="0"/>
          <c:showPercent val="0"/>
          <c:showBubbleSize val="0"/>
        </c:dLbls>
        <c:marker val="1"/>
        <c:smooth val="0"/>
        <c:axId val="728484592"/>
        <c:axId val="728482352"/>
      </c:lineChart>
      <c:catAx>
        <c:axId val="728477872"/>
        <c:scaling>
          <c:orientation val="minMax"/>
        </c:scaling>
        <c:delete val="0"/>
        <c:axPos val="b"/>
        <c:majorGridlines>
          <c:spPr>
            <a:ln w="3175">
              <a:solidFill>
                <a:schemeClr val="bg1">
                  <a:lumMod val="75000"/>
                </a:schemeClr>
              </a:solidFill>
              <a:prstDash val="solid"/>
            </a:ln>
          </c:spPr>
        </c:majorGridlines>
        <c:numFmt formatCode="General" sourceLinked="1"/>
        <c:majorTickMark val="out"/>
        <c:minorTickMark val="none"/>
        <c:tickLblPos val="nextTo"/>
        <c:spPr>
          <a:ln w="9525">
            <a:solidFill>
              <a:schemeClr val="bg1">
                <a:lumMod val="50000"/>
              </a:schemeClr>
            </a:solidFill>
            <a:prstDash val="solid"/>
          </a:ln>
        </c:spPr>
        <c:txPr>
          <a:bodyPr rot="0" vert="horz"/>
          <a:lstStyle/>
          <a:p>
            <a:pPr>
              <a:defRPr sz="600"/>
            </a:pPr>
            <a:endParaRPr lang="sr-Latn-RS"/>
          </a:p>
        </c:txPr>
        <c:crossAx val="728479552"/>
        <c:crossesAt val="0"/>
        <c:auto val="1"/>
        <c:lblAlgn val="ctr"/>
        <c:lblOffset val="100"/>
        <c:tickLblSkip val="1"/>
        <c:tickMarkSkip val="1"/>
        <c:noMultiLvlLbl val="0"/>
      </c:catAx>
      <c:valAx>
        <c:axId val="728479552"/>
        <c:scaling>
          <c:orientation val="minMax"/>
          <c:max val="100"/>
        </c:scaling>
        <c:delete val="0"/>
        <c:axPos val="l"/>
        <c:majorGridlines>
          <c:spPr>
            <a:ln w="6350">
              <a:solidFill>
                <a:schemeClr val="bg1">
                  <a:lumMod val="75000"/>
                </a:schemeClr>
              </a:solidFill>
              <a:prstDash val="solid"/>
            </a:ln>
          </c:spPr>
        </c:majorGridlines>
        <c:title>
          <c:tx>
            <c:rich>
              <a:bodyPr/>
              <a:lstStyle/>
              <a:p>
                <a:pPr>
                  <a:defRPr/>
                </a:pPr>
                <a:r>
                  <a:rPr lang="hr-HR" sz="700"/>
                  <a:t>Share of general government debt</a:t>
                </a:r>
                <a:r>
                  <a:rPr lang="hr-HR" sz="700" baseline="0"/>
                  <a:t> in %</a:t>
                </a:r>
                <a:endParaRPr lang="hr-HR" sz="700"/>
              </a:p>
            </c:rich>
          </c:tx>
          <c:overlay val="0"/>
        </c:title>
        <c:numFmt formatCode="#,##0" sourceLinked="0"/>
        <c:majorTickMark val="out"/>
        <c:minorTickMark val="none"/>
        <c:tickLblPos val="nextTo"/>
        <c:spPr>
          <a:ln w="9525">
            <a:solidFill>
              <a:schemeClr val="bg1">
                <a:lumMod val="50000"/>
              </a:schemeClr>
            </a:solidFill>
            <a:prstDash val="solid"/>
          </a:ln>
        </c:spPr>
        <c:txPr>
          <a:bodyPr rot="0" vert="horz"/>
          <a:lstStyle/>
          <a:p>
            <a:pPr>
              <a:defRPr sz="800"/>
            </a:pPr>
            <a:endParaRPr lang="sr-Latn-RS"/>
          </a:p>
        </c:txPr>
        <c:crossAx val="728477872"/>
        <c:crosses val="autoZero"/>
        <c:crossBetween val="between"/>
        <c:majorUnit val="10"/>
        <c:minorUnit val="0.2"/>
      </c:valAx>
      <c:catAx>
        <c:axId val="728484592"/>
        <c:scaling>
          <c:orientation val="minMax"/>
        </c:scaling>
        <c:delete val="1"/>
        <c:axPos val="b"/>
        <c:numFmt formatCode="General" sourceLinked="1"/>
        <c:majorTickMark val="out"/>
        <c:minorTickMark val="none"/>
        <c:tickLblPos val="none"/>
        <c:crossAx val="728482352"/>
        <c:crosses val="autoZero"/>
        <c:auto val="1"/>
        <c:lblAlgn val="ctr"/>
        <c:lblOffset val="100"/>
        <c:noMultiLvlLbl val="0"/>
      </c:catAx>
      <c:valAx>
        <c:axId val="728482352"/>
        <c:scaling>
          <c:orientation val="minMax"/>
          <c:max val="100"/>
        </c:scaling>
        <c:delete val="0"/>
        <c:axPos val="r"/>
        <c:title>
          <c:tx>
            <c:rich>
              <a:bodyPr/>
              <a:lstStyle/>
              <a:p>
                <a:pPr>
                  <a:defRPr sz="700"/>
                </a:pPr>
                <a:r>
                  <a:rPr lang="hr-HR" sz="700"/>
                  <a:t>% of GDP</a:t>
                </a:r>
              </a:p>
            </c:rich>
          </c:tx>
          <c:layout>
            <c:manualLayout>
              <c:xMode val="edge"/>
              <c:yMode val="edge"/>
              <c:x val="0.95098019842114323"/>
              <c:y val="0.3253983478694093"/>
            </c:manualLayout>
          </c:layout>
          <c:overlay val="0"/>
          <c:spPr>
            <a:noFill/>
            <a:ln w="25400">
              <a:noFill/>
            </a:ln>
          </c:spPr>
        </c:title>
        <c:numFmt formatCode="0" sourceLinked="0"/>
        <c:majorTickMark val="cross"/>
        <c:minorTickMark val="none"/>
        <c:tickLblPos val="nextTo"/>
        <c:spPr>
          <a:ln w="9525">
            <a:solidFill>
              <a:schemeClr val="bg1">
                <a:lumMod val="50000"/>
              </a:schemeClr>
            </a:solidFill>
            <a:prstDash val="solid"/>
          </a:ln>
        </c:spPr>
        <c:txPr>
          <a:bodyPr rot="0" vert="horz"/>
          <a:lstStyle/>
          <a:p>
            <a:pPr>
              <a:defRPr sz="800"/>
            </a:pPr>
            <a:endParaRPr lang="sr-Latn-RS"/>
          </a:p>
        </c:txPr>
        <c:crossAx val="728484592"/>
        <c:crosses val="max"/>
        <c:crossBetween val="between"/>
        <c:majorUnit val="10"/>
      </c:valAx>
      <c:spPr>
        <a:solidFill>
          <a:srgbClr val="FFFFFF"/>
        </a:solidFill>
        <a:ln w="3175">
          <a:solidFill>
            <a:schemeClr val="tx1">
              <a:lumMod val="50000"/>
              <a:lumOff val="50000"/>
            </a:schemeClr>
          </a:solidFill>
          <a:prstDash val="solid"/>
        </a:ln>
      </c:spPr>
    </c:plotArea>
    <c:legend>
      <c:legendPos val="b"/>
      <c:layout>
        <c:manualLayout>
          <c:xMode val="edge"/>
          <c:yMode val="edge"/>
          <c:x val="2.3517601760176018E-2"/>
          <c:y val="0.81113391376451083"/>
          <c:w val="0.97324669966996702"/>
          <c:h val="0.18886631393298059"/>
        </c:manualLayout>
      </c:layout>
      <c:overlay val="0"/>
      <c:spPr>
        <a:solidFill>
          <a:srgbClr val="FFFFFF"/>
        </a:solidFill>
        <a:ln w="25400">
          <a:noFill/>
        </a:ln>
      </c:spPr>
      <c:txPr>
        <a:bodyPr/>
        <a:lstStyle/>
        <a:p>
          <a:pPr>
            <a:defRPr sz="800"/>
          </a:pPr>
          <a:endParaRPr lang="sr-Latn-RS"/>
        </a:p>
      </c:txPr>
    </c:legend>
    <c:plotVisOnly val="0"/>
    <c:dispBlanksAs val="gap"/>
    <c:showDLblsOverMax val="0"/>
  </c:chart>
  <c:spPr>
    <a:solidFill>
      <a:srgbClr val="FFFFFF"/>
    </a:solidFill>
    <a:ln w="3175">
      <a:solidFill>
        <a:schemeClr val="tx1"/>
      </a:solidFill>
      <a:prstDash val="solid"/>
    </a:ln>
  </c:spPr>
  <c:txPr>
    <a:bodyPr/>
    <a:lstStyle/>
    <a:p>
      <a:pPr>
        <a:defRPr sz="900" b="0" i="0" u="none" strike="noStrike" baseline="0">
          <a:solidFill>
            <a:srgbClr val="000000"/>
          </a:solidFill>
          <a:latin typeface="Arial"/>
          <a:ea typeface="Arial"/>
          <a:cs typeface="Arial"/>
        </a:defRPr>
      </a:pPr>
      <a:endParaRPr lang="sr-Latn-RS"/>
    </a:p>
  </c:txPr>
  <c:printSettings>
    <c:headerFooter/>
    <c:pageMargins b="0.75000000000001465" l="0.70000000000000062" r="0.70000000000000062" t="0.75000000000001465" header="0.30000000000000032" footer="0.30000000000000032"/>
    <c:pageSetup paperSize="9" orientation="portrait"/>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38863425925926"/>
          <c:y val="5.6829601990049751E-2"/>
          <c:w val="0.8286036853685369"/>
          <c:h val="0.69473051409618569"/>
        </c:manualLayout>
      </c:layout>
      <c:lineChart>
        <c:grouping val="standard"/>
        <c:varyColors val="0"/>
        <c:ser>
          <c:idx val="0"/>
          <c:order val="0"/>
          <c:tx>
            <c:v>2019</c:v>
          </c:tx>
          <c:spPr>
            <a:ln w="28575" cap="rnd">
              <a:solidFill>
                <a:srgbClr val="C1D9FF"/>
              </a:solidFill>
              <a:round/>
            </a:ln>
            <a:effectLst/>
          </c:spPr>
          <c:marker>
            <c:symbol val="none"/>
          </c:marker>
          <c:cat>
            <c:strRef>
              <c:f>'Slika 7.1. - Figure 7.1 '!$A$4:$A$15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'Slika 7.1. - Figure 7.1 '!$D$4:$D$15</c:f>
              <c:numCache>
                <c:formatCode>0.000</c:formatCode>
                <c:ptCount val="12"/>
                <c:pt idx="0">
                  <c:v>2.0970203729510917E-2</c:v>
                </c:pt>
                <c:pt idx="1">
                  <c:v>-0.24694405733625319</c:v>
                </c:pt>
                <c:pt idx="2">
                  <c:v>-0.41422788506204783</c:v>
                </c:pt>
                <c:pt idx="3">
                  <c:v>4.9771053155485377E-3</c:v>
                </c:pt>
                <c:pt idx="4">
                  <c:v>6.6295042803105775E-2</c:v>
                </c:pt>
                <c:pt idx="5">
                  <c:v>4.1210432012741438E-2</c:v>
                </c:pt>
                <c:pt idx="6">
                  <c:v>0.27481584710332507</c:v>
                </c:pt>
                <c:pt idx="7">
                  <c:v>0.62493861570110865</c:v>
                </c:pt>
                <c:pt idx="8">
                  <c:v>1.0302077111951693</c:v>
                </c:pt>
                <c:pt idx="9">
                  <c:v>1.2099143937885728</c:v>
                </c:pt>
                <c:pt idx="10">
                  <c:v>0.83906032251642459</c:v>
                </c:pt>
                <c:pt idx="11">
                  <c:v>0.46945384564337411</c:v>
                </c:pt>
              </c:numCache>
            </c:numRef>
          </c:val>
          <c:smooth val="0"/>
          <c:extLst>
            <c:ext xmlns:c16="http://schemas.microsoft.com/office/drawing/2014/chart" uri="{C3380CC4-5D6E-409C-BE32-E72D297353CC}">
              <c16:uniqueId val="{00000000-AFF2-467C-A936-CD383DACAD03}"/>
            </c:ext>
          </c:extLst>
        </c:ser>
        <c:ser>
          <c:idx val="1"/>
          <c:order val="1"/>
          <c:tx>
            <c:v>2020</c:v>
          </c:tx>
          <c:spPr>
            <a:ln w="28575" cap="rnd">
              <a:solidFill>
                <a:srgbClr val="A2C2E8"/>
              </a:solidFill>
              <a:round/>
            </a:ln>
            <a:effectLst/>
          </c:spPr>
          <c:marker>
            <c:symbol val="none"/>
          </c:marker>
          <c:cat>
            <c:strRef>
              <c:f>'Slika 7.1. - Figure 7.1 '!$A$4:$A$15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'Slika 7.1. - Figure 7.1 '!$E$4:$E$15</c:f>
              <c:numCache>
                <c:formatCode>0.000</c:formatCode>
                <c:ptCount val="12"/>
                <c:pt idx="0">
                  <c:v>-5.5332138828057785E-2</c:v>
                </c:pt>
                <c:pt idx="1">
                  <c:v>-0.2861636472227751</c:v>
                </c:pt>
                <c:pt idx="2">
                  <c:v>-0.60991439378857204</c:v>
                </c:pt>
                <c:pt idx="3">
                  <c:v>-0.98400690158603799</c:v>
                </c:pt>
                <c:pt idx="4">
                  <c:v>-1.8077244674497315</c:v>
                </c:pt>
                <c:pt idx="5">
                  <c:v>-2.2242617293781923</c:v>
                </c:pt>
                <c:pt idx="6">
                  <c:v>-2.3661822284159526</c:v>
                </c:pt>
                <c:pt idx="7">
                  <c:v>-1.9722343884796605</c:v>
                </c:pt>
                <c:pt idx="8">
                  <c:v>-2.035091910544828</c:v>
                </c:pt>
                <c:pt idx="9">
                  <c:v>-2.3611520339770387</c:v>
                </c:pt>
                <c:pt idx="10">
                  <c:v>-2.2170548808812813</c:v>
                </c:pt>
                <c:pt idx="11">
                  <c:v>-2.9910279381511722</c:v>
                </c:pt>
              </c:numCache>
            </c:numRef>
          </c:val>
          <c:smooth val="0"/>
          <c:extLst>
            <c:ext xmlns:c16="http://schemas.microsoft.com/office/drawing/2014/chart" uri="{C3380CC4-5D6E-409C-BE32-E72D297353CC}">
              <c16:uniqueId val="{00000001-AFF2-467C-A936-CD383DACAD03}"/>
            </c:ext>
          </c:extLst>
        </c:ser>
        <c:ser>
          <c:idx val="2"/>
          <c:order val="2"/>
          <c:tx>
            <c:v>2021</c:v>
          </c:tx>
          <c:spPr>
            <a:ln w="28575" cap="rnd">
              <a:solidFill>
                <a:srgbClr val="4A88D2"/>
              </a:solidFill>
              <a:round/>
            </a:ln>
            <a:effectLst/>
          </c:spPr>
          <c:marker>
            <c:symbol val="none"/>
          </c:marker>
          <c:cat>
            <c:strRef>
              <c:f>'Slika 7.1. - Figure 7.1 '!$A$4:$A$15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'Slika 7.1. - Figure 7.1 '!$F$4:$F$15</c:f>
              <c:numCache>
                <c:formatCode>0.000</c:formatCode>
                <c:ptCount val="12"/>
                <c:pt idx="0">
                  <c:v>-9.6250580662286797E-2</c:v>
                </c:pt>
                <c:pt idx="1">
                  <c:v>-0.4962373083814452</c:v>
                </c:pt>
                <c:pt idx="2">
                  <c:v>-0.47036963302143497</c:v>
                </c:pt>
                <c:pt idx="3">
                  <c:v>-0.68791558829384847</c:v>
                </c:pt>
                <c:pt idx="4">
                  <c:v>-0.86308315083947185</c:v>
                </c:pt>
                <c:pt idx="5">
                  <c:v>-0.88591147388678748</c:v>
                </c:pt>
                <c:pt idx="6">
                  <c:v>-1.3780609197690623</c:v>
                </c:pt>
                <c:pt idx="7">
                  <c:v>-0.79631030592607344</c:v>
                </c:pt>
                <c:pt idx="8">
                  <c:v>-0.38080828190324523</c:v>
                </c:pt>
                <c:pt idx="9">
                  <c:v>-0.61884663879487711</c:v>
                </c:pt>
                <c:pt idx="10">
                  <c:v>-1.0698506868405337</c:v>
                </c:pt>
                <c:pt idx="11">
                  <c:v>-1.7645869002588097</c:v>
                </c:pt>
              </c:numCache>
            </c:numRef>
          </c:val>
          <c:smooth val="0"/>
          <c:extLst>
            <c:ext xmlns:c16="http://schemas.microsoft.com/office/drawing/2014/chart" uri="{C3380CC4-5D6E-409C-BE32-E72D297353CC}">
              <c16:uniqueId val="{00000002-AFF2-467C-A936-CD383DACAD03}"/>
            </c:ext>
          </c:extLst>
        </c:ser>
        <c:ser>
          <c:idx val="3"/>
          <c:order val="3"/>
          <c:tx>
            <c:v>2022</c:v>
          </c:tx>
          <c:spPr>
            <a:ln w="28575" cap="rnd">
              <a:solidFill>
                <a:srgbClr val="159BFF"/>
              </a:solidFill>
              <a:round/>
            </a:ln>
            <a:effectLst/>
          </c:spPr>
          <c:marker>
            <c:symbol val="none"/>
          </c:marker>
          <c:cat>
            <c:strRef>
              <c:f>'Slika 7.1. - Figure 7.1 '!$A$4:$A$15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'Slika 7.1. - Figure 7.1 '!$G$4:$G$15</c:f>
              <c:numCache>
                <c:formatCode>0.000</c:formatCode>
                <c:ptCount val="12"/>
                <c:pt idx="0">
                  <c:v>-3.4322118256022292E-2</c:v>
                </c:pt>
                <c:pt idx="1">
                  <c:v>-0.4489348994624725</c:v>
                </c:pt>
                <c:pt idx="2">
                  <c:v>-0.44325436326232648</c:v>
                </c:pt>
                <c:pt idx="3">
                  <c:v>-0.35435662618621</c:v>
                </c:pt>
                <c:pt idx="4">
                  <c:v>-0.32461344482049231</c:v>
                </c:pt>
                <c:pt idx="5">
                  <c:v>-0.24851018647554574</c:v>
                </c:pt>
                <c:pt idx="6">
                  <c:v>-0.36363395049439223</c:v>
                </c:pt>
                <c:pt idx="7">
                  <c:v>0.1522065166898933</c:v>
                </c:pt>
                <c:pt idx="8">
                  <c:v>0.76961974915389209</c:v>
                </c:pt>
                <c:pt idx="9">
                  <c:v>0.60176521335191446</c:v>
                </c:pt>
                <c:pt idx="10">
                  <c:v>0.34279646957329613</c:v>
                </c:pt>
                <c:pt idx="11">
                  <c:v>-0.21981551529630364</c:v>
                </c:pt>
              </c:numCache>
            </c:numRef>
          </c:val>
          <c:smooth val="0"/>
          <c:extLst>
            <c:ext xmlns:c16="http://schemas.microsoft.com/office/drawing/2014/chart" uri="{C3380CC4-5D6E-409C-BE32-E72D297353CC}">
              <c16:uniqueId val="{00000003-AFF2-467C-A936-CD383DACAD03}"/>
            </c:ext>
          </c:extLst>
        </c:ser>
        <c:ser>
          <c:idx val="4"/>
          <c:order val="4"/>
          <c:tx>
            <c:v>2023</c:v>
          </c:tx>
          <c:spPr>
            <a:ln w="28575" cap="rnd">
              <a:solidFill>
                <a:srgbClr val="003FBC"/>
              </a:solidFill>
              <a:round/>
            </a:ln>
            <a:effectLst/>
          </c:spPr>
          <c:marker>
            <c:symbol val="none"/>
          </c:marker>
          <c:cat>
            <c:strRef>
              <c:f>'Slika 7.1. - Figure 7.1 '!$A$4:$A$15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'Slika 7.1. - Figure 7.1 '!$H$4:$H$15</c:f>
              <c:numCache>
                <c:formatCode>0.000</c:formatCode>
                <c:ptCount val="12"/>
                <c:pt idx="0">
                  <c:v>-8.6900000000000019E-2</c:v>
                </c:pt>
                <c:pt idx="1">
                  <c:v>-0.37409999999999999</c:v>
                </c:pt>
                <c:pt idx="2">
                  <c:v>-0.13949999999999993</c:v>
                </c:pt>
                <c:pt idx="3">
                  <c:v>0.43800000000000006</c:v>
                </c:pt>
                <c:pt idx="4">
                  <c:v>1.0121</c:v>
                </c:pt>
                <c:pt idx="5">
                  <c:v>0.90859999999999996</c:v>
                </c:pt>
                <c:pt idx="6">
                  <c:v>1.1724999999999999</c:v>
                </c:pt>
                <c:pt idx="7">
                  <c:v>1.8002999999999998</c:v>
                </c:pt>
                <c:pt idx="8">
                  <c:v>1.9105999999999999</c:v>
                </c:pt>
                <c:pt idx="9">
                  <c:v>1.8506999999999998</c:v>
                </c:pt>
                <c:pt idx="10">
                  <c:v>1.9429999999999998</c:v>
                </c:pt>
                <c:pt idx="11">
                  <c:v>-0.27690000000000015</c:v>
                </c:pt>
              </c:numCache>
            </c:numRef>
          </c:val>
          <c:smooth val="0"/>
          <c:extLst>
            <c:ext xmlns:c16="http://schemas.microsoft.com/office/drawing/2014/chart" uri="{C3380CC4-5D6E-409C-BE32-E72D297353CC}">
              <c16:uniqueId val="{00000004-AFF2-467C-A936-CD383DACAD03}"/>
            </c:ext>
          </c:extLst>
        </c:ser>
        <c:ser>
          <c:idx val="5"/>
          <c:order val="5"/>
          <c:tx>
            <c:v>2024</c:v>
          </c:tx>
          <c:spPr>
            <a:ln w="28575" cap="rnd">
              <a:solidFill>
                <a:srgbClr val="003366"/>
              </a:solidFill>
              <a:round/>
            </a:ln>
            <a:effectLst/>
          </c:spPr>
          <c:marker>
            <c:symbol val="none"/>
          </c:marker>
          <c:cat>
            <c:strRef>
              <c:f>'Slika 7.1. - Figure 7.1 '!$A$4:$A$15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'Slika 7.1. - Figure 7.1 '!$I$4:$I$15</c:f>
              <c:numCache>
                <c:formatCode>0.000</c:formatCode>
                <c:ptCount val="12"/>
                <c:pt idx="0">
                  <c:v>-0.22900000000000004</c:v>
                </c:pt>
                <c:pt idx="1">
                  <c:v>-0.27929999999999999</c:v>
                </c:pt>
                <c:pt idx="2">
                  <c:v>-0.80549999999999977</c:v>
                </c:pt>
                <c:pt idx="3">
                  <c:v>-0.31119999999999998</c:v>
                </c:pt>
                <c:pt idx="4">
                  <c:v>-0.43509999999999999</c:v>
                </c:pt>
                <c:pt idx="5">
                  <c:v>-0.78229999999999988</c:v>
                </c:pt>
                <c:pt idx="6">
                  <c:v>-0.59809999999999985</c:v>
                </c:pt>
                <c:pt idx="7">
                  <c:v>-0.25499999999999978</c:v>
                </c:pt>
                <c:pt idx="8">
                  <c:v>0.13040000000000018</c:v>
                </c:pt>
                <c:pt idx="9">
                  <c:v>-0.4392999999999998</c:v>
                </c:pt>
                <c:pt idx="10">
                  <c:v>-0.93959999999999977</c:v>
                </c:pt>
                <c:pt idx="11">
                  <c:v>-2.1017999999999999</c:v>
                </c:pt>
              </c:numCache>
            </c:numRef>
          </c:val>
          <c:smooth val="0"/>
          <c:extLst>
            <c:ext xmlns:c16="http://schemas.microsoft.com/office/drawing/2014/chart" uri="{C3380CC4-5D6E-409C-BE32-E72D297353CC}">
              <c16:uniqueId val="{00000005-2A8F-4D24-85EF-EE5F10516A66}"/>
            </c:ext>
          </c:extLst>
        </c:ser>
        <c:ser>
          <c:idx val="6"/>
          <c:order val="6"/>
          <c:tx>
            <c:strRef>
              <c:f>'Slika 7.1. - Figure 7.1 '!$J$17</c:f>
              <c:strCache>
                <c:ptCount val="1"/>
                <c:pt idx="0">
                  <c:v>2025</c:v>
                </c:pt>
              </c:strCache>
            </c:strRef>
          </c:tx>
          <c:spPr>
            <a:ln w="28575" cap="rnd">
              <a:solidFill>
                <a:srgbClr val="FF0000"/>
              </a:solidFill>
              <a:round/>
            </a:ln>
            <a:effectLst/>
          </c:spPr>
          <c:marker>
            <c:symbol val="triangle"/>
            <c:size val="9"/>
            <c:spPr>
              <a:solidFill>
                <a:srgbClr val="FF0000"/>
              </a:solidFill>
              <a:ln w="9525">
                <a:solidFill>
                  <a:srgbClr val="FF0000"/>
                </a:solidFill>
              </a:ln>
              <a:effectLst/>
            </c:spPr>
          </c:marker>
          <c:val>
            <c:numRef>
              <c:f>'Slika 7.1. - Figure 7.1 '!$J$4:$J$15</c:f>
              <c:numCache>
                <c:formatCode>0.000</c:formatCode>
                <c:ptCount val="12"/>
                <c:pt idx="0" formatCode="General">
                  <c:v>0.03</c:v>
                </c:pt>
                <c:pt idx="1">
                  <c:v>-0.38069999999999998</c:v>
                </c:pt>
                <c:pt idx="2">
                  <c:v>-0.92019999999999991</c:v>
                </c:pt>
                <c:pt idx="3">
                  <c:v>-1.1145999999999998</c:v>
                </c:pt>
                <c:pt idx="4">
                  <c:v>-1.6296999999999999</c:v>
                </c:pt>
                <c:pt idx="5">
                  <c:v>-1.6191</c:v>
                </c:pt>
                <c:pt idx="6">
                  <c:v>-1.5734999999999999</c:v>
                </c:pt>
              </c:numCache>
            </c:numRef>
          </c:val>
          <c:smooth val="0"/>
          <c:extLst>
            <c:ext xmlns:c16="http://schemas.microsoft.com/office/drawing/2014/chart" uri="{C3380CC4-5D6E-409C-BE32-E72D297353CC}">
              <c16:uniqueId val="{00000002-22E7-45AB-BABD-4B5BFA780C84}"/>
            </c:ext>
          </c:extLst>
        </c:ser>
        <c:dLbls>
          <c:showLegendKey val="0"/>
          <c:showVal val="0"/>
          <c:showCatName val="0"/>
          <c:showSerName val="0"/>
          <c:showPercent val="0"/>
          <c:showBubbleSize val="0"/>
        </c:dLbls>
        <c:smooth val="0"/>
        <c:axId val="1629861295"/>
        <c:axId val="1629857967"/>
      </c:lineChart>
      <c:catAx>
        <c:axId val="162986129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dk1"/>
                </a:solidFill>
                <a:latin typeface="Arial" panose="020B0604020202020204" pitchFamily="34" charset="0"/>
                <a:ea typeface="+mn-ea"/>
                <a:cs typeface="Arial" panose="020B0604020202020204" pitchFamily="34" charset="0"/>
              </a:defRPr>
            </a:pPr>
            <a:endParaRPr lang="sr-Latn-RS"/>
          </a:p>
        </c:txPr>
        <c:crossAx val="1629857967"/>
        <c:crosses val="autoZero"/>
        <c:auto val="1"/>
        <c:lblAlgn val="ctr"/>
        <c:lblOffset val="100"/>
        <c:noMultiLvlLbl val="0"/>
      </c:catAx>
      <c:valAx>
        <c:axId val="1629857967"/>
        <c:scaling>
          <c:orientation val="minMax"/>
          <c:max val="3"/>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dk1"/>
                    </a:solidFill>
                    <a:latin typeface="Arial" panose="020B0604020202020204" pitchFamily="34" charset="0"/>
                    <a:ea typeface="+mn-ea"/>
                    <a:cs typeface="Arial" panose="020B0604020202020204" pitchFamily="34" charset="0"/>
                  </a:defRPr>
                </a:pPr>
                <a:r>
                  <a:rPr lang="hr-HR"/>
                  <a:t>bn. EUR</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dk1"/>
                  </a:solidFill>
                  <a:latin typeface="Arial" panose="020B0604020202020204" pitchFamily="34" charset="0"/>
                  <a:ea typeface="+mn-ea"/>
                  <a:cs typeface="Arial" panose="020B0604020202020204" pitchFamily="34" charset="0"/>
                </a:defRPr>
              </a:pPr>
              <a:endParaRPr lang="sr-Latn-R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dk1"/>
                </a:solidFill>
                <a:latin typeface="Arial" panose="020B0604020202020204" pitchFamily="34" charset="0"/>
                <a:ea typeface="+mn-ea"/>
                <a:cs typeface="Arial" panose="020B0604020202020204" pitchFamily="34" charset="0"/>
              </a:defRPr>
            </a:pPr>
            <a:endParaRPr lang="sr-Latn-RS"/>
          </a:p>
        </c:txPr>
        <c:crossAx val="1629861295"/>
        <c:crossesAt val="1"/>
        <c:crossBetween val="between"/>
      </c:valAx>
      <c:spPr>
        <a:noFill/>
        <a:ln>
          <a:noFill/>
        </a:ln>
        <a:effectLst/>
      </c:spPr>
    </c:plotArea>
    <c:legend>
      <c:legendPos val="b"/>
      <c:layout>
        <c:manualLayout>
          <c:xMode val="edge"/>
          <c:yMode val="edge"/>
          <c:x val="6.6322722937529791E-2"/>
          <c:y val="0.89402609086819618"/>
          <c:w val="0.90789949748743715"/>
          <c:h val="0.10597388059701493"/>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dk1"/>
              </a:solidFill>
              <a:latin typeface="Arial" panose="020B0604020202020204" pitchFamily="34" charset="0"/>
              <a:ea typeface="+mn-ea"/>
              <a:cs typeface="Arial" panose="020B0604020202020204" pitchFamily="34" charset="0"/>
            </a:defRPr>
          </a:pPr>
          <a:endParaRPr lang="sr-Latn-RS"/>
        </a:p>
      </c:txPr>
    </c:legend>
    <c:plotVisOnly val="1"/>
    <c:dispBlanksAs val="gap"/>
    <c:showDLblsOverMax val="0"/>
  </c:chart>
  <c:spPr>
    <a:solidFill>
      <a:schemeClr val="lt1"/>
    </a:solidFill>
    <a:ln w="9525" cap="flat" cmpd="sng" algn="ctr">
      <a:solidFill>
        <a:schemeClr val="dk1"/>
      </a:solidFill>
      <a:prstDash val="solid"/>
      <a:round/>
    </a:ln>
    <a:effectLst/>
  </c:spPr>
  <c:txPr>
    <a:bodyPr/>
    <a:lstStyle/>
    <a:p>
      <a:pPr>
        <a:defRPr sz="800">
          <a:solidFill>
            <a:schemeClr val="dk1"/>
          </a:solidFill>
          <a:latin typeface="Arial" panose="020B0604020202020204" pitchFamily="34" charset="0"/>
          <a:ea typeface="+mn-ea"/>
          <a:cs typeface="Arial" panose="020B0604020202020204" pitchFamily="34" charset="0"/>
        </a:defRPr>
      </a:pPr>
      <a:endParaRPr lang="sr-Latn-R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798710875621347"/>
          <c:y val="6.0390522875817004E-2"/>
          <c:w val="0.80512973179658054"/>
          <c:h val="0.65770996732026143"/>
        </c:manualLayout>
      </c:layout>
      <c:barChart>
        <c:barDir val="col"/>
        <c:grouping val="stacked"/>
        <c:varyColors val="0"/>
        <c:ser>
          <c:idx val="4"/>
          <c:order val="0"/>
          <c:tx>
            <c:strRef>
              <c:f>'[49]Slika 1.1. - Figure 1.1'!$A$10</c:f>
              <c:strCache>
                <c:ptCount val="1"/>
                <c:pt idx="0">
                  <c:v>#REF!</c:v>
                </c:pt>
              </c:strCache>
              <c:extLst xmlns:c15="http://schemas.microsoft.com/office/drawing/2012/chart"/>
            </c:strRef>
          </c:tx>
          <c:spPr>
            <a:solidFill>
              <a:srgbClr val="44546A">
                <a:lumMod val="20000"/>
                <a:lumOff val="80000"/>
              </a:srgbClr>
            </a:solidFill>
            <a:ln w="25400">
              <a:noFill/>
            </a:ln>
          </c:spPr>
          <c:invertIfNegative val="0"/>
          <c:cat>
            <c:strRef>
              <c:f>'[49]Slika 1.1. - Figure 1.1'!$K$3:$AJ$3</c:f>
              <c:strCache>
                <c:ptCount val="25"/>
                <c:pt idx="1">
                  <c:v>     2019.</c:v>
                </c:pt>
                <c:pt idx="5">
                  <c:v>      2020.</c:v>
                </c:pt>
                <c:pt idx="9">
                  <c:v>     2021.</c:v>
                </c:pt>
                <c:pt idx="13">
                  <c:v>     2022.</c:v>
                </c:pt>
                <c:pt idx="17">
                  <c:v>2023.</c:v>
                </c:pt>
                <c:pt idx="21">
                  <c:v>2024.</c:v>
                </c:pt>
                <c:pt idx="24">
                  <c:v>2025.</c:v>
                </c:pt>
              </c:strCache>
              <c:extLst xmlns:c15="http://schemas.microsoft.com/office/drawing/2012/chart"/>
            </c:strRef>
          </c:cat>
          <c:val>
            <c:numRef>
              <c:f>'[49]Slika 1.1. - Figure 1.1'!$K$10:$AJ$10</c:f>
              <c:numCache>
                <c:formatCode>0.0</c:formatCode>
                <c:ptCount val="26"/>
                <c:pt idx="0">
                  <c:v>-0.09</c:v>
                </c:pt>
                <c:pt idx="1">
                  <c:v>-0.19</c:v>
                </c:pt>
                <c:pt idx="2">
                  <c:v>-0.48</c:v>
                </c:pt>
                <c:pt idx="3">
                  <c:v>-0.56000000000000005</c:v>
                </c:pt>
                <c:pt idx="4">
                  <c:v>0.22</c:v>
                </c:pt>
                <c:pt idx="5">
                  <c:v>0.03</c:v>
                </c:pt>
                <c:pt idx="6">
                  <c:v>-1.1200000000000001</c:v>
                </c:pt>
                <c:pt idx="7">
                  <c:v>-0.26</c:v>
                </c:pt>
                <c:pt idx="8">
                  <c:v>0.42</c:v>
                </c:pt>
                <c:pt idx="9">
                  <c:v>0.06</c:v>
                </c:pt>
                <c:pt idx="10">
                  <c:v>1</c:v>
                </c:pt>
                <c:pt idx="11">
                  <c:v>1.0900000000000001</c:v>
                </c:pt>
                <c:pt idx="12">
                  <c:v>-7.0000000000000007E-2</c:v>
                </c:pt>
                <c:pt idx="13">
                  <c:v>0.64</c:v>
                </c:pt>
                <c:pt idx="14">
                  <c:v>1.1000000000000001</c:v>
                </c:pt>
                <c:pt idx="15">
                  <c:v>0.28000000000000003</c:v>
                </c:pt>
                <c:pt idx="16">
                  <c:v>0.52</c:v>
                </c:pt>
                <c:pt idx="17">
                  <c:v>0.42</c:v>
                </c:pt>
                <c:pt idx="18">
                  <c:v>0.25</c:v>
                </c:pt>
                <c:pt idx="19">
                  <c:v>0.56000000000000005</c:v>
                </c:pt>
                <c:pt idx="20">
                  <c:v>-0.25</c:v>
                </c:pt>
                <c:pt idx="21">
                  <c:v>-0.69</c:v>
                </c:pt>
                <c:pt idx="22">
                  <c:v>-0.39</c:v>
                </c:pt>
                <c:pt idx="23">
                  <c:v>-0.48</c:v>
                </c:pt>
                <c:pt idx="24">
                  <c:v>0.49</c:v>
                </c:pt>
                <c:pt idx="25">
                  <c:v>0.63</c:v>
                </c:pt>
              </c:numCache>
            </c:numRef>
          </c:val>
          <c:extLst>
            <c:ext xmlns:c16="http://schemas.microsoft.com/office/drawing/2014/chart" uri="{C3380CC4-5D6E-409C-BE32-E72D297353CC}">
              <c16:uniqueId val="{00000000-0985-4F4B-8BCD-CBF0799ADBD3}"/>
            </c:ext>
          </c:extLst>
        </c:ser>
        <c:ser>
          <c:idx val="2"/>
          <c:order val="1"/>
          <c:tx>
            <c:strRef>
              <c:f>'[49]Slika 1.1. - Figure 1.1'!$A$8</c:f>
              <c:strCache>
                <c:ptCount val="1"/>
                <c:pt idx="0">
                  <c:v>#REF!</c:v>
                </c:pt>
              </c:strCache>
              <c:extLst xmlns:c15="http://schemas.microsoft.com/office/drawing/2012/chart"/>
            </c:strRef>
          </c:tx>
          <c:spPr>
            <a:solidFill>
              <a:srgbClr val="5B9BD5">
                <a:lumMod val="75000"/>
              </a:srgbClr>
            </a:solidFill>
            <a:ln w="25400">
              <a:noFill/>
            </a:ln>
          </c:spPr>
          <c:invertIfNegative val="0"/>
          <c:cat>
            <c:strRef>
              <c:f>'[49]Slika 1.1. - Figure 1.1'!$K$3:$AJ$3</c:f>
              <c:strCache>
                <c:ptCount val="25"/>
                <c:pt idx="1">
                  <c:v>     2019.</c:v>
                </c:pt>
                <c:pt idx="5">
                  <c:v>      2020.</c:v>
                </c:pt>
                <c:pt idx="9">
                  <c:v>     2021.</c:v>
                </c:pt>
                <c:pt idx="13">
                  <c:v>     2022.</c:v>
                </c:pt>
                <c:pt idx="17">
                  <c:v>2023.</c:v>
                </c:pt>
                <c:pt idx="21">
                  <c:v>2024.</c:v>
                </c:pt>
                <c:pt idx="24">
                  <c:v>2025.</c:v>
                </c:pt>
              </c:strCache>
              <c:extLst xmlns:c15="http://schemas.microsoft.com/office/drawing/2012/chart"/>
            </c:strRef>
          </c:cat>
          <c:val>
            <c:numRef>
              <c:f>'[49]Slika 1.1. - Figure 1.1'!$K$8:$AJ$8</c:f>
              <c:numCache>
                <c:formatCode>0.0</c:formatCode>
                <c:ptCount val="26"/>
                <c:pt idx="0">
                  <c:v>0.67</c:v>
                </c:pt>
                <c:pt idx="1">
                  <c:v>0.66</c:v>
                </c:pt>
                <c:pt idx="2">
                  <c:v>0.93</c:v>
                </c:pt>
                <c:pt idx="3">
                  <c:v>0.7</c:v>
                </c:pt>
                <c:pt idx="4">
                  <c:v>-2.16</c:v>
                </c:pt>
                <c:pt idx="5">
                  <c:v>-8.4700000000000006</c:v>
                </c:pt>
                <c:pt idx="6">
                  <c:v>-2.42</c:v>
                </c:pt>
                <c:pt idx="7">
                  <c:v>-3.89</c:v>
                </c:pt>
                <c:pt idx="8">
                  <c:v>-2.1</c:v>
                </c:pt>
                <c:pt idx="9">
                  <c:v>7.01</c:v>
                </c:pt>
                <c:pt idx="10">
                  <c:v>1.86</c:v>
                </c:pt>
                <c:pt idx="11">
                  <c:v>3.52</c:v>
                </c:pt>
                <c:pt idx="12">
                  <c:v>4.67</c:v>
                </c:pt>
                <c:pt idx="13">
                  <c:v>3.2</c:v>
                </c:pt>
                <c:pt idx="14">
                  <c:v>1.56</c:v>
                </c:pt>
                <c:pt idx="15">
                  <c:v>0.88</c:v>
                </c:pt>
                <c:pt idx="16">
                  <c:v>0.17</c:v>
                </c:pt>
                <c:pt idx="17">
                  <c:v>0.26</c:v>
                </c:pt>
                <c:pt idx="18">
                  <c:v>0.43</c:v>
                </c:pt>
                <c:pt idx="19">
                  <c:v>0.46</c:v>
                </c:pt>
                <c:pt idx="20">
                  <c:v>0.38</c:v>
                </c:pt>
                <c:pt idx="21">
                  <c:v>0.52</c:v>
                </c:pt>
                <c:pt idx="22">
                  <c:v>0.56000000000000005</c:v>
                </c:pt>
                <c:pt idx="23">
                  <c:v>0.5</c:v>
                </c:pt>
                <c:pt idx="24">
                  <c:v>0.45</c:v>
                </c:pt>
                <c:pt idx="25">
                  <c:v>0.36</c:v>
                </c:pt>
              </c:numCache>
            </c:numRef>
          </c:val>
          <c:extLst>
            <c:ext xmlns:c16="http://schemas.microsoft.com/office/drawing/2014/chart" uri="{C3380CC4-5D6E-409C-BE32-E72D297353CC}">
              <c16:uniqueId val="{00000001-0985-4F4B-8BCD-CBF0799ADBD3}"/>
            </c:ext>
          </c:extLst>
        </c:ser>
        <c:ser>
          <c:idx val="0"/>
          <c:order val="2"/>
          <c:tx>
            <c:strRef>
              <c:f>'[49]Slika 1.1. - Figure 1.1'!$A$9</c:f>
              <c:strCache>
                <c:ptCount val="1"/>
                <c:pt idx="0">
                  <c:v>#REF!</c:v>
                </c:pt>
              </c:strCache>
              <c:extLst xmlns:c15="http://schemas.microsoft.com/office/drawing/2012/chart"/>
            </c:strRef>
          </c:tx>
          <c:spPr>
            <a:solidFill>
              <a:sysClr val="window" lastClr="FFFFFF">
                <a:lumMod val="65000"/>
              </a:sysClr>
            </a:solidFill>
            <a:ln w="25400">
              <a:noFill/>
            </a:ln>
          </c:spPr>
          <c:invertIfNegative val="0"/>
          <c:cat>
            <c:strRef>
              <c:f>'[49]Slika 1.1. - Figure 1.1'!$K$3:$AJ$3</c:f>
              <c:strCache>
                <c:ptCount val="25"/>
                <c:pt idx="1">
                  <c:v>     2019.</c:v>
                </c:pt>
                <c:pt idx="5">
                  <c:v>      2020.</c:v>
                </c:pt>
                <c:pt idx="9">
                  <c:v>     2021.</c:v>
                </c:pt>
                <c:pt idx="13">
                  <c:v>     2022.</c:v>
                </c:pt>
                <c:pt idx="17">
                  <c:v>2023.</c:v>
                </c:pt>
                <c:pt idx="21">
                  <c:v>2024.</c:v>
                </c:pt>
                <c:pt idx="24">
                  <c:v>2025.</c:v>
                </c:pt>
              </c:strCache>
              <c:extLst xmlns:c15="http://schemas.microsoft.com/office/drawing/2012/chart"/>
            </c:strRef>
          </c:cat>
          <c:val>
            <c:numRef>
              <c:f>'[49]Slika 1.1. - Figure 1.1'!$K$9:$AJ$9</c:f>
              <c:numCache>
                <c:formatCode>0.0</c:formatCode>
                <c:ptCount val="26"/>
                <c:pt idx="0">
                  <c:v>0.98</c:v>
                </c:pt>
                <c:pt idx="1">
                  <c:v>2.15</c:v>
                </c:pt>
                <c:pt idx="2">
                  <c:v>0.84</c:v>
                </c:pt>
                <c:pt idx="3">
                  <c:v>1.96</c:v>
                </c:pt>
                <c:pt idx="4">
                  <c:v>1.36</c:v>
                </c:pt>
                <c:pt idx="5">
                  <c:v>-4.22</c:v>
                </c:pt>
                <c:pt idx="6">
                  <c:v>-0.64</c:v>
                </c:pt>
                <c:pt idx="7">
                  <c:v>-1.75</c:v>
                </c:pt>
                <c:pt idx="8">
                  <c:v>-1.3</c:v>
                </c:pt>
                <c:pt idx="9">
                  <c:v>3.76</c:v>
                </c:pt>
                <c:pt idx="10">
                  <c:v>0.64</c:v>
                </c:pt>
                <c:pt idx="11">
                  <c:v>0.41</c:v>
                </c:pt>
                <c:pt idx="12">
                  <c:v>0.72</c:v>
                </c:pt>
                <c:pt idx="13">
                  <c:v>0.34</c:v>
                </c:pt>
                <c:pt idx="14">
                  <c:v>0.75</c:v>
                </c:pt>
                <c:pt idx="15">
                  <c:v>0.04</c:v>
                </c:pt>
                <c:pt idx="16">
                  <c:v>0.66</c:v>
                </c:pt>
                <c:pt idx="17">
                  <c:v>0.22</c:v>
                </c:pt>
                <c:pt idx="18">
                  <c:v>-0.16</c:v>
                </c:pt>
                <c:pt idx="19">
                  <c:v>0.34</c:v>
                </c:pt>
                <c:pt idx="20">
                  <c:v>0.45</c:v>
                </c:pt>
                <c:pt idx="21">
                  <c:v>0.37</c:v>
                </c:pt>
                <c:pt idx="22">
                  <c:v>0.71</c:v>
                </c:pt>
                <c:pt idx="23">
                  <c:v>0.93</c:v>
                </c:pt>
                <c:pt idx="24">
                  <c:v>0.75</c:v>
                </c:pt>
                <c:pt idx="25">
                  <c:v>0.75</c:v>
                </c:pt>
              </c:numCache>
            </c:numRef>
          </c:val>
          <c:extLst>
            <c:ext xmlns:c16="http://schemas.microsoft.com/office/drawing/2014/chart" uri="{C3380CC4-5D6E-409C-BE32-E72D297353CC}">
              <c16:uniqueId val="{00000002-0985-4F4B-8BCD-CBF0799ADBD3}"/>
            </c:ext>
          </c:extLst>
        </c:ser>
        <c:ser>
          <c:idx val="1"/>
          <c:order val="4"/>
          <c:tx>
            <c:strRef>
              <c:f>'[49]Slika 1.1. - Figure 1.1'!$A$12</c:f>
              <c:strCache>
                <c:ptCount val="1"/>
                <c:pt idx="0">
                  <c:v>#REF!</c:v>
                </c:pt>
              </c:strCache>
              <c:extLst xmlns:c15="http://schemas.microsoft.com/office/drawing/2012/chart"/>
            </c:strRef>
          </c:tx>
          <c:spPr>
            <a:solidFill>
              <a:sysClr val="windowText" lastClr="000000">
                <a:lumMod val="85000"/>
                <a:lumOff val="15000"/>
              </a:sysClr>
            </a:solidFill>
          </c:spPr>
          <c:invertIfNegative val="0"/>
          <c:cat>
            <c:strRef>
              <c:f>'[49]Slika 1.1. - Figure 1.1'!$K$3:$AJ$3</c:f>
              <c:strCache>
                <c:ptCount val="25"/>
                <c:pt idx="1">
                  <c:v>     2019.</c:v>
                </c:pt>
                <c:pt idx="5">
                  <c:v>      2020.</c:v>
                </c:pt>
                <c:pt idx="9">
                  <c:v>     2021.</c:v>
                </c:pt>
                <c:pt idx="13">
                  <c:v>     2022.</c:v>
                </c:pt>
                <c:pt idx="17">
                  <c:v>2023.</c:v>
                </c:pt>
                <c:pt idx="21">
                  <c:v>2024.</c:v>
                </c:pt>
                <c:pt idx="24">
                  <c:v>2025.</c:v>
                </c:pt>
              </c:strCache>
              <c:extLst xmlns:c15="http://schemas.microsoft.com/office/drawing/2012/chart"/>
            </c:strRef>
          </c:cat>
          <c:val>
            <c:numRef>
              <c:f>'[49]Slika 1.1. - Figure 1.1'!$K$12:$AJ$12</c:f>
              <c:numCache>
                <c:formatCode>0.0</c:formatCode>
                <c:ptCount val="26"/>
                <c:pt idx="0">
                  <c:v>1.81</c:v>
                </c:pt>
                <c:pt idx="1">
                  <c:v>1.58</c:v>
                </c:pt>
                <c:pt idx="2">
                  <c:v>1.57</c:v>
                </c:pt>
                <c:pt idx="3">
                  <c:v>1.05</c:v>
                </c:pt>
                <c:pt idx="4">
                  <c:v>-1.18</c:v>
                </c:pt>
                <c:pt idx="5">
                  <c:v>-10.02</c:v>
                </c:pt>
                <c:pt idx="6">
                  <c:v>-4.24</c:v>
                </c:pt>
                <c:pt idx="7">
                  <c:v>-1.77</c:v>
                </c:pt>
                <c:pt idx="8">
                  <c:v>0.25</c:v>
                </c:pt>
                <c:pt idx="9">
                  <c:v>11.4</c:v>
                </c:pt>
                <c:pt idx="10">
                  <c:v>5.15</c:v>
                </c:pt>
                <c:pt idx="11">
                  <c:v>4.1500000000000004</c:v>
                </c:pt>
                <c:pt idx="12">
                  <c:v>4.17</c:v>
                </c:pt>
                <c:pt idx="13">
                  <c:v>3.99</c:v>
                </c:pt>
                <c:pt idx="14">
                  <c:v>3.86</c:v>
                </c:pt>
                <c:pt idx="15">
                  <c:v>2.4700000000000002</c:v>
                </c:pt>
                <c:pt idx="16">
                  <c:v>0.99</c:v>
                </c:pt>
                <c:pt idx="17">
                  <c:v>-0.28000000000000003</c:v>
                </c:pt>
                <c:pt idx="18">
                  <c:v>-1.55</c:v>
                </c:pt>
                <c:pt idx="19">
                  <c:v>-1.22</c:v>
                </c:pt>
                <c:pt idx="20">
                  <c:v>-0.56000000000000005</c:v>
                </c:pt>
                <c:pt idx="21">
                  <c:v>0.67</c:v>
                </c:pt>
                <c:pt idx="22">
                  <c:v>0.46</c:v>
                </c:pt>
                <c:pt idx="23">
                  <c:v>0.22</c:v>
                </c:pt>
                <c:pt idx="24">
                  <c:v>1.1599999999999999</c:v>
                </c:pt>
                <c:pt idx="25">
                  <c:v>0.14000000000000001</c:v>
                </c:pt>
              </c:numCache>
            </c:numRef>
          </c:val>
          <c:extLst>
            <c:ext xmlns:c16="http://schemas.microsoft.com/office/drawing/2014/chart" uri="{C3380CC4-5D6E-409C-BE32-E72D297353CC}">
              <c16:uniqueId val="{00000003-0985-4F4B-8BCD-CBF0799ADBD3}"/>
            </c:ext>
          </c:extLst>
        </c:ser>
        <c:ser>
          <c:idx val="3"/>
          <c:order val="5"/>
          <c:tx>
            <c:strRef>
              <c:f>'[49]Slika 1.1. - Figure 1.1'!$A$13</c:f>
              <c:strCache>
                <c:ptCount val="1"/>
                <c:pt idx="0">
                  <c:v>#REF!</c:v>
                </c:pt>
              </c:strCache>
              <c:extLst xmlns:c15="http://schemas.microsoft.com/office/drawing/2012/chart"/>
            </c:strRef>
          </c:tx>
          <c:spPr>
            <a:solidFill>
              <a:srgbClr val="ED7D31">
                <a:lumMod val="40000"/>
                <a:lumOff val="60000"/>
              </a:srgbClr>
            </a:solidFill>
          </c:spPr>
          <c:invertIfNegative val="0"/>
          <c:cat>
            <c:strRef>
              <c:f>'[49]Slika 1.1. - Figure 1.1'!$K$3:$AJ$3</c:f>
              <c:strCache>
                <c:ptCount val="25"/>
                <c:pt idx="1">
                  <c:v>     2019.</c:v>
                </c:pt>
                <c:pt idx="5">
                  <c:v>      2020.</c:v>
                </c:pt>
                <c:pt idx="9">
                  <c:v>     2021.</c:v>
                </c:pt>
                <c:pt idx="13">
                  <c:v>     2022.</c:v>
                </c:pt>
                <c:pt idx="17">
                  <c:v>2023.</c:v>
                </c:pt>
                <c:pt idx="21">
                  <c:v>2024.</c:v>
                </c:pt>
                <c:pt idx="24">
                  <c:v>2025.</c:v>
                </c:pt>
              </c:strCache>
              <c:extLst xmlns:c15="http://schemas.microsoft.com/office/drawing/2012/chart"/>
            </c:strRef>
          </c:cat>
          <c:val>
            <c:numRef>
              <c:f>'[49]Slika 1.1. - Figure 1.1'!$K$13:$AJ$13</c:f>
              <c:numCache>
                <c:formatCode>0.0</c:formatCode>
                <c:ptCount val="26"/>
                <c:pt idx="0">
                  <c:v>-1.9</c:v>
                </c:pt>
                <c:pt idx="1">
                  <c:v>-2.87</c:v>
                </c:pt>
                <c:pt idx="2">
                  <c:v>-1.5</c:v>
                </c:pt>
                <c:pt idx="3">
                  <c:v>-2.2999999999999998</c:v>
                </c:pt>
                <c:pt idx="4">
                  <c:v>-1.27</c:v>
                </c:pt>
                <c:pt idx="5">
                  <c:v>9.17</c:v>
                </c:pt>
                <c:pt idx="6">
                  <c:v>3.73</c:v>
                </c:pt>
                <c:pt idx="7">
                  <c:v>3.26</c:v>
                </c:pt>
                <c:pt idx="8">
                  <c:v>2.19</c:v>
                </c:pt>
                <c:pt idx="9">
                  <c:v>-8.91</c:v>
                </c:pt>
                <c:pt idx="10">
                  <c:v>-4.2699999999999996</c:v>
                </c:pt>
                <c:pt idx="11">
                  <c:v>-4.25</c:v>
                </c:pt>
                <c:pt idx="12">
                  <c:v>-4.59</c:v>
                </c:pt>
                <c:pt idx="13">
                  <c:v>-4.2699999999999996</c:v>
                </c:pt>
                <c:pt idx="14">
                  <c:v>-4.3899999999999997</c:v>
                </c:pt>
                <c:pt idx="15">
                  <c:v>-1.85</c:v>
                </c:pt>
                <c:pt idx="16">
                  <c:v>-0.67</c:v>
                </c:pt>
                <c:pt idx="17">
                  <c:v>0.37</c:v>
                </c:pt>
                <c:pt idx="18">
                  <c:v>2.14</c:v>
                </c:pt>
                <c:pt idx="19">
                  <c:v>1.7</c:v>
                </c:pt>
                <c:pt idx="20">
                  <c:v>1.29</c:v>
                </c:pt>
                <c:pt idx="21">
                  <c:v>0.4</c:v>
                </c:pt>
                <c:pt idx="22">
                  <c:v>-0.57999999999999996</c:v>
                </c:pt>
                <c:pt idx="23">
                  <c:v>-0.32</c:v>
                </c:pt>
                <c:pt idx="24">
                  <c:v>-1.68</c:v>
                </c:pt>
                <c:pt idx="25">
                  <c:v>-1.08</c:v>
                </c:pt>
              </c:numCache>
            </c:numRef>
          </c:val>
          <c:extLst>
            <c:ext xmlns:c16="http://schemas.microsoft.com/office/drawing/2014/chart" uri="{C3380CC4-5D6E-409C-BE32-E72D297353CC}">
              <c16:uniqueId val="{00000004-0985-4F4B-8BCD-CBF0799ADBD3}"/>
            </c:ext>
          </c:extLst>
        </c:ser>
        <c:dLbls>
          <c:showLegendKey val="0"/>
          <c:showVal val="0"/>
          <c:showCatName val="0"/>
          <c:showSerName val="0"/>
          <c:showPercent val="0"/>
          <c:showBubbleSize val="0"/>
        </c:dLbls>
        <c:gapWidth val="39"/>
        <c:overlap val="100"/>
        <c:axId val="693346096"/>
        <c:axId val="693346656"/>
      </c:barChart>
      <c:lineChart>
        <c:grouping val="standard"/>
        <c:varyColors val="0"/>
        <c:ser>
          <c:idx val="5"/>
          <c:order val="3"/>
          <c:tx>
            <c:strRef>
              <c:f>'Slika 1.1. - Figure 1.1'!$A$5</c:f>
              <c:strCache>
                <c:ptCount val="1"/>
                <c:pt idx="0">
                  <c:v>God. st. promjene BDP-a (desno)</c:v>
                </c:pt>
              </c:strCache>
            </c:strRef>
          </c:tx>
          <c:spPr>
            <a:ln w="19050">
              <a:solidFill>
                <a:srgbClr val="FF0000"/>
              </a:solidFill>
              <a:prstDash val="solid"/>
            </a:ln>
          </c:spPr>
          <c:marker>
            <c:symbol val="none"/>
          </c:marker>
          <c:cat>
            <c:strRef>
              <c:f>'Slika 1.1. - Figure 1.1'!$K$3:$AK$3</c:f>
              <c:strCache>
                <c:ptCount val="25"/>
                <c:pt idx="1">
                  <c:v>     2019.</c:v>
                </c:pt>
                <c:pt idx="5">
                  <c:v>      2020.</c:v>
                </c:pt>
                <c:pt idx="9">
                  <c:v>     2021.</c:v>
                </c:pt>
                <c:pt idx="13">
                  <c:v>     2022.</c:v>
                </c:pt>
                <c:pt idx="17">
                  <c:v>     2023.</c:v>
                </c:pt>
                <c:pt idx="21">
                  <c:v>2024.</c:v>
                </c:pt>
                <c:pt idx="24">
                  <c:v>2025.</c:v>
                </c:pt>
              </c:strCache>
            </c:strRef>
          </c:cat>
          <c:val>
            <c:numRef>
              <c:f>'Slika 1.1. - Figure 1.1'!$K$5:$AK$5</c:f>
              <c:numCache>
                <c:formatCode>0.0</c:formatCode>
                <c:ptCount val="27"/>
                <c:pt idx="0">
                  <c:v>1.9</c:v>
                </c:pt>
                <c:pt idx="1">
                  <c:v>1.7</c:v>
                </c:pt>
                <c:pt idx="2">
                  <c:v>1.8</c:v>
                </c:pt>
                <c:pt idx="3">
                  <c:v>1.2</c:v>
                </c:pt>
                <c:pt idx="4">
                  <c:v>-2.8</c:v>
                </c:pt>
                <c:pt idx="5">
                  <c:v>-14</c:v>
                </c:pt>
                <c:pt idx="6">
                  <c:v>-4.0999999999999996</c:v>
                </c:pt>
                <c:pt idx="7">
                  <c:v>-3.8</c:v>
                </c:pt>
                <c:pt idx="8">
                  <c:v>0.2</c:v>
                </c:pt>
                <c:pt idx="9">
                  <c:v>15.3</c:v>
                </c:pt>
                <c:pt idx="10">
                  <c:v>5.0999999999999996</c:v>
                </c:pt>
                <c:pt idx="11">
                  <c:v>5.6</c:v>
                </c:pt>
                <c:pt idx="12">
                  <c:v>5.5</c:v>
                </c:pt>
                <c:pt idx="13">
                  <c:v>4.0999999999999996</c:v>
                </c:pt>
                <c:pt idx="14">
                  <c:v>2.9</c:v>
                </c:pt>
                <c:pt idx="15">
                  <c:v>2</c:v>
                </c:pt>
                <c:pt idx="16">
                  <c:v>1.3</c:v>
                </c:pt>
                <c:pt idx="17">
                  <c:v>0.56000000000000005</c:v>
                </c:pt>
                <c:pt idx="18">
                  <c:v>0.06</c:v>
                </c:pt>
                <c:pt idx="19">
                  <c:v>0.15</c:v>
                </c:pt>
                <c:pt idx="20">
                  <c:v>0.49</c:v>
                </c:pt>
                <c:pt idx="21">
                  <c:v>0.49</c:v>
                </c:pt>
                <c:pt idx="22">
                  <c:v>0.94</c:v>
                </c:pt>
                <c:pt idx="23">
                  <c:v>1.29</c:v>
                </c:pt>
                <c:pt idx="24">
                  <c:v>1.58</c:v>
                </c:pt>
                <c:pt idx="25">
                  <c:v>1.49</c:v>
                </c:pt>
                <c:pt idx="26">
                  <c:v>1.4</c:v>
                </c:pt>
              </c:numCache>
            </c:numRef>
          </c:val>
          <c:smooth val="0"/>
          <c:extLst>
            <c:ext xmlns:c16="http://schemas.microsoft.com/office/drawing/2014/chart" uri="{C3380CC4-5D6E-409C-BE32-E72D297353CC}">
              <c16:uniqueId val="{00000005-0985-4F4B-8BCD-CBF0799ADBD3}"/>
            </c:ext>
          </c:extLst>
        </c:ser>
        <c:dLbls>
          <c:showLegendKey val="0"/>
          <c:showVal val="0"/>
          <c:showCatName val="0"/>
          <c:showSerName val="0"/>
          <c:showPercent val="0"/>
          <c:showBubbleSize val="0"/>
        </c:dLbls>
        <c:marker val="1"/>
        <c:smooth val="0"/>
        <c:axId val="693346096"/>
        <c:axId val="693346656"/>
      </c:lineChart>
      <c:lineChart>
        <c:grouping val="standard"/>
        <c:varyColors val="0"/>
        <c:ser>
          <c:idx val="6"/>
          <c:order val="6"/>
          <c:tx>
            <c:strRef>
              <c:f>'Slika 1.1. - Figure 1.1'!$A$15</c:f>
              <c:strCache>
                <c:ptCount val="1"/>
                <c:pt idx="0">
                  <c:v>Tromj. st. promj. BDP-a (desno)</c:v>
                </c:pt>
              </c:strCache>
            </c:strRef>
          </c:tx>
          <c:spPr>
            <a:ln w="25400">
              <a:solidFill>
                <a:srgbClr val="00B050"/>
              </a:solidFill>
            </a:ln>
          </c:spPr>
          <c:marker>
            <c:symbol val="none"/>
          </c:marker>
          <c:cat>
            <c:numRef>
              <c:f>'Slika 1.1. - Figure 1.1'!$K$15:$AK$15</c:f>
              <c:numCache>
                <c:formatCode>#,##0.0</c:formatCode>
                <c:ptCount val="27"/>
                <c:pt idx="0">
                  <c:v>0.66</c:v>
                </c:pt>
                <c:pt idx="1">
                  <c:v>0.35</c:v>
                </c:pt>
                <c:pt idx="2">
                  <c:v>0.17</c:v>
                </c:pt>
                <c:pt idx="3">
                  <c:v>0.01</c:v>
                </c:pt>
                <c:pt idx="4">
                  <c:v>-3.34</c:v>
                </c:pt>
                <c:pt idx="5">
                  <c:v>-11.14</c:v>
                </c:pt>
                <c:pt idx="6">
                  <c:v>11.65</c:v>
                </c:pt>
                <c:pt idx="7">
                  <c:v>0.36</c:v>
                </c:pt>
                <c:pt idx="8">
                  <c:v>0.6</c:v>
                </c:pt>
                <c:pt idx="9">
                  <c:v>2.2400000000000002</c:v>
                </c:pt>
                <c:pt idx="10">
                  <c:v>1.82</c:v>
                </c:pt>
                <c:pt idx="11">
                  <c:v>0.79</c:v>
                </c:pt>
                <c:pt idx="12">
                  <c:v>0.56999999999999995</c:v>
                </c:pt>
                <c:pt idx="13">
                  <c:v>0.89</c:v>
                </c:pt>
                <c:pt idx="14">
                  <c:v>0.56000000000000005</c:v>
                </c:pt>
                <c:pt idx="15">
                  <c:v>-0.09</c:v>
                </c:pt>
                <c:pt idx="16">
                  <c:v>-0.06</c:v>
                </c:pt>
                <c:pt idx="17">
                  <c:v>0.2</c:v>
                </c:pt>
                <c:pt idx="18">
                  <c:v>-0.04</c:v>
                </c:pt>
                <c:pt idx="19">
                  <c:v>0.05</c:v>
                </c:pt>
                <c:pt idx="20">
                  <c:v>0.28000000000000003</c:v>
                </c:pt>
                <c:pt idx="21">
                  <c:v>0.2</c:v>
                </c:pt>
                <c:pt idx="22">
                  <c:v>0.41</c:v>
                </c:pt>
                <c:pt idx="23">
                  <c:v>0.4</c:v>
                </c:pt>
                <c:pt idx="24">
                  <c:v>0.56000000000000005</c:v>
                </c:pt>
                <c:pt idx="25">
                  <c:v>0.12</c:v>
                </c:pt>
                <c:pt idx="26">
                  <c:v>0.2</c:v>
                </c:pt>
              </c:numCache>
            </c:numRef>
          </c:cat>
          <c:val>
            <c:numRef>
              <c:f>'Slika 1.1. - Figure 1.1'!$K$15:$AK$15</c:f>
              <c:numCache>
                <c:formatCode>#,##0.0</c:formatCode>
                <c:ptCount val="27"/>
                <c:pt idx="0">
                  <c:v>0.66</c:v>
                </c:pt>
                <c:pt idx="1">
                  <c:v>0.35</c:v>
                </c:pt>
                <c:pt idx="2">
                  <c:v>0.17</c:v>
                </c:pt>
                <c:pt idx="3">
                  <c:v>0.01</c:v>
                </c:pt>
                <c:pt idx="4">
                  <c:v>-3.34</c:v>
                </c:pt>
                <c:pt idx="5">
                  <c:v>-11.14</c:v>
                </c:pt>
                <c:pt idx="6">
                  <c:v>11.65</c:v>
                </c:pt>
                <c:pt idx="7">
                  <c:v>0.36</c:v>
                </c:pt>
                <c:pt idx="8">
                  <c:v>0.6</c:v>
                </c:pt>
                <c:pt idx="9">
                  <c:v>2.2400000000000002</c:v>
                </c:pt>
                <c:pt idx="10">
                  <c:v>1.82</c:v>
                </c:pt>
                <c:pt idx="11">
                  <c:v>0.79</c:v>
                </c:pt>
                <c:pt idx="12">
                  <c:v>0.56999999999999995</c:v>
                </c:pt>
                <c:pt idx="13">
                  <c:v>0.89</c:v>
                </c:pt>
                <c:pt idx="14">
                  <c:v>0.56000000000000005</c:v>
                </c:pt>
                <c:pt idx="15">
                  <c:v>-0.09</c:v>
                </c:pt>
                <c:pt idx="16">
                  <c:v>-0.06</c:v>
                </c:pt>
                <c:pt idx="17">
                  <c:v>0.2</c:v>
                </c:pt>
                <c:pt idx="18">
                  <c:v>-0.04</c:v>
                </c:pt>
                <c:pt idx="19">
                  <c:v>0.05</c:v>
                </c:pt>
                <c:pt idx="20">
                  <c:v>0.28000000000000003</c:v>
                </c:pt>
                <c:pt idx="21">
                  <c:v>0.2</c:v>
                </c:pt>
                <c:pt idx="22">
                  <c:v>0.41</c:v>
                </c:pt>
                <c:pt idx="23">
                  <c:v>0.4</c:v>
                </c:pt>
                <c:pt idx="24">
                  <c:v>0.56000000000000005</c:v>
                </c:pt>
                <c:pt idx="25">
                  <c:v>0.12</c:v>
                </c:pt>
                <c:pt idx="26">
                  <c:v>0.2</c:v>
                </c:pt>
              </c:numCache>
            </c:numRef>
          </c:val>
          <c:smooth val="0"/>
          <c:extLst>
            <c:ext xmlns:c16="http://schemas.microsoft.com/office/drawing/2014/chart" uri="{C3380CC4-5D6E-409C-BE32-E72D297353CC}">
              <c16:uniqueId val="{00000006-0985-4F4B-8BCD-CBF0799ADBD3}"/>
            </c:ext>
          </c:extLst>
        </c:ser>
        <c:dLbls>
          <c:showLegendKey val="0"/>
          <c:showVal val="0"/>
          <c:showCatName val="0"/>
          <c:showSerName val="0"/>
          <c:showPercent val="0"/>
          <c:showBubbleSize val="0"/>
        </c:dLbls>
        <c:marker val="1"/>
        <c:smooth val="0"/>
        <c:axId val="1799494239"/>
        <c:axId val="1799513791"/>
      </c:lineChart>
      <c:catAx>
        <c:axId val="693346096"/>
        <c:scaling>
          <c:orientation val="minMax"/>
        </c:scaling>
        <c:delete val="0"/>
        <c:axPos val="b"/>
        <c:majorGridlines>
          <c:spPr>
            <a:ln w="6350">
              <a:solidFill>
                <a:sysClr val="window" lastClr="FFFFFF">
                  <a:lumMod val="85000"/>
                </a:sysClr>
              </a:solidFill>
            </a:ln>
          </c:spPr>
        </c:majorGridlines>
        <c:minorGridlines/>
        <c:numFmt formatCode="d/m/yyyy" sourceLinked="0"/>
        <c:majorTickMark val="out"/>
        <c:minorTickMark val="none"/>
        <c:tickLblPos val="low"/>
        <c:spPr>
          <a:ln w="9525">
            <a:solidFill>
              <a:schemeClr val="tx1"/>
            </a:solidFill>
            <a:prstDash val="solid"/>
          </a:ln>
        </c:spPr>
        <c:txPr>
          <a:bodyPr rot="0" vert="horz"/>
          <a:lstStyle/>
          <a:p>
            <a:pPr>
              <a:defRPr/>
            </a:pPr>
            <a:endParaRPr lang="sr-Latn-RS"/>
          </a:p>
        </c:txPr>
        <c:crossAx val="693346656"/>
        <c:crosses val="autoZero"/>
        <c:auto val="1"/>
        <c:lblAlgn val="ctr"/>
        <c:lblOffset val="20"/>
        <c:tickLblSkip val="1"/>
        <c:tickMarkSkip val="4"/>
        <c:noMultiLvlLbl val="0"/>
      </c:catAx>
      <c:valAx>
        <c:axId val="693346656"/>
        <c:scaling>
          <c:orientation val="minMax"/>
          <c:max val="25"/>
          <c:min val="-25"/>
        </c:scaling>
        <c:delete val="0"/>
        <c:axPos val="l"/>
        <c:majorGridlines>
          <c:spPr>
            <a:ln w="6350">
              <a:solidFill>
                <a:sysClr val="window" lastClr="FFFFFF">
                  <a:lumMod val="85000"/>
                </a:sysClr>
              </a:solidFill>
              <a:prstDash val="solid"/>
            </a:ln>
          </c:spPr>
        </c:majorGridlines>
        <c:title>
          <c:tx>
            <c:rich>
              <a:bodyPr/>
              <a:lstStyle/>
              <a:p>
                <a:pPr>
                  <a:defRPr/>
                </a:pPr>
                <a:r>
                  <a:rPr lang="hr-HR"/>
                  <a:t>postotni bodovi</a:t>
                </a:r>
              </a:p>
            </c:rich>
          </c:tx>
          <c:layout>
            <c:manualLayout>
              <c:xMode val="edge"/>
              <c:yMode val="edge"/>
              <c:x val="1.4265340434216409E-2"/>
              <c:y val="0.29502157431559445"/>
            </c:manualLayout>
          </c:layout>
          <c:overlay val="0"/>
          <c:spPr>
            <a:noFill/>
            <a:ln w="25400">
              <a:noFill/>
            </a:ln>
          </c:spPr>
        </c:title>
        <c:numFmt formatCode="0" sourceLinked="0"/>
        <c:majorTickMark val="out"/>
        <c:minorTickMark val="none"/>
        <c:tickLblPos val="nextTo"/>
        <c:spPr>
          <a:ln w="6350">
            <a:solidFill>
              <a:schemeClr val="tx1"/>
            </a:solidFill>
            <a:prstDash val="solid"/>
          </a:ln>
        </c:spPr>
        <c:txPr>
          <a:bodyPr rot="0" vert="horz"/>
          <a:lstStyle/>
          <a:p>
            <a:pPr>
              <a:defRPr/>
            </a:pPr>
            <a:endParaRPr lang="sr-Latn-RS"/>
          </a:p>
        </c:txPr>
        <c:crossAx val="693346096"/>
        <c:crossesAt val="1"/>
        <c:crossBetween val="between"/>
        <c:majorUnit val="5"/>
      </c:valAx>
      <c:valAx>
        <c:axId val="1799513791"/>
        <c:scaling>
          <c:orientation val="minMax"/>
          <c:max val="25"/>
          <c:min val="-25"/>
        </c:scaling>
        <c:delete val="0"/>
        <c:axPos val="r"/>
        <c:title>
          <c:tx>
            <c:rich>
              <a:bodyPr rot="0" vert="horz"/>
              <a:lstStyle/>
              <a:p>
                <a:pPr>
                  <a:defRPr/>
                </a:pPr>
                <a:r>
                  <a:rPr lang="hr-HR"/>
                  <a:t>%</a:t>
                </a:r>
              </a:p>
            </c:rich>
          </c:tx>
          <c:overlay val="0"/>
        </c:title>
        <c:numFmt formatCode="#,##0" sourceLinked="0"/>
        <c:majorTickMark val="out"/>
        <c:minorTickMark val="none"/>
        <c:tickLblPos val="nextTo"/>
        <c:crossAx val="1799494239"/>
        <c:crosses val="max"/>
        <c:crossBetween val="between"/>
      </c:valAx>
      <c:catAx>
        <c:axId val="1799494239"/>
        <c:scaling>
          <c:orientation val="minMax"/>
        </c:scaling>
        <c:delete val="1"/>
        <c:axPos val="b"/>
        <c:numFmt formatCode="#,##0.0" sourceLinked="1"/>
        <c:majorTickMark val="out"/>
        <c:minorTickMark val="none"/>
        <c:tickLblPos val="nextTo"/>
        <c:crossAx val="1799513791"/>
        <c:crosses val="autoZero"/>
        <c:auto val="1"/>
        <c:lblAlgn val="ctr"/>
        <c:lblOffset val="100"/>
        <c:noMultiLvlLbl val="0"/>
      </c:catAx>
      <c:spPr>
        <a:noFill/>
        <a:ln w="6350">
          <a:solidFill>
            <a:schemeClr val="bg1">
              <a:lumMod val="50000"/>
            </a:schemeClr>
          </a:solidFill>
          <a:prstDash val="solid"/>
        </a:ln>
      </c:spPr>
    </c:plotArea>
    <c:legend>
      <c:legendPos val="r"/>
      <c:layout>
        <c:manualLayout>
          <c:xMode val="edge"/>
          <c:yMode val="edge"/>
          <c:x val="6.6706835895741414E-3"/>
          <c:y val="0.79798714759535661"/>
          <c:w val="0.97942230123536822"/>
          <c:h val="0.18313101160862355"/>
        </c:manualLayout>
      </c:layout>
      <c:overlay val="0"/>
      <c:spPr>
        <a:solidFill>
          <a:srgbClr val="FFFFFF"/>
        </a:solidFill>
        <a:ln w="25400">
          <a:noFill/>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chemeClr val="tx1"/>
          </a:solidFill>
          <a:latin typeface="Arial"/>
          <a:ea typeface="Arial"/>
          <a:cs typeface="Arial"/>
        </a:defRPr>
      </a:pPr>
      <a:endParaRPr lang="sr-Latn-RS"/>
    </a:p>
  </c:txPr>
  <c:printSettings>
    <c:headerFooter alignWithMargins="0"/>
    <c:pageMargins b="1" l="0.75000000000001044" r="0.75000000000001044" t="1" header="0.5" footer="0.5"/>
    <c:pageSetup paperSize="9" orientation="landscape"/>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798710875621347"/>
          <c:y val="6.0390522875817004E-2"/>
          <c:w val="0.80512973179658054"/>
          <c:h val="0.65770996732026143"/>
        </c:manualLayout>
      </c:layout>
      <c:barChart>
        <c:barDir val="col"/>
        <c:grouping val="stacked"/>
        <c:varyColors val="0"/>
        <c:ser>
          <c:idx val="4"/>
          <c:order val="0"/>
          <c:tx>
            <c:strRef>
              <c:f>'[49]Slika 1.1. - Figure 1.1'!$B$10</c:f>
              <c:strCache>
                <c:ptCount val="1"/>
                <c:pt idx="0">
                  <c:v>#REF!</c:v>
                </c:pt>
              </c:strCache>
              <c:extLst xmlns:c15="http://schemas.microsoft.com/office/drawing/2012/chart"/>
            </c:strRef>
          </c:tx>
          <c:spPr>
            <a:solidFill>
              <a:srgbClr val="44546A">
                <a:lumMod val="20000"/>
                <a:lumOff val="80000"/>
              </a:srgbClr>
            </a:solidFill>
            <a:ln w="25400">
              <a:noFill/>
            </a:ln>
          </c:spPr>
          <c:invertIfNegative val="0"/>
          <c:cat>
            <c:numRef>
              <c:f>'[49]Slika 1.1. - Figure 1.1'!$K$2:$AJ$2</c:f>
              <c:numCache>
                <c:formatCode>General</c:formatCode>
                <c:ptCount val="26"/>
                <c:pt idx="1">
                  <c:v>2019</c:v>
                </c:pt>
                <c:pt idx="5">
                  <c:v>2020</c:v>
                </c:pt>
                <c:pt idx="9">
                  <c:v>2021</c:v>
                </c:pt>
                <c:pt idx="13">
                  <c:v>2022</c:v>
                </c:pt>
                <c:pt idx="17">
                  <c:v>2023</c:v>
                </c:pt>
                <c:pt idx="21">
                  <c:v>2024</c:v>
                </c:pt>
                <c:pt idx="24">
                  <c:v>2025</c:v>
                </c:pt>
              </c:numCache>
              <c:extLst xmlns:c15="http://schemas.microsoft.com/office/drawing/2012/chart"/>
            </c:numRef>
          </c:cat>
          <c:val>
            <c:numRef>
              <c:f>'[49]Slika 1.1. - Figure 1.1'!$K$10:$AJ$10</c:f>
              <c:numCache>
                <c:formatCode>0.0</c:formatCode>
                <c:ptCount val="26"/>
                <c:pt idx="0">
                  <c:v>-0.09</c:v>
                </c:pt>
                <c:pt idx="1">
                  <c:v>-0.19</c:v>
                </c:pt>
                <c:pt idx="2">
                  <c:v>-0.48</c:v>
                </c:pt>
                <c:pt idx="3">
                  <c:v>-0.56000000000000005</c:v>
                </c:pt>
                <c:pt idx="4">
                  <c:v>0.22</c:v>
                </c:pt>
                <c:pt idx="5">
                  <c:v>0.03</c:v>
                </c:pt>
                <c:pt idx="6">
                  <c:v>-1.1200000000000001</c:v>
                </c:pt>
                <c:pt idx="7">
                  <c:v>-0.26</c:v>
                </c:pt>
                <c:pt idx="8">
                  <c:v>0.42</c:v>
                </c:pt>
                <c:pt idx="9">
                  <c:v>0.06</c:v>
                </c:pt>
                <c:pt idx="10">
                  <c:v>1</c:v>
                </c:pt>
                <c:pt idx="11">
                  <c:v>1.0900000000000001</c:v>
                </c:pt>
                <c:pt idx="12">
                  <c:v>-7.0000000000000007E-2</c:v>
                </c:pt>
                <c:pt idx="13">
                  <c:v>0.64</c:v>
                </c:pt>
                <c:pt idx="14">
                  <c:v>1.1000000000000001</c:v>
                </c:pt>
                <c:pt idx="15">
                  <c:v>0.28000000000000003</c:v>
                </c:pt>
                <c:pt idx="16">
                  <c:v>0.52</c:v>
                </c:pt>
                <c:pt idx="17">
                  <c:v>0.42</c:v>
                </c:pt>
                <c:pt idx="18">
                  <c:v>0.25</c:v>
                </c:pt>
                <c:pt idx="19">
                  <c:v>0.56000000000000005</c:v>
                </c:pt>
                <c:pt idx="20">
                  <c:v>-0.25</c:v>
                </c:pt>
                <c:pt idx="21">
                  <c:v>-0.69</c:v>
                </c:pt>
                <c:pt idx="22">
                  <c:v>-0.39</c:v>
                </c:pt>
                <c:pt idx="23">
                  <c:v>-0.48</c:v>
                </c:pt>
                <c:pt idx="24">
                  <c:v>0.49</c:v>
                </c:pt>
                <c:pt idx="25">
                  <c:v>0.63</c:v>
                </c:pt>
              </c:numCache>
            </c:numRef>
          </c:val>
          <c:extLst>
            <c:ext xmlns:c16="http://schemas.microsoft.com/office/drawing/2014/chart" uri="{C3380CC4-5D6E-409C-BE32-E72D297353CC}">
              <c16:uniqueId val="{00000000-458E-4756-9643-BBA55DD34386}"/>
            </c:ext>
          </c:extLst>
        </c:ser>
        <c:ser>
          <c:idx val="2"/>
          <c:order val="1"/>
          <c:tx>
            <c:strRef>
              <c:f>'[49]Slika 1.1. - Figure 1.1'!$B$8</c:f>
              <c:strCache>
                <c:ptCount val="1"/>
                <c:pt idx="0">
                  <c:v>#REF!</c:v>
                </c:pt>
              </c:strCache>
              <c:extLst xmlns:c15="http://schemas.microsoft.com/office/drawing/2012/chart"/>
            </c:strRef>
          </c:tx>
          <c:spPr>
            <a:solidFill>
              <a:srgbClr val="5B9BD5">
                <a:lumMod val="75000"/>
              </a:srgbClr>
            </a:solidFill>
            <a:ln w="25400">
              <a:noFill/>
            </a:ln>
          </c:spPr>
          <c:invertIfNegative val="0"/>
          <c:cat>
            <c:numRef>
              <c:f>'[49]Slika 1.1. - Figure 1.1'!$K$2:$AJ$2</c:f>
              <c:numCache>
                <c:formatCode>General</c:formatCode>
                <c:ptCount val="26"/>
                <c:pt idx="1">
                  <c:v>2019</c:v>
                </c:pt>
                <c:pt idx="5">
                  <c:v>2020</c:v>
                </c:pt>
                <c:pt idx="9">
                  <c:v>2021</c:v>
                </c:pt>
                <c:pt idx="13">
                  <c:v>2022</c:v>
                </c:pt>
                <c:pt idx="17">
                  <c:v>2023</c:v>
                </c:pt>
                <c:pt idx="21">
                  <c:v>2024</c:v>
                </c:pt>
                <c:pt idx="24">
                  <c:v>2025</c:v>
                </c:pt>
              </c:numCache>
              <c:extLst xmlns:c15="http://schemas.microsoft.com/office/drawing/2012/chart"/>
            </c:numRef>
          </c:cat>
          <c:val>
            <c:numRef>
              <c:f>'[49]Slika 1.1. - Figure 1.1'!$K$8:$AJ$8</c:f>
              <c:numCache>
                <c:formatCode>0.0</c:formatCode>
                <c:ptCount val="26"/>
                <c:pt idx="0">
                  <c:v>0.67</c:v>
                </c:pt>
                <c:pt idx="1">
                  <c:v>0.66</c:v>
                </c:pt>
                <c:pt idx="2">
                  <c:v>0.93</c:v>
                </c:pt>
                <c:pt idx="3">
                  <c:v>0.7</c:v>
                </c:pt>
                <c:pt idx="4">
                  <c:v>-2.16</c:v>
                </c:pt>
                <c:pt idx="5">
                  <c:v>-8.4700000000000006</c:v>
                </c:pt>
                <c:pt idx="6">
                  <c:v>-2.42</c:v>
                </c:pt>
                <c:pt idx="7">
                  <c:v>-3.89</c:v>
                </c:pt>
                <c:pt idx="8">
                  <c:v>-2.1</c:v>
                </c:pt>
                <c:pt idx="9">
                  <c:v>7.01</c:v>
                </c:pt>
                <c:pt idx="10">
                  <c:v>1.86</c:v>
                </c:pt>
                <c:pt idx="11">
                  <c:v>3.52</c:v>
                </c:pt>
                <c:pt idx="12">
                  <c:v>4.67</c:v>
                </c:pt>
                <c:pt idx="13">
                  <c:v>3.2</c:v>
                </c:pt>
                <c:pt idx="14">
                  <c:v>1.56</c:v>
                </c:pt>
                <c:pt idx="15">
                  <c:v>0.88</c:v>
                </c:pt>
                <c:pt idx="16">
                  <c:v>0.17</c:v>
                </c:pt>
                <c:pt idx="17">
                  <c:v>0.26</c:v>
                </c:pt>
                <c:pt idx="18">
                  <c:v>0.43</c:v>
                </c:pt>
                <c:pt idx="19">
                  <c:v>0.46</c:v>
                </c:pt>
                <c:pt idx="20">
                  <c:v>0.38</c:v>
                </c:pt>
                <c:pt idx="21">
                  <c:v>0.52</c:v>
                </c:pt>
                <c:pt idx="22">
                  <c:v>0.56000000000000005</c:v>
                </c:pt>
                <c:pt idx="23">
                  <c:v>0.5</c:v>
                </c:pt>
                <c:pt idx="24">
                  <c:v>0.45</c:v>
                </c:pt>
                <c:pt idx="25">
                  <c:v>0.36</c:v>
                </c:pt>
              </c:numCache>
            </c:numRef>
          </c:val>
          <c:extLst>
            <c:ext xmlns:c16="http://schemas.microsoft.com/office/drawing/2014/chart" uri="{C3380CC4-5D6E-409C-BE32-E72D297353CC}">
              <c16:uniqueId val="{00000001-458E-4756-9643-BBA55DD34386}"/>
            </c:ext>
          </c:extLst>
        </c:ser>
        <c:ser>
          <c:idx val="0"/>
          <c:order val="2"/>
          <c:tx>
            <c:strRef>
              <c:f>'[49]Slika 1.1. - Figure 1.1'!$B$9</c:f>
              <c:strCache>
                <c:ptCount val="1"/>
                <c:pt idx="0">
                  <c:v>#REF!</c:v>
                </c:pt>
              </c:strCache>
              <c:extLst xmlns:c15="http://schemas.microsoft.com/office/drawing/2012/chart"/>
            </c:strRef>
          </c:tx>
          <c:spPr>
            <a:solidFill>
              <a:sysClr val="window" lastClr="FFFFFF">
                <a:lumMod val="65000"/>
              </a:sysClr>
            </a:solidFill>
            <a:ln w="25400">
              <a:noFill/>
            </a:ln>
          </c:spPr>
          <c:invertIfNegative val="0"/>
          <c:cat>
            <c:numRef>
              <c:f>'[49]Slika 1.1. - Figure 1.1'!$K$2:$AJ$2</c:f>
              <c:numCache>
                <c:formatCode>General</c:formatCode>
                <c:ptCount val="26"/>
                <c:pt idx="1">
                  <c:v>2019</c:v>
                </c:pt>
                <c:pt idx="5">
                  <c:v>2020</c:v>
                </c:pt>
                <c:pt idx="9">
                  <c:v>2021</c:v>
                </c:pt>
                <c:pt idx="13">
                  <c:v>2022</c:v>
                </c:pt>
                <c:pt idx="17">
                  <c:v>2023</c:v>
                </c:pt>
                <c:pt idx="21">
                  <c:v>2024</c:v>
                </c:pt>
                <c:pt idx="24">
                  <c:v>2025</c:v>
                </c:pt>
              </c:numCache>
              <c:extLst xmlns:c15="http://schemas.microsoft.com/office/drawing/2012/chart"/>
            </c:numRef>
          </c:cat>
          <c:val>
            <c:numRef>
              <c:f>'[49]Slika 1.1. - Figure 1.1'!$K$9:$AJ$9</c:f>
              <c:numCache>
                <c:formatCode>0.0</c:formatCode>
                <c:ptCount val="26"/>
                <c:pt idx="0">
                  <c:v>0.98</c:v>
                </c:pt>
                <c:pt idx="1">
                  <c:v>2.15</c:v>
                </c:pt>
                <c:pt idx="2">
                  <c:v>0.84</c:v>
                </c:pt>
                <c:pt idx="3">
                  <c:v>1.96</c:v>
                </c:pt>
                <c:pt idx="4">
                  <c:v>1.36</c:v>
                </c:pt>
                <c:pt idx="5">
                  <c:v>-4.22</c:v>
                </c:pt>
                <c:pt idx="6">
                  <c:v>-0.64</c:v>
                </c:pt>
                <c:pt idx="7">
                  <c:v>-1.75</c:v>
                </c:pt>
                <c:pt idx="8">
                  <c:v>-1.3</c:v>
                </c:pt>
                <c:pt idx="9">
                  <c:v>3.76</c:v>
                </c:pt>
                <c:pt idx="10">
                  <c:v>0.64</c:v>
                </c:pt>
                <c:pt idx="11">
                  <c:v>0.41</c:v>
                </c:pt>
                <c:pt idx="12">
                  <c:v>0.72</c:v>
                </c:pt>
                <c:pt idx="13">
                  <c:v>0.34</c:v>
                </c:pt>
                <c:pt idx="14">
                  <c:v>0.75</c:v>
                </c:pt>
                <c:pt idx="15">
                  <c:v>0.04</c:v>
                </c:pt>
                <c:pt idx="16">
                  <c:v>0.66</c:v>
                </c:pt>
                <c:pt idx="17">
                  <c:v>0.22</c:v>
                </c:pt>
                <c:pt idx="18">
                  <c:v>-0.16</c:v>
                </c:pt>
                <c:pt idx="19">
                  <c:v>0.34</c:v>
                </c:pt>
                <c:pt idx="20">
                  <c:v>0.45</c:v>
                </c:pt>
                <c:pt idx="21">
                  <c:v>0.37</c:v>
                </c:pt>
                <c:pt idx="22">
                  <c:v>0.71</c:v>
                </c:pt>
                <c:pt idx="23">
                  <c:v>0.93</c:v>
                </c:pt>
                <c:pt idx="24">
                  <c:v>0.75</c:v>
                </c:pt>
                <c:pt idx="25">
                  <c:v>0.75</c:v>
                </c:pt>
              </c:numCache>
            </c:numRef>
          </c:val>
          <c:extLst>
            <c:ext xmlns:c16="http://schemas.microsoft.com/office/drawing/2014/chart" uri="{C3380CC4-5D6E-409C-BE32-E72D297353CC}">
              <c16:uniqueId val="{00000002-458E-4756-9643-BBA55DD34386}"/>
            </c:ext>
          </c:extLst>
        </c:ser>
        <c:ser>
          <c:idx val="1"/>
          <c:order val="4"/>
          <c:tx>
            <c:strRef>
              <c:f>'[49]Slika 1.1. - Figure 1.1'!$B$12</c:f>
              <c:strCache>
                <c:ptCount val="1"/>
                <c:pt idx="0">
                  <c:v>#REF!</c:v>
                </c:pt>
              </c:strCache>
              <c:extLst xmlns:c15="http://schemas.microsoft.com/office/drawing/2012/chart"/>
            </c:strRef>
          </c:tx>
          <c:spPr>
            <a:solidFill>
              <a:sysClr val="windowText" lastClr="000000">
                <a:lumMod val="85000"/>
                <a:lumOff val="15000"/>
              </a:sysClr>
            </a:solidFill>
          </c:spPr>
          <c:invertIfNegative val="0"/>
          <c:cat>
            <c:numRef>
              <c:f>'[49]Slika 1.1. - Figure 1.1'!$K$2:$AJ$2</c:f>
              <c:numCache>
                <c:formatCode>General</c:formatCode>
                <c:ptCount val="26"/>
                <c:pt idx="1">
                  <c:v>2019</c:v>
                </c:pt>
                <c:pt idx="5">
                  <c:v>2020</c:v>
                </c:pt>
                <c:pt idx="9">
                  <c:v>2021</c:v>
                </c:pt>
                <c:pt idx="13">
                  <c:v>2022</c:v>
                </c:pt>
                <c:pt idx="17">
                  <c:v>2023</c:v>
                </c:pt>
                <c:pt idx="21">
                  <c:v>2024</c:v>
                </c:pt>
                <c:pt idx="24">
                  <c:v>2025</c:v>
                </c:pt>
              </c:numCache>
              <c:extLst xmlns:c15="http://schemas.microsoft.com/office/drawing/2012/chart"/>
            </c:numRef>
          </c:cat>
          <c:val>
            <c:numRef>
              <c:f>'[49]Slika 1.1. - Figure 1.1'!$K$12:$AJ$12</c:f>
              <c:numCache>
                <c:formatCode>0.0</c:formatCode>
                <c:ptCount val="26"/>
                <c:pt idx="0">
                  <c:v>1.81</c:v>
                </c:pt>
                <c:pt idx="1">
                  <c:v>1.58</c:v>
                </c:pt>
                <c:pt idx="2">
                  <c:v>1.57</c:v>
                </c:pt>
                <c:pt idx="3">
                  <c:v>1.05</c:v>
                </c:pt>
                <c:pt idx="4">
                  <c:v>-1.18</c:v>
                </c:pt>
                <c:pt idx="5">
                  <c:v>-10.02</c:v>
                </c:pt>
                <c:pt idx="6">
                  <c:v>-4.24</c:v>
                </c:pt>
                <c:pt idx="7">
                  <c:v>-1.77</c:v>
                </c:pt>
                <c:pt idx="8">
                  <c:v>0.25</c:v>
                </c:pt>
                <c:pt idx="9">
                  <c:v>11.4</c:v>
                </c:pt>
                <c:pt idx="10">
                  <c:v>5.15</c:v>
                </c:pt>
                <c:pt idx="11">
                  <c:v>4.1500000000000004</c:v>
                </c:pt>
                <c:pt idx="12">
                  <c:v>4.17</c:v>
                </c:pt>
                <c:pt idx="13">
                  <c:v>3.99</c:v>
                </c:pt>
                <c:pt idx="14">
                  <c:v>3.86</c:v>
                </c:pt>
                <c:pt idx="15">
                  <c:v>2.4700000000000002</c:v>
                </c:pt>
                <c:pt idx="16">
                  <c:v>0.99</c:v>
                </c:pt>
                <c:pt idx="17">
                  <c:v>-0.28000000000000003</c:v>
                </c:pt>
                <c:pt idx="18">
                  <c:v>-1.55</c:v>
                </c:pt>
                <c:pt idx="19">
                  <c:v>-1.22</c:v>
                </c:pt>
                <c:pt idx="20">
                  <c:v>-0.56000000000000005</c:v>
                </c:pt>
                <c:pt idx="21">
                  <c:v>0.67</c:v>
                </c:pt>
                <c:pt idx="22">
                  <c:v>0.46</c:v>
                </c:pt>
                <c:pt idx="23">
                  <c:v>0.22</c:v>
                </c:pt>
                <c:pt idx="24">
                  <c:v>1.1599999999999999</c:v>
                </c:pt>
                <c:pt idx="25">
                  <c:v>0.14000000000000001</c:v>
                </c:pt>
              </c:numCache>
            </c:numRef>
          </c:val>
          <c:extLst>
            <c:ext xmlns:c16="http://schemas.microsoft.com/office/drawing/2014/chart" uri="{C3380CC4-5D6E-409C-BE32-E72D297353CC}">
              <c16:uniqueId val="{00000003-458E-4756-9643-BBA55DD34386}"/>
            </c:ext>
          </c:extLst>
        </c:ser>
        <c:ser>
          <c:idx val="3"/>
          <c:order val="5"/>
          <c:tx>
            <c:strRef>
              <c:f>'[49]Slika 1.1. - Figure 1.1'!$B$13</c:f>
              <c:strCache>
                <c:ptCount val="1"/>
                <c:pt idx="0">
                  <c:v>#REF!</c:v>
                </c:pt>
              </c:strCache>
              <c:extLst xmlns:c15="http://schemas.microsoft.com/office/drawing/2012/chart"/>
            </c:strRef>
          </c:tx>
          <c:spPr>
            <a:solidFill>
              <a:srgbClr val="ED7D31">
                <a:lumMod val="40000"/>
                <a:lumOff val="60000"/>
              </a:srgbClr>
            </a:solidFill>
          </c:spPr>
          <c:invertIfNegative val="0"/>
          <c:cat>
            <c:numRef>
              <c:f>'[49]Slika 1.1. - Figure 1.1'!$K$2:$AJ$2</c:f>
              <c:numCache>
                <c:formatCode>General</c:formatCode>
                <c:ptCount val="26"/>
                <c:pt idx="1">
                  <c:v>2019</c:v>
                </c:pt>
                <c:pt idx="5">
                  <c:v>2020</c:v>
                </c:pt>
                <c:pt idx="9">
                  <c:v>2021</c:v>
                </c:pt>
                <c:pt idx="13">
                  <c:v>2022</c:v>
                </c:pt>
                <c:pt idx="17">
                  <c:v>2023</c:v>
                </c:pt>
                <c:pt idx="21">
                  <c:v>2024</c:v>
                </c:pt>
                <c:pt idx="24">
                  <c:v>2025</c:v>
                </c:pt>
              </c:numCache>
              <c:extLst xmlns:c15="http://schemas.microsoft.com/office/drawing/2012/chart"/>
            </c:numRef>
          </c:cat>
          <c:val>
            <c:numRef>
              <c:f>'[49]Slika 1.1. - Figure 1.1'!$K$13:$AJ$13</c:f>
              <c:numCache>
                <c:formatCode>0.0</c:formatCode>
                <c:ptCount val="26"/>
                <c:pt idx="0">
                  <c:v>-1.9</c:v>
                </c:pt>
                <c:pt idx="1">
                  <c:v>-2.87</c:v>
                </c:pt>
                <c:pt idx="2">
                  <c:v>-1.5</c:v>
                </c:pt>
                <c:pt idx="3">
                  <c:v>-2.2999999999999998</c:v>
                </c:pt>
                <c:pt idx="4">
                  <c:v>-1.27</c:v>
                </c:pt>
                <c:pt idx="5">
                  <c:v>9.17</c:v>
                </c:pt>
                <c:pt idx="6">
                  <c:v>3.73</c:v>
                </c:pt>
                <c:pt idx="7">
                  <c:v>3.26</c:v>
                </c:pt>
                <c:pt idx="8">
                  <c:v>2.19</c:v>
                </c:pt>
                <c:pt idx="9">
                  <c:v>-8.91</c:v>
                </c:pt>
                <c:pt idx="10">
                  <c:v>-4.2699999999999996</c:v>
                </c:pt>
                <c:pt idx="11">
                  <c:v>-4.25</c:v>
                </c:pt>
                <c:pt idx="12">
                  <c:v>-4.59</c:v>
                </c:pt>
                <c:pt idx="13">
                  <c:v>-4.2699999999999996</c:v>
                </c:pt>
                <c:pt idx="14">
                  <c:v>-4.3899999999999997</c:v>
                </c:pt>
                <c:pt idx="15">
                  <c:v>-1.85</c:v>
                </c:pt>
                <c:pt idx="16">
                  <c:v>-0.67</c:v>
                </c:pt>
                <c:pt idx="17">
                  <c:v>0.37</c:v>
                </c:pt>
                <c:pt idx="18">
                  <c:v>2.14</c:v>
                </c:pt>
                <c:pt idx="19">
                  <c:v>1.7</c:v>
                </c:pt>
                <c:pt idx="20">
                  <c:v>1.29</c:v>
                </c:pt>
                <c:pt idx="21">
                  <c:v>0.4</c:v>
                </c:pt>
                <c:pt idx="22">
                  <c:v>-0.57999999999999996</c:v>
                </c:pt>
                <c:pt idx="23">
                  <c:v>-0.32</c:v>
                </c:pt>
                <c:pt idx="24">
                  <c:v>-1.68</c:v>
                </c:pt>
                <c:pt idx="25">
                  <c:v>-1.08</c:v>
                </c:pt>
              </c:numCache>
            </c:numRef>
          </c:val>
          <c:extLst>
            <c:ext xmlns:c16="http://schemas.microsoft.com/office/drawing/2014/chart" uri="{C3380CC4-5D6E-409C-BE32-E72D297353CC}">
              <c16:uniqueId val="{00000004-458E-4756-9643-BBA55DD34386}"/>
            </c:ext>
          </c:extLst>
        </c:ser>
        <c:dLbls>
          <c:showLegendKey val="0"/>
          <c:showVal val="0"/>
          <c:showCatName val="0"/>
          <c:showSerName val="0"/>
          <c:showPercent val="0"/>
          <c:showBubbleSize val="0"/>
        </c:dLbls>
        <c:gapWidth val="39"/>
        <c:overlap val="100"/>
        <c:axId val="693346096"/>
        <c:axId val="693346656"/>
      </c:barChart>
      <c:lineChart>
        <c:grouping val="standard"/>
        <c:varyColors val="0"/>
        <c:ser>
          <c:idx val="5"/>
          <c:order val="3"/>
          <c:tx>
            <c:strRef>
              <c:f>'Slika 1.1. - Figure 1.1'!$B$5</c:f>
              <c:strCache>
                <c:ptCount val="1"/>
                <c:pt idx="0">
                  <c:v>GDP yoy change (rhs)</c:v>
                </c:pt>
              </c:strCache>
            </c:strRef>
          </c:tx>
          <c:spPr>
            <a:ln w="19050">
              <a:solidFill>
                <a:srgbClr val="FF0000"/>
              </a:solidFill>
              <a:prstDash val="solid"/>
            </a:ln>
          </c:spPr>
          <c:marker>
            <c:symbol val="none"/>
          </c:marker>
          <c:cat>
            <c:strRef>
              <c:f>'Slika 1.1. - Figure 1.1'!$K$1:$Z$1</c:f>
              <c:strCache>
                <c:ptCount val="14"/>
                <c:pt idx="1">
                  <c:v>     2019</c:v>
                </c:pt>
                <c:pt idx="5">
                  <c:v>     2020</c:v>
                </c:pt>
                <c:pt idx="9">
                  <c:v>     2021</c:v>
                </c:pt>
                <c:pt idx="13">
                  <c:v>     2022</c:v>
                </c:pt>
              </c:strCache>
            </c:strRef>
          </c:cat>
          <c:val>
            <c:numRef>
              <c:f>'Slika 1.1. - Figure 1.1'!$K$5:$AK$5</c:f>
              <c:numCache>
                <c:formatCode>0.0</c:formatCode>
                <c:ptCount val="27"/>
                <c:pt idx="0">
                  <c:v>1.9</c:v>
                </c:pt>
                <c:pt idx="1">
                  <c:v>1.7</c:v>
                </c:pt>
                <c:pt idx="2">
                  <c:v>1.8</c:v>
                </c:pt>
                <c:pt idx="3">
                  <c:v>1.2</c:v>
                </c:pt>
                <c:pt idx="4">
                  <c:v>-2.8</c:v>
                </c:pt>
                <c:pt idx="5">
                  <c:v>-14</c:v>
                </c:pt>
                <c:pt idx="6">
                  <c:v>-4.0999999999999996</c:v>
                </c:pt>
                <c:pt idx="7">
                  <c:v>-3.8</c:v>
                </c:pt>
                <c:pt idx="8">
                  <c:v>0.2</c:v>
                </c:pt>
                <c:pt idx="9">
                  <c:v>15.3</c:v>
                </c:pt>
                <c:pt idx="10">
                  <c:v>5.0999999999999996</c:v>
                </c:pt>
                <c:pt idx="11">
                  <c:v>5.6</c:v>
                </c:pt>
                <c:pt idx="12">
                  <c:v>5.5</c:v>
                </c:pt>
                <c:pt idx="13">
                  <c:v>4.0999999999999996</c:v>
                </c:pt>
                <c:pt idx="14">
                  <c:v>2.9</c:v>
                </c:pt>
                <c:pt idx="15">
                  <c:v>2</c:v>
                </c:pt>
                <c:pt idx="16">
                  <c:v>1.3</c:v>
                </c:pt>
                <c:pt idx="17">
                  <c:v>0.56000000000000005</c:v>
                </c:pt>
                <c:pt idx="18">
                  <c:v>0.06</c:v>
                </c:pt>
                <c:pt idx="19">
                  <c:v>0.15</c:v>
                </c:pt>
                <c:pt idx="20">
                  <c:v>0.49</c:v>
                </c:pt>
                <c:pt idx="21">
                  <c:v>0.49</c:v>
                </c:pt>
                <c:pt idx="22">
                  <c:v>0.94</c:v>
                </c:pt>
                <c:pt idx="23">
                  <c:v>1.29</c:v>
                </c:pt>
                <c:pt idx="24">
                  <c:v>1.58</c:v>
                </c:pt>
                <c:pt idx="25">
                  <c:v>1.49</c:v>
                </c:pt>
                <c:pt idx="26">
                  <c:v>1.4</c:v>
                </c:pt>
              </c:numCache>
            </c:numRef>
          </c:val>
          <c:smooth val="0"/>
          <c:extLst>
            <c:ext xmlns:c16="http://schemas.microsoft.com/office/drawing/2014/chart" uri="{C3380CC4-5D6E-409C-BE32-E72D297353CC}">
              <c16:uniqueId val="{00000005-458E-4756-9643-BBA55DD34386}"/>
            </c:ext>
          </c:extLst>
        </c:ser>
        <c:dLbls>
          <c:showLegendKey val="0"/>
          <c:showVal val="0"/>
          <c:showCatName val="0"/>
          <c:showSerName val="0"/>
          <c:showPercent val="0"/>
          <c:showBubbleSize val="0"/>
        </c:dLbls>
        <c:marker val="1"/>
        <c:smooth val="0"/>
        <c:axId val="693346096"/>
        <c:axId val="693346656"/>
      </c:lineChart>
      <c:lineChart>
        <c:grouping val="standard"/>
        <c:varyColors val="0"/>
        <c:ser>
          <c:idx val="6"/>
          <c:order val="6"/>
          <c:tx>
            <c:strRef>
              <c:f>'Slika 1.1. - Figure 1.1'!$B$15</c:f>
              <c:strCache>
                <c:ptCount val="1"/>
                <c:pt idx="0">
                  <c:v>GDP qoq change (rhs)</c:v>
                </c:pt>
              </c:strCache>
            </c:strRef>
          </c:tx>
          <c:spPr>
            <a:ln w="25400">
              <a:solidFill>
                <a:srgbClr val="00B050"/>
              </a:solidFill>
            </a:ln>
          </c:spPr>
          <c:marker>
            <c:symbol val="none"/>
          </c:marker>
          <c:cat>
            <c:numRef>
              <c:f>'Slika 1.1. - Figure 1.1'!$K$15:$AK$15</c:f>
              <c:numCache>
                <c:formatCode>#,##0.0</c:formatCode>
                <c:ptCount val="27"/>
                <c:pt idx="0">
                  <c:v>0.66</c:v>
                </c:pt>
                <c:pt idx="1">
                  <c:v>0.35</c:v>
                </c:pt>
                <c:pt idx="2">
                  <c:v>0.17</c:v>
                </c:pt>
                <c:pt idx="3">
                  <c:v>0.01</c:v>
                </c:pt>
                <c:pt idx="4">
                  <c:v>-3.34</c:v>
                </c:pt>
                <c:pt idx="5">
                  <c:v>-11.14</c:v>
                </c:pt>
                <c:pt idx="6">
                  <c:v>11.65</c:v>
                </c:pt>
                <c:pt idx="7">
                  <c:v>0.36</c:v>
                </c:pt>
                <c:pt idx="8">
                  <c:v>0.6</c:v>
                </c:pt>
                <c:pt idx="9">
                  <c:v>2.2400000000000002</c:v>
                </c:pt>
                <c:pt idx="10">
                  <c:v>1.82</c:v>
                </c:pt>
                <c:pt idx="11">
                  <c:v>0.79</c:v>
                </c:pt>
                <c:pt idx="12">
                  <c:v>0.56999999999999995</c:v>
                </c:pt>
                <c:pt idx="13">
                  <c:v>0.89</c:v>
                </c:pt>
                <c:pt idx="14">
                  <c:v>0.56000000000000005</c:v>
                </c:pt>
                <c:pt idx="15">
                  <c:v>-0.09</c:v>
                </c:pt>
                <c:pt idx="16">
                  <c:v>-0.06</c:v>
                </c:pt>
                <c:pt idx="17">
                  <c:v>0.2</c:v>
                </c:pt>
                <c:pt idx="18">
                  <c:v>-0.04</c:v>
                </c:pt>
                <c:pt idx="19">
                  <c:v>0.05</c:v>
                </c:pt>
                <c:pt idx="20">
                  <c:v>0.28000000000000003</c:v>
                </c:pt>
                <c:pt idx="21">
                  <c:v>0.2</c:v>
                </c:pt>
                <c:pt idx="22">
                  <c:v>0.41</c:v>
                </c:pt>
                <c:pt idx="23">
                  <c:v>0.4</c:v>
                </c:pt>
                <c:pt idx="24">
                  <c:v>0.56000000000000005</c:v>
                </c:pt>
                <c:pt idx="25">
                  <c:v>0.12</c:v>
                </c:pt>
                <c:pt idx="26">
                  <c:v>0.2</c:v>
                </c:pt>
              </c:numCache>
            </c:numRef>
          </c:cat>
          <c:val>
            <c:numRef>
              <c:f>'Slika 1.1. - Figure 1.1'!$K$15:$AK$15</c:f>
              <c:numCache>
                <c:formatCode>#,##0.0</c:formatCode>
                <c:ptCount val="27"/>
                <c:pt idx="0">
                  <c:v>0.66</c:v>
                </c:pt>
                <c:pt idx="1">
                  <c:v>0.35</c:v>
                </c:pt>
                <c:pt idx="2">
                  <c:v>0.17</c:v>
                </c:pt>
                <c:pt idx="3">
                  <c:v>0.01</c:v>
                </c:pt>
                <c:pt idx="4">
                  <c:v>-3.34</c:v>
                </c:pt>
                <c:pt idx="5">
                  <c:v>-11.14</c:v>
                </c:pt>
                <c:pt idx="6">
                  <c:v>11.65</c:v>
                </c:pt>
                <c:pt idx="7">
                  <c:v>0.36</c:v>
                </c:pt>
                <c:pt idx="8">
                  <c:v>0.6</c:v>
                </c:pt>
                <c:pt idx="9">
                  <c:v>2.2400000000000002</c:v>
                </c:pt>
                <c:pt idx="10">
                  <c:v>1.82</c:v>
                </c:pt>
                <c:pt idx="11">
                  <c:v>0.79</c:v>
                </c:pt>
                <c:pt idx="12">
                  <c:v>0.56999999999999995</c:v>
                </c:pt>
                <c:pt idx="13">
                  <c:v>0.89</c:v>
                </c:pt>
                <c:pt idx="14">
                  <c:v>0.56000000000000005</c:v>
                </c:pt>
                <c:pt idx="15">
                  <c:v>-0.09</c:v>
                </c:pt>
                <c:pt idx="16">
                  <c:v>-0.06</c:v>
                </c:pt>
                <c:pt idx="17">
                  <c:v>0.2</c:v>
                </c:pt>
                <c:pt idx="18">
                  <c:v>-0.04</c:v>
                </c:pt>
                <c:pt idx="19">
                  <c:v>0.05</c:v>
                </c:pt>
                <c:pt idx="20">
                  <c:v>0.28000000000000003</c:v>
                </c:pt>
                <c:pt idx="21">
                  <c:v>0.2</c:v>
                </c:pt>
                <c:pt idx="22">
                  <c:v>0.41</c:v>
                </c:pt>
                <c:pt idx="23">
                  <c:v>0.4</c:v>
                </c:pt>
                <c:pt idx="24">
                  <c:v>0.56000000000000005</c:v>
                </c:pt>
                <c:pt idx="25">
                  <c:v>0.12</c:v>
                </c:pt>
                <c:pt idx="26">
                  <c:v>0.2</c:v>
                </c:pt>
              </c:numCache>
            </c:numRef>
          </c:val>
          <c:smooth val="0"/>
          <c:extLst>
            <c:ext xmlns:c16="http://schemas.microsoft.com/office/drawing/2014/chart" uri="{C3380CC4-5D6E-409C-BE32-E72D297353CC}">
              <c16:uniqueId val="{00000006-458E-4756-9643-BBA55DD34386}"/>
            </c:ext>
          </c:extLst>
        </c:ser>
        <c:dLbls>
          <c:showLegendKey val="0"/>
          <c:showVal val="0"/>
          <c:showCatName val="0"/>
          <c:showSerName val="0"/>
          <c:showPercent val="0"/>
          <c:showBubbleSize val="0"/>
        </c:dLbls>
        <c:marker val="1"/>
        <c:smooth val="0"/>
        <c:axId val="1799494239"/>
        <c:axId val="1799513791"/>
      </c:lineChart>
      <c:catAx>
        <c:axId val="693346096"/>
        <c:scaling>
          <c:orientation val="minMax"/>
        </c:scaling>
        <c:delete val="0"/>
        <c:axPos val="b"/>
        <c:majorGridlines>
          <c:spPr>
            <a:ln w="6350">
              <a:solidFill>
                <a:sysClr val="window" lastClr="FFFFFF">
                  <a:lumMod val="85000"/>
                </a:sysClr>
              </a:solidFill>
            </a:ln>
          </c:spPr>
        </c:majorGridlines>
        <c:minorGridlines/>
        <c:numFmt formatCode="0" sourceLinked="0"/>
        <c:majorTickMark val="out"/>
        <c:minorTickMark val="none"/>
        <c:tickLblPos val="low"/>
        <c:spPr>
          <a:ln w="9525">
            <a:solidFill>
              <a:schemeClr val="tx1"/>
            </a:solidFill>
            <a:prstDash val="solid"/>
          </a:ln>
        </c:spPr>
        <c:txPr>
          <a:bodyPr rot="0" vert="horz"/>
          <a:lstStyle/>
          <a:p>
            <a:pPr>
              <a:defRPr/>
            </a:pPr>
            <a:endParaRPr lang="sr-Latn-RS"/>
          </a:p>
        </c:txPr>
        <c:crossAx val="693346656"/>
        <c:crosses val="autoZero"/>
        <c:auto val="1"/>
        <c:lblAlgn val="ctr"/>
        <c:lblOffset val="20"/>
        <c:tickLblSkip val="1"/>
        <c:tickMarkSkip val="4"/>
        <c:noMultiLvlLbl val="0"/>
      </c:catAx>
      <c:valAx>
        <c:axId val="693346656"/>
        <c:scaling>
          <c:orientation val="minMax"/>
          <c:max val="25"/>
          <c:min val="-25"/>
        </c:scaling>
        <c:delete val="0"/>
        <c:axPos val="l"/>
        <c:majorGridlines>
          <c:spPr>
            <a:ln w="6350">
              <a:solidFill>
                <a:sysClr val="window" lastClr="FFFFFF">
                  <a:lumMod val="85000"/>
                </a:sysClr>
              </a:solidFill>
              <a:prstDash val="solid"/>
            </a:ln>
          </c:spPr>
        </c:majorGridlines>
        <c:title>
          <c:tx>
            <c:rich>
              <a:bodyPr/>
              <a:lstStyle/>
              <a:p>
                <a:pPr>
                  <a:defRPr/>
                </a:pPr>
                <a:r>
                  <a:rPr lang="hr-HR"/>
                  <a:t>percentage points</a:t>
                </a:r>
              </a:p>
            </c:rich>
          </c:tx>
          <c:layout>
            <c:manualLayout>
              <c:xMode val="edge"/>
              <c:yMode val="edge"/>
              <c:x val="1.0772552255225524E-2"/>
              <c:y val="0.19126348039215688"/>
            </c:manualLayout>
          </c:layout>
          <c:overlay val="0"/>
          <c:spPr>
            <a:noFill/>
            <a:ln w="25400">
              <a:noFill/>
            </a:ln>
          </c:spPr>
        </c:title>
        <c:numFmt formatCode="0" sourceLinked="0"/>
        <c:majorTickMark val="out"/>
        <c:minorTickMark val="none"/>
        <c:tickLblPos val="nextTo"/>
        <c:spPr>
          <a:ln w="6350">
            <a:solidFill>
              <a:schemeClr val="tx1"/>
            </a:solidFill>
            <a:prstDash val="solid"/>
          </a:ln>
        </c:spPr>
        <c:txPr>
          <a:bodyPr rot="0" vert="horz"/>
          <a:lstStyle/>
          <a:p>
            <a:pPr>
              <a:defRPr/>
            </a:pPr>
            <a:endParaRPr lang="sr-Latn-RS"/>
          </a:p>
        </c:txPr>
        <c:crossAx val="693346096"/>
        <c:crossesAt val="1"/>
        <c:crossBetween val="between"/>
        <c:majorUnit val="5"/>
      </c:valAx>
      <c:valAx>
        <c:axId val="1799513791"/>
        <c:scaling>
          <c:orientation val="minMax"/>
          <c:max val="25"/>
          <c:min val="-25"/>
        </c:scaling>
        <c:delete val="0"/>
        <c:axPos val="r"/>
        <c:title>
          <c:tx>
            <c:rich>
              <a:bodyPr rot="0" vert="horz"/>
              <a:lstStyle/>
              <a:p>
                <a:pPr>
                  <a:defRPr/>
                </a:pPr>
                <a:r>
                  <a:rPr lang="hr-HR"/>
                  <a:t>%</a:t>
                </a:r>
              </a:p>
            </c:rich>
          </c:tx>
          <c:overlay val="0"/>
        </c:title>
        <c:numFmt formatCode="#,##0" sourceLinked="0"/>
        <c:majorTickMark val="out"/>
        <c:minorTickMark val="none"/>
        <c:tickLblPos val="nextTo"/>
        <c:crossAx val="1799494239"/>
        <c:crosses val="max"/>
        <c:crossBetween val="between"/>
      </c:valAx>
      <c:catAx>
        <c:axId val="1799494239"/>
        <c:scaling>
          <c:orientation val="minMax"/>
        </c:scaling>
        <c:delete val="1"/>
        <c:axPos val="b"/>
        <c:numFmt formatCode="#,##0.0" sourceLinked="1"/>
        <c:majorTickMark val="out"/>
        <c:minorTickMark val="none"/>
        <c:tickLblPos val="nextTo"/>
        <c:crossAx val="1799513791"/>
        <c:crosses val="autoZero"/>
        <c:auto val="1"/>
        <c:lblAlgn val="ctr"/>
        <c:lblOffset val="100"/>
        <c:noMultiLvlLbl val="0"/>
      </c:catAx>
      <c:spPr>
        <a:noFill/>
        <a:ln w="6350">
          <a:solidFill>
            <a:schemeClr val="bg1">
              <a:lumMod val="50000"/>
            </a:schemeClr>
          </a:solidFill>
          <a:prstDash val="solid"/>
        </a:ln>
      </c:spPr>
    </c:plotArea>
    <c:legend>
      <c:legendPos val="r"/>
      <c:layout>
        <c:manualLayout>
          <c:xMode val="edge"/>
          <c:yMode val="edge"/>
          <c:x val="6.6706835895741414E-3"/>
          <c:y val="0.79798714759535661"/>
          <c:w val="0.97942230123536822"/>
          <c:h val="0.18313101160862355"/>
        </c:manualLayout>
      </c:layout>
      <c:overlay val="0"/>
      <c:spPr>
        <a:solidFill>
          <a:srgbClr val="FFFFFF"/>
        </a:solidFill>
        <a:ln w="25400">
          <a:noFill/>
        </a:ln>
      </c:spPr>
    </c:legend>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sr-Latn-RS"/>
    </a:p>
  </c:txPr>
  <c:printSettings>
    <c:headerFooter alignWithMargins="0"/>
    <c:pageMargins b="1" l="0.75000000000001044" r="0.75000000000001044" t="1" header="0.5" footer="0.5"/>
    <c:pageSetup paperSize="9" orientation="landscape"/>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286359530261985E-2"/>
          <c:y val="5.1755473902140296E-2"/>
          <c:w val="0.80543541102077676"/>
          <c:h val="0.69108139013516712"/>
        </c:manualLayout>
      </c:layout>
      <c:lineChart>
        <c:grouping val="standard"/>
        <c:varyColors val="0"/>
        <c:ser>
          <c:idx val="0"/>
          <c:order val="2"/>
          <c:tx>
            <c:strRef>
              <c:f>'Slika 1.2. - Figure 1.2'!$E$2</c:f>
              <c:strCache>
                <c:ptCount val="1"/>
                <c:pt idx="0">
                  <c:v>ESI (ukupno) - lijevo</c:v>
                </c:pt>
              </c:strCache>
            </c:strRef>
          </c:tx>
          <c:spPr>
            <a:ln w="28575" cap="rnd">
              <a:solidFill>
                <a:schemeClr val="accent1"/>
              </a:solidFill>
              <a:round/>
            </a:ln>
            <a:effectLst/>
          </c:spPr>
          <c:marker>
            <c:symbol val="none"/>
          </c:marker>
          <c:cat>
            <c:strRef>
              <c:f>'Slika 1.2. - Figure 1.2'!$B$6:$B$89</c:f>
              <c:strCache>
                <c:ptCount val="79"/>
                <c:pt idx="6">
                  <c:v>2019.</c:v>
                </c:pt>
                <c:pt idx="18">
                  <c:v>2020.</c:v>
                </c:pt>
                <c:pt idx="30">
                  <c:v>2021.</c:v>
                </c:pt>
                <c:pt idx="42">
                  <c:v>2022.</c:v>
                </c:pt>
                <c:pt idx="54">
                  <c:v>2023.</c:v>
                </c:pt>
                <c:pt idx="66">
                  <c:v>2024.</c:v>
                </c:pt>
                <c:pt idx="78">
                  <c:v>2025.</c:v>
                </c:pt>
              </c:strCache>
            </c:strRef>
          </c:cat>
          <c:val>
            <c:numRef>
              <c:f>'Slika 1.2. - Figure 1.2'!$E$6:$E$89</c:f>
              <c:numCache>
                <c:formatCode>0.0</c:formatCode>
                <c:ptCount val="84"/>
                <c:pt idx="0">
                  <c:v>107.2</c:v>
                </c:pt>
                <c:pt idx="1">
                  <c:v>106.9</c:v>
                </c:pt>
                <c:pt idx="2">
                  <c:v>106.3</c:v>
                </c:pt>
                <c:pt idx="3">
                  <c:v>104.6</c:v>
                </c:pt>
                <c:pt idx="4">
                  <c:v>105.5</c:v>
                </c:pt>
                <c:pt idx="5">
                  <c:v>103.5</c:v>
                </c:pt>
                <c:pt idx="6">
                  <c:v>102.4</c:v>
                </c:pt>
                <c:pt idx="7">
                  <c:v>102.9</c:v>
                </c:pt>
                <c:pt idx="8">
                  <c:v>101.8</c:v>
                </c:pt>
                <c:pt idx="9">
                  <c:v>101.5</c:v>
                </c:pt>
                <c:pt idx="10">
                  <c:v>102.5</c:v>
                </c:pt>
                <c:pt idx="11">
                  <c:v>103.2</c:v>
                </c:pt>
                <c:pt idx="12">
                  <c:v>105</c:v>
                </c:pt>
                <c:pt idx="13">
                  <c:v>105.4</c:v>
                </c:pt>
                <c:pt idx="14">
                  <c:v>93.8</c:v>
                </c:pt>
                <c:pt idx="15">
                  <c:v>58.5</c:v>
                </c:pt>
                <c:pt idx="16">
                  <c:v>63.5</c:v>
                </c:pt>
                <c:pt idx="17">
                  <c:v>75.3</c:v>
                </c:pt>
                <c:pt idx="18">
                  <c:v>83.4</c:v>
                </c:pt>
                <c:pt idx="19">
                  <c:v>90.6</c:v>
                </c:pt>
                <c:pt idx="20">
                  <c:v>95</c:v>
                </c:pt>
                <c:pt idx="21">
                  <c:v>95.5</c:v>
                </c:pt>
                <c:pt idx="22">
                  <c:v>92.1</c:v>
                </c:pt>
                <c:pt idx="23">
                  <c:v>96.5</c:v>
                </c:pt>
                <c:pt idx="24">
                  <c:v>95.9</c:v>
                </c:pt>
                <c:pt idx="25">
                  <c:v>97.6</c:v>
                </c:pt>
                <c:pt idx="26">
                  <c:v>103.1</c:v>
                </c:pt>
                <c:pt idx="27">
                  <c:v>105.8</c:v>
                </c:pt>
                <c:pt idx="28">
                  <c:v>110.7</c:v>
                </c:pt>
                <c:pt idx="29">
                  <c:v>116.9</c:v>
                </c:pt>
                <c:pt idx="30">
                  <c:v>118.9</c:v>
                </c:pt>
                <c:pt idx="31">
                  <c:v>118.3</c:v>
                </c:pt>
                <c:pt idx="32">
                  <c:v>119</c:v>
                </c:pt>
                <c:pt idx="33">
                  <c:v>119.6</c:v>
                </c:pt>
                <c:pt idx="34">
                  <c:v>117.4</c:v>
                </c:pt>
                <c:pt idx="35">
                  <c:v>115.3</c:v>
                </c:pt>
                <c:pt idx="36">
                  <c:v>113.5</c:v>
                </c:pt>
                <c:pt idx="37">
                  <c:v>115</c:v>
                </c:pt>
                <c:pt idx="38">
                  <c:v>106.4</c:v>
                </c:pt>
                <c:pt idx="39">
                  <c:v>104.7</c:v>
                </c:pt>
                <c:pt idx="40">
                  <c:v>105</c:v>
                </c:pt>
                <c:pt idx="41">
                  <c:v>104.3</c:v>
                </c:pt>
                <c:pt idx="42">
                  <c:v>99.4</c:v>
                </c:pt>
                <c:pt idx="43">
                  <c:v>98.5</c:v>
                </c:pt>
                <c:pt idx="44">
                  <c:v>94.9</c:v>
                </c:pt>
                <c:pt idx="45">
                  <c:v>93.8</c:v>
                </c:pt>
                <c:pt idx="46">
                  <c:v>95.1</c:v>
                </c:pt>
                <c:pt idx="47">
                  <c:v>96.9</c:v>
                </c:pt>
                <c:pt idx="48">
                  <c:v>99.3</c:v>
                </c:pt>
                <c:pt idx="49">
                  <c:v>98.8</c:v>
                </c:pt>
                <c:pt idx="50">
                  <c:v>98.5</c:v>
                </c:pt>
                <c:pt idx="51">
                  <c:v>98.9</c:v>
                </c:pt>
                <c:pt idx="52">
                  <c:v>96.4</c:v>
                </c:pt>
                <c:pt idx="53">
                  <c:v>95.9</c:v>
                </c:pt>
                <c:pt idx="54">
                  <c:v>95</c:v>
                </c:pt>
                <c:pt idx="55">
                  <c:v>94</c:v>
                </c:pt>
                <c:pt idx="56">
                  <c:v>93.7</c:v>
                </c:pt>
                <c:pt idx="57">
                  <c:v>93.4</c:v>
                </c:pt>
                <c:pt idx="58">
                  <c:v>93.9</c:v>
                </c:pt>
                <c:pt idx="59">
                  <c:v>96.5</c:v>
                </c:pt>
                <c:pt idx="60">
                  <c:v>95.7</c:v>
                </c:pt>
                <c:pt idx="61">
                  <c:v>95.1</c:v>
                </c:pt>
                <c:pt idx="62">
                  <c:v>96</c:v>
                </c:pt>
                <c:pt idx="63">
                  <c:v>95.9</c:v>
                </c:pt>
                <c:pt idx="64">
                  <c:v>96</c:v>
                </c:pt>
                <c:pt idx="65">
                  <c:v>96.2</c:v>
                </c:pt>
                <c:pt idx="66">
                  <c:v>95.9</c:v>
                </c:pt>
                <c:pt idx="67">
                  <c:v>96.4</c:v>
                </c:pt>
                <c:pt idx="68">
                  <c:v>95.9</c:v>
                </c:pt>
                <c:pt idx="69">
                  <c:v>96</c:v>
                </c:pt>
                <c:pt idx="70">
                  <c:v>95.7</c:v>
                </c:pt>
                <c:pt idx="71">
                  <c:v>93.5</c:v>
                </c:pt>
                <c:pt idx="72">
                  <c:v>95.2</c:v>
                </c:pt>
                <c:pt idx="73">
                  <c:v>96.2</c:v>
                </c:pt>
                <c:pt idx="74">
                  <c:v>95.2</c:v>
                </c:pt>
                <c:pt idx="75">
                  <c:v>93.9</c:v>
                </c:pt>
                <c:pt idx="76">
                  <c:v>95</c:v>
                </c:pt>
                <c:pt idx="77">
                  <c:v>94.2</c:v>
                </c:pt>
                <c:pt idx="78">
                  <c:v>95.8</c:v>
                </c:pt>
                <c:pt idx="79">
                  <c:v>95.4</c:v>
                </c:pt>
                <c:pt idx="80">
                  <c:v>95.6</c:v>
                </c:pt>
                <c:pt idx="81">
                  <c:v>96.8</c:v>
                </c:pt>
              </c:numCache>
            </c:numRef>
          </c:val>
          <c:smooth val="0"/>
          <c:extLst>
            <c:ext xmlns:c16="http://schemas.microsoft.com/office/drawing/2014/chart" uri="{C3380CC4-5D6E-409C-BE32-E72D297353CC}">
              <c16:uniqueId val="{00000000-F25F-40E4-9C11-2CB3931EA7AA}"/>
            </c:ext>
          </c:extLst>
        </c:ser>
        <c:ser>
          <c:idx val="1"/>
          <c:order val="3"/>
          <c:spPr>
            <a:ln w="22225" cap="rnd">
              <a:solidFill>
                <a:srgbClr val="FF0000"/>
              </a:solidFill>
              <a:prstDash val="sysDash"/>
              <a:round/>
            </a:ln>
            <a:effectLst/>
          </c:spPr>
          <c:marker>
            <c:symbol val="none"/>
          </c:marker>
          <c:cat>
            <c:strRef>
              <c:f>'Slika 1.2. - Figure 1.2'!$B$6:$B$89</c:f>
              <c:strCache>
                <c:ptCount val="79"/>
                <c:pt idx="6">
                  <c:v>2019.</c:v>
                </c:pt>
                <c:pt idx="18">
                  <c:v>2020.</c:v>
                </c:pt>
                <c:pt idx="30">
                  <c:v>2021.</c:v>
                </c:pt>
                <c:pt idx="42">
                  <c:v>2022.</c:v>
                </c:pt>
                <c:pt idx="54">
                  <c:v>2023.</c:v>
                </c:pt>
                <c:pt idx="66">
                  <c:v>2024.</c:v>
                </c:pt>
                <c:pt idx="78">
                  <c:v>2025.</c:v>
                </c:pt>
              </c:strCache>
            </c:strRef>
          </c:cat>
          <c:val>
            <c:numRef>
              <c:f>'Slika 1.2. - Figure 1.2'!$I$6:$I$89</c:f>
              <c:numCache>
                <c:formatCode>0</c:formatCode>
                <c:ptCount val="8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numCache>
            </c:numRef>
          </c:val>
          <c:smooth val="0"/>
          <c:extLst>
            <c:ext xmlns:c16="http://schemas.microsoft.com/office/drawing/2014/chart" uri="{C3380CC4-5D6E-409C-BE32-E72D297353CC}">
              <c16:uniqueId val="{00000001-F25F-40E4-9C11-2CB3931EA7AA}"/>
            </c:ext>
          </c:extLst>
        </c:ser>
        <c:dLbls>
          <c:showLegendKey val="0"/>
          <c:showVal val="0"/>
          <c:showCatName val="0"/>
          <c:showSerName val="0"/>
          <c:showPercent val="0"/>
          <c:showBubbleSize val="0"/>
        </c:dLbls>
        <c:marker val="1"/>
        <c:smooth val="0"/>
        <c:axId val="1642686175"/>
        <c:axId val="1642706143"/>
      </c:lineChart>
      <c:lineChart>
        <c:grouping val="standard"/>
        <c:varyColors val="0"/>
        <c:ser>
          <c:idx val="2"/>
          <c:order val="0"/>
          <c:tx>
            <c:strRef>
              <c:f>'Slika 1.2. - Figure 1.2'!$F$2</c:f>
              <c:strCache>
                <c:ptCount val="1"/>
                <c:pt idx="0">
                  <c:v>ESI (industrija)</c:v>
                </c:pt>
              </c:strCache>
            </c:strRef>
          </c:tx>
          <c:spPr>
            <a:ln w="25400" cap="rnd">
              <a:solidFill>
                <a:srgbClr val="002060"/>
              </a:solidFill>
              <a:round/>
            </a:ln>
            <a:effectLst/>
          </c:spPr>
          <c:marker>
            <c:symbol val="none"/>
          </c:marker>
          <c:cat>
            <c:strRef>
              <c:f>'Slika 1.2. - Figure 1.2'!$B$6:$B$89</c:f>
              <c:strCache>
                <c:ptCount val="79"/>
                <c:pt idx="6">
                  <c:v>2019.</c:v>
                </c:pt>
                <c:pt idx="18">
                  <c:v>2020.</c:v>
                </c:pt>
                <c:pt idx="30">
                  <c:v>2021.</c:v>
                </c:pt>
                <c:pt idx="42">
                  <c:v>2022.</c:v>
                </c:pt>
                <c:pt idx="54">
                  <c:v>2023.</c:v>
                </c:pt>
                <c:pt idx="66">
                  <c:v>2024.</c:v>
                </c:pt>
                <c:pt idx="78">
                  <c:v>2025.</c:v>
                </c:pt>
              </c:strCache>
            </c:strRef>
          </c:cat>
          <c:val>
            <c:numRef>
              <c:f>'Slika 1.2. - Figure 1.2'!$F$6:$F$89</c:f>
              <c:numCache>
                <c:formatCode>0.0</c:formatCode>
                <c:ptCount val="84"/>
                <c:pt idx="0">
                  <c:v>0.6</c:v>
                </c:pt>
                <c:pt idx="1">
                  <c:v>-0.4</c:v>
                </c:pt>
                <c:pt idx="2">
                  <c:v>-1.6</c:v>
                </c:pt>
                <c:pt idx="3">
                  <c:v>-3.9</c:v>
                </c:pt>
                <c:pt idx="4">
                  <c:v>-2.5</c:v>
                </c:pt>
                <c:pt idx="5">
                  <c:v>-5.0999999999999996</c:v>
                </c:pt>
                <c:pt idx="6">
                  <c:v>-6.8</c:v>
                </c:pt>
                <c:pt idx="7">
                  <c:v>-5.4</c:v>
                </c:pt>
                <c:pt idx="8">
                  <c:v>-7.8</c:v>
                </c:pt>
                <c:pt idx="9">
                  <c:v>-7.9</c:v>
                </c:pt>
                <c:pt idx="10">
                  <c:v>-7.3</c:v>
                </c:pt>
                <c:pt idx="11">
                  <c:v>-7.7</c:v>
                </c:pt>
                <c:pt idx="12">
                  <c:v>-5.3</c:v>
                </c:pt>
                <c:pt idx="13">
                  <c:v>-4.8</c:v>
                </c:pt>
                <c:pt idx="14">
                  <c:v>-11.3</c:v>
                </c:pt>
                <c:pt idx="15">
                  <c:v>-37.1</c:v>
                </c:pt>
                <c:pt idx="16">
                  <c:v>-29.3</c:v>
                </c:pt>
                <c:pt idx="17">
                  <c:v>-21.2</c:v>
                </c:pt>
                <c:pt idx="18">
                  <c:v>-14.7</c:v>
                </c:pt>
                <c:pt idx="19">
                  <c:v>-10.4</c:v>
                </c:pt>
                <c:pt idx="20">
                  <c:v>-8.3000000000000007</c:v>
                </c:pt>
                <c:pt idx="21">
                  <c:v>-5.6</c:v>
                </c:pt>
                <c:pt idx="22">
                  <c:v>-6.8</c:v>
                </c:pt>
                <c:pt idx="23">
                  <c:v>-3.2</c:v>
                </c:pt>
                <c:pt idx="24">
                  <c:v>-2.4</c:v>
                </c:pt>
                <c:pt idx="25">
                  <c:v>0.1</c:v>
                </c:pt>
                <c:pt idx="26">
                  <c:v>3.6</c:v>
                </c:pt>
                <c:pt idx="27">
                  <c:v>7.2</c:v>
                </c:pt>
                <c:pt idx="28">
                  <c:v>9.3000000000000007</c:v>
                </c:pt>
                <c:pt idx="29">
                  <c:v>11.9</c:v>
                </c:pt>
                <c:pt idx="30">
                  <c:v>14.6</c:v>
                </c:pt>
                <c:pt idx="31">
                  <c:v>14</c:v>
                </c:pt>
                <c:pt idx="32">
                  <c:v>14.4</c:v>
                </c:pt>
                <c:pt idx="33">
                  <c:v>14.8</c:v>
                </c:pt>
                <c:pt idx="34">
                  <c:v>14</c:v>
                </c:pt>
                <c:pt idx="35">
                  <c:v>14.5</c:v>
                </c:pt>
                <c:pt idx="36">
                  <c:v>13.3</c:v>
                </c:pt>
                <c:pt idx="37">
                  <c:v>13.6</c:v>
                </c:pt>
                <c:pt idx="38">
                  <c:v>8</c:v>
                </c:pt>
                <c:pt idx="39">
                  <c:v>7.4</c:v>
                </c:pt>
                <c:pt idx="40">
                  <c:v>6.2</c:v>
                </c:pt>
                <c:pt idx="41">
                  <c:v>7.5</c:v>
                </c:pt>
                <c:pt idx="42">
                  <c:v>3.8</c:v>
                </c:pt>
                <c:pt idx="43">
                  <c:v>1.8</c:v>
                </c:pt>
                <c:pt idx="44">
                  <c:v>0.3</c:v>
                </c:pt>
                <c:pt idx="45">
                  <c:v>-0.4</c:v>
                </c:pt>
                <c:pt idx="46">
                  <c:v>-1.5</c:v>
                </c:pt>
                <c:pt idx="47">
                  <c:v>-0.5</c:v>
                </c:pt>
                <c:pt idx="48">
                  <c:v>0.9</c:v>
                </c:pt>
                <c:pt idx="49" formatCode="0">
                  <c:v>-0.7</c:v>
                </c:pt>
                <c:pt idx="50">
                  <c:v>-1.5</c:v>
                </c:pt>
                <c:pt idx="51">
                  <c:v>-3.5</c:v>
                </c:pt>
                <c:pt idx="52">
                  <c:v>-5.9</c:v>
                </c:pt>
                <c:pt idx="53">
                  <c:v>-7.1</c:v>
                </c:pt>
                <c:pt idx="54">
                  <c:v>-9.1999999999999993</c:v>
                </c:pt>
                <c:pt idx="55">
                  <c:v>-10</c:v>
                </c:pt>
                <c:pt idx="56">
                  <c:v>-8.5</c:v>
                </c:pt>
                <c:pt idx="57">
                  <c:v>-9.1999999999999993</c:v>
                </c:pt>
                <c:pt idx="58">
                  <c:v>-9.6999999999999993</c:v>
                </c:pt>
                <c:pt idx="59">
                  <c:v>-8.8000000000000007</c:v>
                </c:pt>
                <c:pt idx="60">
                  <c:v>-9.8000000000000007</c:v>
                </c:pt>
                <c:pt idx="61">
                  <c:v>-10</c:v>
                </c:pt>
                <c:pt idx="62">
                  <c:v>-9.6999999999999993</c:v>
                </c:pt>
                <c:pt idx="63">
                  <c:v>-10.7</c:v>
                </c:pt>
                <c:pt idx="64">
                  <c:v>-10.7</c:v>
                </c:pt>
                <c:pt idx="65">
                  <c:v>-10.4</c:v>
                </c:pt>
                <c:pt idx="66">
                  <c:v>-10.8</c:v>
                </c:pt>
                <c:pt idx="67">
                  <c:v>-10.3</c:v>
                </c:pt>
                <c:pt idx="68">
                  <c:v>-11.4</c:v>
                </c:pt>
                <c:pt idx="69">
                  <c:v>-12.7</c:v>
                </c:pt>
                <c:pt idx="70">
                  <c:v>-11.2</c:v>
                </c:pt>
                <c:pt idx="71">
                  <c:v>-14.4</c:v>
                </c:pt>
                <c:pt idx="72">
                  <c:v>-12.5</c:v>
                </c:pt>
                <c:pt idx="73">
                  <c:v>-11.1</c:v>
                </c:pt>
                <c:pt idx="74">
                  <c:v>-10.7</c:v>
                </c:pt>
                <c:pt idx="75">
                  <c:v>-11</c:v>
                </c:pt>
                <c:pt idx="76">
                  <c:v>-10.3</c:v>
                </c:pt>
                <c:pt idx="77">
                  <c:v>-11.7</c:v>
                </c:pt>
                <c:pt idx="78">
                  <c:v>-10.3</c:v>
                </c:pt>
                <c:pt idx="79">
                  <c:v>-10.1</c:v>
                </c:pt>
                <c:pt idx="80">
                  <c:v>-10.1</c:v>
                </c:pt>
                <c:pt idx="81">
                  <c:v>-8.1999999999999993</c:v>
                </c:pt>
              </c:numCache>
            </c:numRef>
          </c:val>
          <c:smooth val="0"/>
          <c:extLst>
            <c:ext xmlns:c16="http://schemas.microsoft.com/office/drawing/2014/chart" uri="{C3380CC4-5D6E-409C-BE32-E72D297353CC}">
              <c16:uniqueId val="{00000002-F25F-40E4-9C11-2CB3931EA7AA}"/>
            </c:ext>
          </c:extLst>
        </c:ser>
        <c:ser>
          <c:idx val="3"/>
          <c:order val="1"/>
          <c:tx>
            <c:strRef>
              <c:f>'Slika 1.2. - Figure 1.2'!$G$2</c:f>
              <c:strCache>
                <c:ptCount val="1"/>
                <c:pt idx="0">
                  <c:v>ESI (usluge)</c:v>
                </c:pt>
              </c:strCache>
            </c:strRef>
          </c:tx>
          <c:spPr>
            <a:ln w="25400" cap="rnd">
              <a:solidFill>
                <a:schemeClr val="accent6">
                  <a:lumMod val="60000"/>
                  <a:lumOff val="40000"/>
                </a:schemeClr>
              </a:solidFill>
              <a:round/>
            </a:ln>
            <a:effectLst/>
          </c:spPr>
          <c:marker>
            <c:symbol val="none"/>
          </c:marker>
          <c:cat>
            <c:strRef>
              <c:f>'Slika 1.2. - Figure 1.2'!$B$6:$B$89</c:f>
              <c:strCache>
                <c:ptCount val="79"/>
                <c:pt idx="6">
                  <c:v>2019.</c:v>
                </c:pt>
                <c:pt idx="18">
                  <c:v>2020.</c:v>
                </c:pt>
                <c:pt idx="30">
                  <c:v>2021.</c:v>
                </c:pt>
                <c:pt idx="42">
                  <c:v>2022.</c:v>
                </c:pt>
                <c:pt idx="54">
                  <c:v>2023.</c:v>
                </c:pt>
                <c:pt idx="66">
                  <c:v>2024.</c:v>
                </c:pt>
                <c:pt idx="78">
                  <c:v>2025.</c:v>
                </c:pt>
              </c:strCache>
            </c:strRef>
          </c:cat>
          <c:val>
            <c:numRef>
              <c:f>'Slika 1.2. - Figure 1.2'!$G$6:$G$89</c:f>
              <c:numCache>
                <c:formatCode>0.0</c:formatCode>
                <c:ptCount val="84"/>
                <c:pt idx="0">
                  <c:v>12.2</c:v>
                </c:pt>
                <c:pt idx="1">
                  <c:v>12.6</c:v>
                </c:pt>
                <c:pt idx="2">
                  <c:v>12.5</c:v>
                </c:pt>
                <c:pt idx="3">
                  <c:v>12.6</c:v>
                </c:pt>
                <c:pt idx="4">
                  <c:v>11.7</c:v>
                </c:pt>
                <c:pt idx="5">
                  <c:v>10.6</c:v>
                </c:pt>
                <c:pt idx="6">
                  <c:v>9.1</c:v>
                </c:pt>
                <c:pt idx="7">
                  <c:v>8.6</c:v>
                </c:pt>
                <c:pt idx="8">
                  <c:v>9.1999999999999993</c:v>
                </c:pt>
                <c:pt idx="9">
                  <c:v>9.3000000000000007</c:v>
                </c:pt>
                <c:pt idx="10">
                  <c:v>10.1</c:v>
                </c:pt>
                <c:pt idx="11">
                  <c:v>13.5</c:v>
                </c:pt>
                <c:pt idx="12">
                  <c:v>13.2</c:v>
                </c:pt>
                <c:pt idx="13">
                  <c:v>12.6</c:v>
                </c:pt>
                <c:pt idx="14">
                  <c:v>-3.6</c:v>
                </c:pt>
                <c:pt idx="15">
                  <c:v>-47</c:v>
                </c:pt>
                <c:pt idx="16">
                  <c:v>-51.8</c:v>
                </c:pt>
                <c:pt idx="17">
                  <c:v>-39.4</c:v>
                </c:pt>
                <c:pt idx="18">
                  <c:v>-27.3</c:v>
                </c:pt>
                <c:pt idx="19">
                  <c:v>-14.2</c:v>
                </c:pt>
                <c:pt idx="20">
                  <c:v>-5.9</c:v>
                </c:pt>
                <c:pt idx="21">
                  <c:v>-6.7</c:v>
                </c:pt>
                <c:pt idx="22">
                  <c:v>-11.5</c:v>
                </c:pt>
                <c:pt idx="23">
                  <c:v>-9.1999999999999993</c:v>
                </c:pt>
                <c:pt idx="24">
                  <c:v>-9</c:v>
                </c:pt>
                <c:pt idx="25">
                  <c:v>-8.9</c:v>
                </c:pt>
                <c:pt idx="26">
                  <c:v>-4.0999999999999996</c:v>
                </c:pt>
                <c:pt idx="27">
                  <c:v>-2.1</c:v>
                </c:pt>
                <c:pt idx="28">
                  <c:v>5.3</c:v>
                </c:pt>
                <c:pt idx="29">
                  <c:v>14.8</c:v>
                </c:pt>
                <c:pt idx="30">
                  <c:v>17.399999999999999</c:v>
                </c:pt>
                <c:pt idx="31">
                  <c:v>18.100000000000001</c:v>
                </c:pt>
                <c:pt idx="32">
                  <c:v>18</c:v>
                </c:pt>
                <c:pt idx="33">
                  <c:v>20.5</c:v>
                </c:pt>
                <c:pt idx="34">
                  <c:v>19.8</c:v>
                </c:pt>
                <c:pt idx="35">
                  <c:v>12.7</c:v>
                </c:pt>
                <c:pt idx="36">
                  <c:v>10.4</c:v>
                </c:pt>
                <c:pt idx="37">
                  <c:v>14.1</c:v>
                </c:pt>
                <c:pt idx="38">
                  <c:v>12.4</c:v>
                </c:pt>
                <c:pt idx="39">
                  <c:v>12</c:v>
                </c:pt>
                <c:pt idx="40">
                  <c:v>12.8</c:v>
                </c:pt>
                <c:pt idx="41">
                  <c:v>13.2</c:v>
                </c:pt>
                <c:pt idx="42">
                  <c:v>9.6</c:v>
                </c:pt>
                <c:pt idx="43">
                  <c:v>8.6</c:v>
                </c:pt>
                <c:pt idx="44">
                  <c:v>5.3</c:v>
                </c:pt>
                <c:pt idx="45">
                  <c:v>3</c:v>
                </c:pt>
                <c:pt idx="46">
                  <c:v>3.9</c:v>
                </c:pt>
                <c:pt idx="47">
                  <c:v>6.1</c:v>
                </c:pt>
                <c:pt idx="48">
                  <c:v>8.6</c:v>
                </c:pt>
                <c:pt idx="49">
                  <c:v>8.1</c:v>
                </c:pt>
                <c:pt idx="50">
                  <c:v>8.1</c:v>
                </c:pt>
                <c:pt idx="51">
                  <c:v>9.5</c:v>
                </c:pt>
                <c:pt idx="52">
                  <c:v>7.2</c:v>
                </c:pt>
                <c:pt idx="53">
                  <c:v>6.3</c:v>
                </c:pt>
                <c:pt idx="54">
                  <c:v>6.2</c:v>
                </c:pt>
                <c:pt idx="55">
                  <c:v>4.8</c:v>
                </c:pt>
                <c:pt idx="56">
                  <c:v>4.3</c:v>
                </c:pt>
                <c:pt idx="57">
                  <c:v>4.5999999999999996</c:v>
                </c:pt>
                <c:pt idx="58">
                  <c:v>5.2</c:v>
                </c:pt>
                <c:pt idx="59">
                  <c:v>7.7</c:v>
                </c:pt>
                <c:pt idx="60">
                  <c:v>8</c:v>
                </c:pt>
                <c:pt idx="61">
                  <c:v>5.6</c:v>
                </c:pt>
                <c:pt idx="62">
                  <c:v>6.7</c:v>
                </c:pt>
                <c:pt idx="63">
                  <c:v>6.8</c:v>
                </c:pt>
                <c:pt idx="64">
                  <c:v>7.1</c:v>
                </c:pt>
                <c:pt idx="65">
                  <c:v>7</c:v>
                </c:pt>
                <c:pt idx="66">
                  <c:v>5.2</c:v>
                </c:pt>
                <c:pt idx="67">
                  <c:v>6.2</c:v>
                </c:pt>
                <c:pt idx="68">
                  <c:v>6.2</c:v>
                </c:pt>
                <c:pt idx="69">
                  <c:v>6.8</c:v>
                </c:pt>
                <c:pt idx="70">
                  <c:v>4.8</c:v>
                </c:pt>
                <c:pt idx="71">
                  <c:v>5.4</c:v>
                </c:pt>
                <c:pt idx="72">
                  <c:v>5.7</c:v>
                </c:pt>
                <c:pt idx="73">
                  <c:v>5.2</c:v>
                </c:pt>
                <c:pt idx="74">
                  <c:v>2.5</c:v>
                </c:pt>
                <c:pt idx="75">
                  <c:v>1.9</c:v>
                </c:pt>
                <c:pt idx="76">
                  <c:v>2</c:v>
                </c:pt>
                <c:pt idx="77">
                  <c:v>3.1</c:v>
                </c:pt>
                <c:pt idx="78">
                  <c:v>4.0999999999999996</c:v>
                </c:pt>
                <c:pt idx="79">
                  <c:v>3.8</c:v>
                </c:pt>
                <c:pt idx="80">
                  <c:v>3.7</c:v>
                </c:pt>
                <c:pt idx="81">
                  <c:v>4</c:v>
                </c:pt>
              </c:numCache>
            </c:numRef>
          </c:val>
          <c:smooth val="0"/>
          <c:extLst>
            <c:ext xmlns:c16="http://schemas.microsoft.com/office/drawing/2014/chart" uri="{C3380CC4-5D6E-409C-BE32-E72D297353CC}">
              <c16:uniqueId val="{00000003-F25F-40E4-9C11-2CB3931EA7AA}"/>
            </c:ext>
          </c:extLst>
        </c:ser>
        <c:ser>
          <c:idx val="4"/>
          <c:order val="4"/>
          <c:tx>
            <c:strRef>
              <c:f>'Slika 1.2. - Figure 1.2'!$H$2</c:f>
              <c:strCache>
                <c:ptCount val="1"/>
                <c:pt idx="0">
                  <c:v>ESI (potrošači)</c:v>
                </c:pt>
              </c:strCache>
            </c:strRef>
          </c:tx>
          <c:spPr>
            <a:ln w="25400" cap="rnd">
              <a:solidFill>
                <a:schemeClr val="accent2"/>
              </a:solidFill>
              <a:round/>
            </a:ln>
            <a:effectLst/>
          </c:spPr>
          <c:marker>
            <c:symbol val="none"/>
          </c:marker>
          <c:cat>
            <c:strRef>
              <c:f>'Slika 1.2. - Figure 1.2'!$B$6:$B$89</c:f>
              <c:strCache>
                <c:ptCount val="79"/>
                <c:pt idx="6">
                  <c:v>2019.</c:v>
                </c:pt>
                <c:pt idx="18">
                  <c:v>2020.</c:v>
                </c:pt>
                <c:pt idx="30">
                  <c:v>2021.</c:v>
                </c:pt>
                <c:pt idx="42">
                  <c:v>2022.</c:v>
                </c:pt>
                <c:pt idx="54">
                  <c:v>2023.</c:v>
                </c:pt>
                <c:pt idx="66">
                  <c:v>2024.</c:v>
                </c:pt>
                <c:pt idx="78">
                  <c:v>2025.</c:v>
                </c:pt>
              </c:strCache>
            </c:strRef>
          </c:cat>
          <c:val>
            <c:numRef>
              <c:f>'Slika 1.2. - Figure 1.2'!$H$6:$H$89</c:f>
              <c:numCache>
                <c:formatCode>0.0</c:formatCode>
                <c:ptCount val="84"/>
                <c:pt idx="0">
                  <c:v>-6.6</c:v>
                </c:pt>
                <c:pt idx="1">
                  <c:v>-6.5</c:v>
                </c:pt>
                <c:pt idx="2">
                  <c:v>-6.1</c:v>
                </c:pt>
                <c:pt idx="3">
                  <c:v>-6.7</c:v>
                </c:pt>
                <c:pt idx="4">
                  <c:v>-6.3</c:v>
                </c:pt>
                <c:pt idx="5">
                  <c:v>-6.8</c:v>
                </c:pt>
                <c:pt idx="6">
                  <c:v>-6.5</c:v>
                </c:pt>
                <c:pt idx="7">
                  <c:v>-7.2</c:v>
                </c:pt>
                <c:pt idx="8">
                  <c:v>-6.7</c:v>
                </c:pt>
                <c:pt idx="9">
                  <c:v>-7.3</c:v>
                </c:pt>
                <c:pt idx="10">
                  <c:v>-6.6</c:v>
                </c:pt>
                <c:pt idx="11">
                  <c:v>-7.6</c:v>
                </c:pt>
                <c:pt idx="12">
                  <c:v>-7.2</c:v>
                </c:pt>
                <c:pt idx="13">
                  <c:v>-6.1</c:v>
                </c:pt>
                <c:pt idx="14">
                  <c:v>-12.2</c:v>
                </c:pt>
                <c:pt idx="15">
                  <c:v>-24.6</c:v>
                </c:pt>
                <c:pt idx="16">
                  <c:v>-20.399999999999999</c:v>
                </c:pt>
                <c:pt idx="17">
                  <c:v>-14.5</c:v>
                </c:pt>
                <c:pt idx="18">
                  <c:v>-14.6</c:v>
                </c:pt>
                <c:pt idx="19">
                  <c:v>-14.2</c:v>
                </c:pt>
                <c:pt idx="20">
                  <c:v>-12.9</c:v>
                </c:pt>
                <c:pt idx="21">
                  <c:v>-14.6</c:v>
                </c:pt>
                <c:pt idx="22">
                  <c:v>-16.600000000000001</c:v>
                </c:pt>
                <c:pt idx="23">
                  <c:v>-12.1</c:v>
                </c:pt>
                <c:pt idx="24">
                  <c:v>-13.8</c:v>
                </c:pt>
                <c:pt idx="25">
                  <c:v>-13</c:v>
                </c:pt>
                <c:pt idx="26">
                  <c:v>-9.8000000000000007</c:v>
                </c:pt>
                <c:pt idx="27">
                  <c:v>-9.9</c:v>
                </c:pt>
                <c:pt idx="28">
                  <c:v>-5.5</c:v>
                </c:pt>
                <c:pt idx="29">
                  <c:v>-2.1</c:v>
                </c:pt>
                <c:pt idx="30">
                  <c:v>-3.9</c:v>
                </c:pt>
                <c:pt idx="31">
                  <c:v>-5.3</c:v>
                </c:pt>
                <c:pt idx="32">
                  <c:v>-3.7</c:v>
                </c:pt>
                <c:pt idx="33">
                  <c:v>-5.3</c:v>
                </c:pt>
                <c:pt idx="34">
                  <c:v>-8.1</c:v>
                </c:pt>
                <c:pt idx="35">
                  <c:v>-9.3000000000000007</c:v>
                </c:pt>
                <c:pt idx="36">
                  <c:v>-9.5</c:v>
                </c:pt>
                <c:pt idx="37">
                  <c:v>-9.4</c:v>
                </c:pt>
                <c:pt idx="38">
                  <c:v>-21.9</c:v>
                </c:pt>
                <c:pt idx="39">
                  <c:v>-22.3</c:v>
                </c:pt>
                <c:pt idx="40">
                  <c:v>-21.4</c:v>
                </c:pt>
                <c:pt idx="41">
                  <c:v>-24</c:v>
                </c:pt>
                <c:pt idx="42">
                  <c:v>-27.4</c:v>
                </c:pt>
                <c:pt idx="43">
                  <c:v>-25</c:v>
                </c:pt>
                <c:pt idx="44">
                  <c:v>-28.8</c:v>
                </c:pt>
                <c:pt idx="45">
                  <c:v>-27.6</c:v>
                </c:pt>
                <c:pt idx="46">
                  <c:v>-23.8</c:v>
                </c:pt>
                <c:pt idx="47">
                  <c:v>-22.1</c:v>
                </c:pt>
                <c:pt idx="48">
                  <c:v>-20.7</c:v>
                </c:pt>
                <c:pt idx="49">
                  <c:v>-19</c:v>
                </c:pt>
                <c:pt idx="50">
                  <c:v>-19.100000000000001</c:v>
                </c:pt>
                <c:pt idx="51">
                  <c:v>-17.3</c:v>
                </c:pt>
                <c:pt idx="52">
                  <c:v>-17.2</c:v>
                </c:pt>
                <c:pt idx="53">
                  <c:v>-16</c:v>
                </c:pt>
                <c:pt idx="54">
                  <c:v>-15.2</c:v>
                </c:pt>
                <c:pt idx="55">
                  <c:v>-16</c:v>
                </c:pt>
                <c:pt idx="56">
                  <c:v>-17.8</c:v>
                </c:pt>
                <c:pt idx="57">
                  <c:v>-18.100000000000001</c:v>
                </c:pt>
                <c:pt idx="58">
                  <c:v>-17</c:v>
                </c:pt>
                <c:pt idx="59">
                  <c:v>-15.1</c:v>
                </c:pt>
                <c:pt idx="60">
                  <c:v>-15.9</c:v>
                </c:pt>
                <c:pt idx="61">
                  <c:v>-15.4</c:v>
                </c:pt>
                <c:pt idx="62">
                  <c:v>-14.7</c:v>
                </c:pt>
                <c:pt idx="63">
                  <c:v>-14.4</c:v>
                </c:pt>
                <c:pt idx="64">
                  <c:v>-14.2</c:v>
                </c:pt>
                <c:pt idx="65">
                  <c:v>-13.8</c:v>
                </c:pt>
                <c:pt idx="66">
                  <c:v>-12.9</c:v>
                </c:pt>
                <c:pt idx="67">
                  <c:v>-13.3</c:v>
                </c:pt>
                <c:pt idx="68">
                  <c:v>-12.9</c:v>
                </c:pt>
                <c:pt idx="69">
                  <c:v>-12.4</c:v>
                </c:pt>
                <c:pt idx="70">
                  <c:v>-13.6</c:v>
                </c:pt>
                <c:pt idx="71">
                  <c:v>-14.4</c:v>
                </c:pt>
                <c:pt idx="72">
                  <c:v>-14.1</c:v>
                </c:pt>
                <c:pt idx="73">
                  <c:v>-13.7</c:v>
                </c:pt>
                <c:pt idx="74">
                  <c:v>-14.5</c:v>
                </c:pt>
                <c:pt idx="75">
                  <c:v>-16.600000000000001</c:v>
                </c:pt>
                <c:pt idx="76">
                  <c:v>-15.1</c:v>
                </c:pt>
                <c:pt idx="77">
                  <c:v>-15.3</c:v>
                </c:pt>
                <c:pt idx="78">
                  <c:v>-14.7</c:v>
                </c:pt>
                <c:pt idx="79">
                  <c:v>-15.5</c:v>
                </c:pt>
                <c:pt idx="80">
                  <c:v>-14.9</c:v>
                </c:pt>
                <c:pt idx="81">
                  <c:v>-14.2</c:v>
                </c:pt>
              </c:numCache>
            </c:numRef>
          </c:val>
          <c:smooth val="0"/>
          <c:extLst>
            <c:ext xmlns:c16="http://schemas.microsoft.com/office/drawing/2014/chart" uri="{C3380CC4-5D6E-409C-BE32-E72D297353CC}">
              <c16:uniqueId val="{00000004-F25F-40E4-9C11-2CB3931EA7AA}"/>
            </c:ext>
          </c:extLst>
        </c:ser>
        <c:dLbls>
          <c:showLegendKey val="0"/>
          <c:showVal val="0"/>
          <c:showCatName val="0"/>
          <c:showSerName val="0"/>
          <c:showPercent val="0"/>
          <c:showBubbleSize val="0"/>
        </c:dLbls>
        <c:marker val="1"/>
        <c:smooth val="0"/>
        <c:axId val="576447551"/>
        <c:axId val="576470847"/>
      </c:lineChart>
      <c:catAx>
        <c:axId val="1642686175"/>
        <c:scaling>
          <c:orientation val="minMax"/>
        </c:scaling>
        <c:delete val="0"/>
        <c:axPos val="b"/>
        <c:majorGridlines>
          <c:spPr>
            <a:ln w="9525" cap="flat" cmpd="sng" algn="ctr">
              <a:solidFill>
                <a:schemeClr val="tx1">
                  <a:lumMod val="15000"/>
                  <a:lumOff val="85000"/>
                </a:schemeClr>
              </a:solidFill>
              <a:prstDash val="sysDot"/>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642706143"/>
        <c:crosses val="autoZero"/>
        <c:auto val="1"/>
        <c:lblAlgn val="ctr"/>
        <c:lblOffset val="100"/>
        <c:tickLblSkip val="3"/>
        <c:tickMarkSkip val="12"/>
        <c:noMultiLvlLbl val="0"/>
      </c:catAx>
      <c:valAx>
        <c:axId val="1642706143"/>
        <c:scaling>
          <c:orientation val="minMax"/>
          <c:max val="160"/>
          <c:min val="0"/>
        </c:scaling>
        <c:delete val="0"/>
        <c:axPos val="l"/>
        <c:majorGridlines>
          <c:spPr>
            <a:ln w="9525" cap="flat" cmpd="sng" algn="ctr">
              <a:solidFill>
                <a:schemeClr val="tx1">
                  <a:lumMod val="15000"/>
                  <a:lumOff val="85000"/>
                </a:schemeClr>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642686175"/>
        <c:crosses val="autoZero"/>
        <c:crossBetween val="between"/>
      </c:valAx>
      <c:valAx>
        <c:axId val="576470847"/>
        <c:scaling>
          <c:orientation val="minMax"/>
          <c:max val="30"/>
          <c:min val="-6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576447551"/>
        <c:crosses val="max"/>
        <c:crossBetween val="between"/>
      </c:valAx>
      <c:catAx>
        <c:axId val="576447551"/>
        <c:scaling>
          <c:orientation val="minMax"/>
        </c:scaling>
        <c:delete val="1"/>
        <c:axPos val="b"/>
        <c:numFmt formatCode="General" sourceLinked="1"/>
        <c:majorTickMark val="out"/>
        <c:minorTickMark val="none"/>
        <c:tickLblPos val="nextTo"/>
        <c:crossAx val="576470847"/>
        <c:crosses val="autoZero"/>
        <c:auto val="1"/>
        <c:lblAlgn val="ctr"/>
        <c:lblOffset val="100"/>
        <c:noMultiLvlLbl val="0"/>
      </c:catAx>
      <c:spPr>
        <a:noFill/>
        <a:ln>
          <a:solidFill>
            <a:schemeClr val="bg1">
              <a:lumMod val="50000"/>
            </a:schemeClr>
          </a:solidFill>
        </a:ln>
        <a:effectLst/>
      </c:spPr>
    </c:plotArea>
    <c:legend>
      <c:legendPos val="b"/>
      <c:legendEntry>
        <c:idx val="1"/>
        <c:delete val="1"/>
      </c:legendEntry>
      <c:layout>
        <c:manualLayout>
          <c:xMode val="edge"/>
          <c:yMode val="edge"/>
          <c:x val="1.6273652365236521E-2"/>
          <c:y val="0.84855882352941181"/>
          <c:w val="0.91505995599559953"/>
          <c:h val="0.1203137254901960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solidFill>
      <a:schemeClr val="bg1"/>
    </a:solidFill>
    <a:ln w="3175" cap="flat" cmpd="sng" algn="ctr">
      <a:solidFill>
        <a:schemeClr val="tx1"/>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286359530261985E-2"/>
          <c:y val="5.1755473902140296E-2"/>
          <c:w val="0.80543541102077676"/>
          <c:h val="0.69108139013516712"/>
        </c:manualLayout>
      </c:layout>
      <c:lineChart>
        <c:grouping val="standard"/>
        <c:varyColors val="0"/>
        <c:ser>
          <c:idx val="0"/>
          <c:order val="2"/>
          <c:tx>
            <c:strRef>
              <c:f>'Slika 1.2. - Figure 1.2'!$E$3</c:f>
              <c:strCache>
                <c:ptCount val="1"/>
                <c:pt idx="0">
                  <c:v>ESI (total) - left</c:v>
                </c:pt>
              </c:strCache>
            </c:strRef>
          </c:tx>
          <c:spPr>
            <a:ln w="28575" cap="rnd">
              <a:solidFill>
                <a:schemeClr val="accent1"/>
              </a:solidFill>
              <a:round/>
            </a:ln>
            <a:effectLst/>
          </c:spPr>
          <c:marker>
            <c:symbol val="none"/>
          </c:marker>
          <c:cat>
            <c:numRef>
              <c:f>'Slika 1.2. - Figure 1.2'!$A$6:$A$89</c:f>
              <c:numCache>
                <c:formatCode>General</c:formatCode>
                <c:ptCount val="84"/>
                <c:pt idx="6">
                  <c:v>2019</c:v>
                </c:pt>
                <c:pt idx="18">
                  <c:v>2020</c:v>
                </c:pt>
                <c:pt idx="30">
                  <c:v>2021</c:v>
                </c:pt>
                <c:pt idx="42">
                  <c:v>2022</c:v>
                </c:pt>
                <c:pt idx="54">
                  <c:v>2023</c:v>
                </c:pt>
                <c:pt idx="66">
                  <c:v>2024</c:v>
                </c:pt>
                <c:pt idx="78">
                  <c:v>2025</c:v>
                </c:pt>
              </c:numCache>
            </c:numRef>
          </c:cat>
          <c:val>
            <c:numRef>
              <c:f>'Slika 1.2. - Figure 1.2'!$E$6:$E$89</c:f>
              <c:numCache>
                <c:formatCode>0.0</c:formatCode>
                <c:ptCount val="84"/>
                <c:pt idx="0">
                  <c:v>107.2</c:v>
                </c:pt>
                <c:pt idx="1">
                  <c:v>106.9</c:v>
                </c:pt>
                <c:pt idx="2">
                  <c:v>106.3</c:v>
                </c:pt>
                <c:pt idx="3">
                  <c:v>104.6</c:v>
                </c:pt>
                <c:pt idx="4">
                  <c:v>105.5</c:v>
                </c:pt>
                <c:pt idx="5">
                  <c:v>103.5</c:v>
                </c:pt>
                <c:pt idx="6">
                  <c:v>102.4</c:v>
                </c:pt>
                <c:pt idx="7">
                  <c:v>102.9</c:v>
                </c:pt>
                <c:pt idx="8">
                  <c:v>101.8</c:v>
                </c:pt>
                <c:pt idx="9">
                  <c:v>101.5</c:v>
                </c:pt>
                <c:pt idx="10">
                  <c:v>102.5</c:v>
                </c:pt>
                <c:pt idx="11">
                  <c:v>103.2</c:v>
                </c:pt>
                <c:pt idx="12">
                  <c:v>105</c:v>
                </c:pt>
                <c:pt idx="13">
                  <c:v>105.4</c:v>
                </c:pt>
                <c:pt idx="14">
                  <c:v>93.8</c:v>
                </c:pt>
                <c:pt idx="15">
                  <c:v>58.5</c:v>
                </c:pt>
                <c:pt idx="16">
                  <c:v>63.5</c:v>
                </c:pt>
                <c:pt idx="17">
                  <c:v>75.3</c:v>
                </c:pt>
                <c:pt idx="18">
                  <c:v>83.4</c:v>
                </c:pt>
                <c:pt idx="19">
                  <c:v>90.6</c:v>
                </c:pt>
                <c:pt idx="20">
                  <c:v>95</c:v>
                </c:pt>
                <c:pt idx="21">
                  <c:v>95.5</c:v>
                </c:pt>
                <c:pt idx="22">
                  <c:v>92.1</c:v>
                </c:pt>
                <c:pt idx="23">
                  <c:v>96.5</c:v>
                </c:pt>
                <c:pt idx="24">
                  <c:v>95.9</c:v>
                </c:pt>
                <c:pt idx="25">
                  <c:v>97.6</c:v>
                </c:pt>
                <c:pt idx="26">
                  <c:v>103.1</c:v>
                </c:pt>
                <c:pt idx="27">
                  <c:v>105.8</c:v>
                </c:pt>
                <c:pt idx="28">
                  <c:v>110.7</c:v>
                </c:pt>
                <c:pt idx="29">
                  <c:v>116.9</c:v>
                </c:pt>
                <c:pt idx="30">
                  <c:v>118.9</c:v>
                </c:pt>
                <c:pt idx="31">
                  <c:v>118.3</c:v>
                </c:pt>
                <c:pt idx="32">
                  <c:v>119</c:v>
                </c:pt>
                <c:pt idx="33">
                  <c:v>119.6</c:v>
                </c:pt>
                <c:pt idx="34">
                  <c:v>117.4</c:v>
                </c:pt>
                <c:pt idx="35">
                  <c:v>115.3</c:v>
                </c:pt>
                <c:pt idx="36">
                  <c:v>113.5</c:v>
                </c:pt>
                <c:pt idx="37">
                  <c:v>115</c:v>
                </c:pt>
                <c:pt idx="38">
                  <c:v>106.4</c:v>
                </c:pt>
                <c:pt idx="39">
                  <c:v>104.7</c:v>
                </c:pt>
                <c:pt idx="40">
                  <c:v>105</c:v>
                </c:pt>
                <c:pt idx="41">
                  <c:v>104.3</c:v>
                </c:pt>
                <c:pt idx="42">
                  <c:v>99.4</c:v>
                </c:pt>
                <c:pt idx="43">
                  <c:v>98.5</c:v>
                </c:pt>
                <c:pt idx="44">
                  <c:v>94.9</c:v>
                </c:pt>
                <c:pt idx="45">
                  <c:v>93.8</c:v>
                </c:pt>
                <c:pt idx="46">
                  <c:v>95.1</c:v>
                </c:pt>
                <c:pt idx="47">
                  <c:v>96.9</c:v>
                </c:pt>
                <c:pt idx="48">
                  <c:v>99.3</c:v>
                </c:pt>
                <c:pt idx="49">
                  <c:v>98.8</c:v>
                </c:pt>
                <c:pt idx="50">
                  <c:v>98.5</c:v>
                </c:pt>
                <c:pt idx="51">
                  <c:v>98.9</c:v>
                </c:pt>
                <c:pt idx="52">
                  <c:v>96.4</c:v>
                </c:pt>
                <c:pt idx="53">
                  <c:v>95.9</c:v>
                </c:pt>
                <c:pt idx="54">
                  <c:v>95</c:v>
                </c:pt>
                <c:pt idx="55">
                  <c:v>94</c:v>
                </c:pt>
                <c:pt idx="56">
                  <c:v>93.7</c:v>
                </c:pt>
                <c:pt idx="57">
                  <c:v>93.4</c:v>
                </c:pt>
                <c:pt idx="58">
                  <c:v>93.9</c:v>
                </c:pt>
                <c:pt idx="59">
                  <c:v>96.5</c:v>
                </c:pt>
                <c:pt idx="60">
                  <c:v>95.7</c:v>
                </c:pt>
                <c:pt idx="61">
                  <c:v>95.1</c:v>
                </c:pt>
                <c:pt idx="62">
                  <c:v>96</c:v>
                </c:pt>
                <c:pt idx="63">
                  <c:v>95.9</c:v>
                </c:pt>
                <c:pt idx="64">
                  <c:v>96</c:v>
                </c:pt>
                <c:pt idx="65">
                  <c:v>96.2</c:v>
                </c:pt>
                <c:pt idx="66">
                  <c:v>95.9</c:v>
                </c:pt>
                <c:pt idx="67">
                  <c:v>96.4</c:v>
                </c:pt>
                <c:pt idx="68">
                  <c:v>95.9</c:v>
                </c:pt>
                <c:pt idx="69">
                  <c:v>96</c:v>
                </c:pt>
                <c:pt idx="70">
                  <c:v>95.7</c:v>
                </c:pt>
                <c:pt idx="71">
                  <c:v>93.5</c:v>
                </c:pt>
                <c:pt idx="72">
                  <c:v>95.2</c:v>
                </c:pt>
                <c:pt idx="73">
                  <c:v>96.2</c:v>
                </c:pt>
                <c:pt idx="74">
                  <c:v>95.2</c:v>
                </c:pt>
                <c:pt idx="75">
                  <c:v>93.9</c:v>
                </c:pt>
                <c:pt idx="76">
                  <c:v>95</c:v>
                </c:pt>
                <c:pt idx="77">
                  <c:v>94.2</c:v>
                </c:pt>
                <c:pt idx="78">
                  <c:v>95.8</c:v>
                </c:pt>
                <c:pt idx="79">
                  <c:v>95.4</c:v>
                </c:pt>
                <c:pt idx="80">
                  <c:v>95.6</c:v>
                </c:pt>
                <c:pt idx="81">
                  <c:v>96.8</c:v>
                </c:pt>
              </c:numCache>
            </c:numRef>
          </c:val>
          <c:smooth val="0"/>
          <c:extLst>
            <c:ext xmlns:c16="http://schemas.microsoft.com/office/drawing/2014/chart" uri="{C3380CC4-5D6E-409C-BE32-E72D297353CC}">
              <c16:uniqueId val="{00000000-54A7-4804-AC9C-3B44681B3ED5}"/>
            </c:ext>
          </c:extLst>
        </c:ser>
        <c:ser>
          <c:idx val="1"/>
          <c:order val="3"/>
          <c:spPr>
            <a:ln w="22225" cap="rnd">
              <a:solidFill>
                <a:srgbClr val="FF0000"/>
              </a:solidFill>
              <a:prstDash val="sysDash"/>
              <a:round/>
            </a:ln>
            <a:effectLst/>
          </c:spPr>
          <c:marker>
            <c:symbol val="none"/>
          </c:marker>
          <c:cat>
            <c:numRef>
              <c:f>'Slika 1.2. - Figure 1.2'!$A$6:$A$89</c:f>
              <c:numCache>
                <c:formatCode>General</c:formatCode>
                <c:ptCount val="84"/>
                <c:pt idx="6">
                  <c:v>2019</c:v>
                </c:pt>
                <c:pt idx="18">
                  <c:v>2020</c:v>
                </c:pt>
                <c:pt idx="30">
                  <c:v>2021</c:v>
                </c:pt>
                <c:pt idx="42">
                  <c:v>2022</c:v>
                </c:pt>
                <c:pt idx="54">
                  <c:v>2023</c:v>
                </c:pt>
                <c:pt idx="66">
                  <c:v>2024</c:v>
                </c:pt>
                <c:pt idx="78">
                  <c:v>2025</c:v>
                </c:pt>
              </c:numCache>
            </c:numRef>
          </c:cat>
          <c:val>
            <c:numRef>
              <c:f>'Slika 1.2. - Figure 1.2'!$I$6:$I$89</c:f>
              <c:numCache>
                <c:formatCode>0</c:formatCode>
                <c:ptCount val="8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numCache>
            </c:numRef>
          </c:val>
          <c:smooth val="0"/>
          <c:extLst>
            <c:ext xmlns:c16="http://schemas.microsoft.com/office/drawing/2014/chart" uri="{C3380CC4-5D6E-409C-BE32-E72D297353CC}">
              <c16:uniqueId val="{00000001-54A7-4804-AC9C-3B44681B3ED5}"/>
            </c:ext>
          </c:extLst>
        </c:ser>
        <c:dLbls>
          <c:showLegendKey val="0"/>
          <c:showVal val="0"/>
          <c:showCatName val="0"/>
          <c:showSerName val="0"/>
          <c:showPercent val="0"/>
          <c:showBubbleSize val="0"/>
        </c:dLbls>
        <c:marker val="1"/>
        <c:smooth val="0"/>
        <c:axId val="1642686175"/>
        <c:axId val="1642706143"/>
      </c:lineChart>
      <c:lineChart>
        <c:grouping val="standard"/>
        <c:varyColors val="0"/>
        <c:ser>
          <c:idx val="2"/>
          <c:order val="0"/>
          <c:tx>
            <c:strRef>
              <c:f>'Slika 1.2. - Figure 1.2'!$F$3</c:f>
              <c:strCache>
                <c:ptCount val="1"/>
                <c:pt idx="0">
                  <c:v>ESI (industry)</c:v>
                </c:pt>
              </c:strCache>
            </c:strRef>
          </c:tx>
          <c:spPr>
            <a:ln w="25400" cap="rnd">
              <a:solidFill>
                <a:srgbClr val="002060"/>
              </a:solidFill>
              <a:round/>
            </a:ln>
            <a:effectLst/>
          </c:spPr>
          <c:marker>
            <c:symbol val="none"/>
          </c:marker>
          <c:cat>
            <c:numRef>
              <c:f>'Slika 1.2. - Figure 1.2'!$A$6:$A$89</c:f>
              <c:numCache>
                <c:formatCode>General</c:formatCode>
                <c:ptCount val="84"/>
                <c:pt idx="6">
                  <c:v>2019</c:v>
                </c:pt>
                <c:pt idx="18">
                  <c:v>2020</c:v>
                </c:pt>
                <c:pt idx="30">
                  <c:v>2021</c:v>
                </c:pt>
                <c:pt idx="42">
                  <c:v>2022</c:v>
                </c:pt>
                <c:pt idx="54">
                  <c:v>2023</c:v>
                </c:pt>
                <c:pt idx="66">
                  <c:v>2024</c:v>
                </c:pt>
                <c:pt idx="78">
                  <c:v>2025</c:v>
                </c:pt>
              </c:numCache>
            </c:numRef>
          </c:cat>
          <c:val>
            <c:numRef>
              <c:f>'Slika 1.2. - Figure 1.2'!$F$6:$F$89</c:f>
              <c:numCache>
                <c:formatCode>0.0</c:formatCode>
                <c:ptCount val="84"/>
                <c:pt idx="0">
                  <c:v>0.6</c:v>
                </c:pt>
                <c:pt idx="1">
                  <c:v>-0.4</c:v>
                </c:pt>
                <c:pt idx="2">
                  <c:v>-1.6</c:v>
                </c:pt>
                <c:pt idx="3">
                  <c:v>-3.9</c:v>
                </c:pt>
                <c:pt idx="4">
                  <c:v>-2.5</c:v>
                </c:pt>
                <c:pt idx="5">
                  <c:v>-5.0999999999999996</c:v>
                </c:pt>
                <c:pt idx="6">
                  <c:v>-6.8</c:v>
                </c:pt>
                <c:pt idx="7">
                  <c:v>-5.4</c:v>
                </c:pt>
                <c:pt idx="8">
                  <c:v>-7.8</c:v>
                </c:pt>
                <c:pt idx="9">
                  <c:v>-7.9</c:v>
                </c:pt>
                <c:pt idx="10">
                  <c:v>-7.3</c:v>
                </c:pt>
                <c:pt idx="11">
                  <c:v>-7.7</c:v>
                </c:pt>
                <c:pt idx="12">
                  <c:v>-5.3</c:v>
                </c:pt>
                <c:pt idx="13">
                  <c:v>-4.8</c:v>
                </c:pt>
                <c:pt idx="14">
                  <c:v>-11.3</c:v>
                </c:pt>
                <c:pt idx="15">
                  <c:v>-37.1</c:v>
                </c:pt>
                <c:pt idx="16">
                  <c:v>-29.3</c:v>
                </c:pt>
                <c:pt idx="17">
                  <c:v>-21.2</c:v>
                </c:pt>
                <c:pt idx="18">
                  <c:v>-14.7</c:v>
                </c:pt>
                <c:pt idx="19">
                  <c:v>-10.4</c:v>
                </c:pt>
                <c:pt idx="20">
                  <c:v>-8.3000000000000007</c:v>
                </c:pt>
                <c:pt idx="21">
                  <c:v>-5.6</c:v>
                </c:pt>
                <c:pt idx="22">
                  <c:v>-6.8</c:v>
                </c:pt>
                <c:pt idx="23">
                  <c:v>-3.2</c:v>
                </c:pt>
                <c:pt idx="24">
                  <c:v>-2.4</c:v>
                </c:pt>
                <c:pt idx="25">
                  <c:v>0.1</c:v>
                </c:pt>
                <c:pt idx="26">
                  <c:v>3.6</c:v>
                </c:pt>
                <c:pt idx="27">
                  <c:v>7.2</c:v>
                </c:pt>
                <c:pt idx="28">
                  <c:v>9.3000000000000007</c:v>
                </c:pt>
                <c:pt idx="29">
                  <c:v>11.9</c:v>
                </c:pt>
                <c:pt idx="30">
                  <c:v>14.6</c:v>
                </c:pt>
                <c:pt idx="31">
                  <c:v>14</c:v>
                </c:pt>
                <c:pt idx="32">
                  <c:v>14.4</c:v>
                </c:pt>
                <c:pt idx="33">
                  <c:v>14.8</c:v>
                </c:pt>
                <c:pt idx="34">
                  <c:v>14</c:v>
                </c:pt>
                <c:pt idx="35">
                  <c:v>14.5</c:v>
                </c:pt>
                <c:pt idx="36">
                  <c:v>13.3</c:v>
                </c:pt>
                <c:pt idx="37">
                  <c:v>13.6</c:v>
                </c:pt>
                <c:pt idx="38">
                  <c:v>8</c:v>
                </c:pt>
                <c:pt idx="39">
                  <c:v>7.4</c:v>
                </c:pt>
                <c:pt idx="40">
                  <c:v>6.2</c:v>
                </c:pt>
                <c:pt idx="41">
                  <c:v>7.5</c:v>
                </c:pt>
                <c:pt idx="42">
                  <c:v>3.8</c:v>
                </c:pt>
                <c:pt idx="43">
                  <c:v>1.8</c:v>
                </c:pt>
                <c:pt idx="44">
                  <c:v>0.3</c:v>
                </c:pt>
                <c:pt idx="45">
                  <c:v>-0.4</c:v>
                </c:pt>
                <c:pt idx="46">
                  <c:v>-1.5</c:v>
                </c:pt>
                <c:pt idx="47">
                  <c:v>-0.5</c:v>
                </c:pt>
                <c:pt idx="48">
                  <c:v>0.9</c:v>
                </c:pt>
                <c:pt idx="49" formatCode="0">
                  <c:v>-0.7</c:v>
                </c:pt>
                <c:pt idx="50">
                  <c:v>-1.5</c:v>
                </c:pt>
                <c:pt idx="51">
                  <c:v>-3.5</c:v>
                </c:pt>
                <c:pt idx="52">
                  <c:v>-5.9</c:v>
                </c:pt>
                <c:pt idx="53">
                  <c:v>-7.1</c:v>
                </c:pt>
                <c:pt idx="54">
                  <c:v>-9.1999999999999993</c:v>
                </c:pt>
                <c:pt idx="55">
                  <c:v>-10</c:v>
                </c:pt>
                <c:pt idx="56">
                  <c:v>-8.5</c:v>
                </c:pt>
                <c:pt idx="57">
                  <c:v>-9.1999999999999993</c:v>
                </c:pt>
                <c:pt idx="58">
                  <c:v>-9.6999999999999993</c:v>
                </c:pt>
                <c:pt idx="59">
                  <c:v>-8.8000000000000007</c:v>
                </c:pt>
                <c:pt idx="60">
                  <c:v>-9.8000000000000007</c:v>
                </c:pt>
                <c:pt idx="61">
                  <c:v>-10</c:v>
                </c:pt>
                <c:pt idx="62">
                  <c:v>-9.6999999999999993</c:v>
                </c:pt>
                <c:pt idx="63">
                  <c:v>-10.7</c:v>
                </c:pt>
                <c:pt idx="64">
                  <c:v>-10.7</c:v>
                </c:pt>
                <c:pt idx="65">
                  <c:v>-10.4</c:v>
                </c:pt>
                <c:pt idx="66">
                  <c:v>-10.8</c:v>
                </c:pt>
                <c:pt idx="67">
                  <c:v>-10.3</c:v>
                </c:pt>
                <c:pt idx="68">
                  <c:v>-11.4</c:v>
                </c:pt>
                <c:pt idx="69">
                  <c:v>-12.7</c:v>
                </c:pt>
                <c:pt idx="70">
                  <c:v>-11.2</c:v>
                </c:pt>
                <c:pt idx="71">
                  <c:v>-14.4</c:v>
                </c:pt>
                <c:pt idx="72">
                  <c:v>-12.5</c:v>
                </c:pt>
                <c:pt idx="73">
                  <c:v>-11.1</c:v>
                </c:pt>
                <c:pt idx="74">
                  <c:v>-10.7</c:v>
                </c:pt>
                <c:pt idx="75">
                  <c:v>-11</c:v>
                </c:pt>
                <c:pt idx="76">
                  <c:v>-10.3</c:v>
                </c:pt>
                <c:pt idx="77">
                  <c:v>-11.7</c:v>
                </c:pt>
                <c:pt idx="78">
                  <c:v>-10.3</c:v>
                </c:pt>
                <c:pt idx="79">
                  <c:v>-10.1</c:v>
                </c:pt>
                <c:pt idx="80">
                  <c:v>-10.1</c:v>
                </c:pt>
                <c:pt idx="81">
                  <c:v>-8.1999999999999993</c:v>
                </c:pt>
              </c:numCache>
            </c:numRef>
          </c:val>
          <c:smooth val="0"/>
          <c:extLst>
            <c:ext xmlns:c16="http://schemas.microsoft.com/office/drawing/2014/chart" uri="{C3380CC4-5D6E-409C-BE32-E72D297353CC}">
              <c16:uniqueId val="{00000002-54A7-4804-AC9C-3B44681B3ED5}"/>
            </c:ext>
          </c:extLst>
        </c:ser>
        <c:ser>
          <c:idx val="3"/>
          <c:order val="1"/>
          <c:tx>
            <c:strRef>
              <c:f>'Slika 1.2. - Figure 1.2'!$G$3</c:f>
              <c:strCache>
                <c:ptCount val="1"/>
                <c:pt idx="0">
                  <c:v>ESI (services)</c:v>
                </c:pt>
              </c:strCache>
            </c:strRef>
          </c:tx>
          <c:spPr>
            <a:ln w="25400" cap="rnd">
              <a:solidFill>
                <a:schemeClr val="accent6">
                  <a:lumMod val="60000"/>
                  <a:lumOff val="40000"/>
                </a:schemeClr>
              </a:solidFill>
              <a:round/>
            </a:ln>
            <a:effectLst/>
          </c:spPr>
          <c:marker>
            <c:symbol val="none"/>
          </c:marker>
          <c:cat>
            <c:numRef>
              <c:f>'Slika 1.2. - Figure 1.2'!$A$6:$A$89</c:f>
              <c:numCache>
                <c:formatCode>General</c:formatCode>
                <c:ptCount val="84"/>
                <c:pt idx="6">
                  <c:v>2019</c:v>
                </c:pt>
                <c:pt idx="18">
                  <c:v>2020</c:v>
                </c:pt>
                <c:pt idx="30">
                  <c:v>2021</c:v>
                </c:pt>
                <c:pt idx="42">
                  <c:v>2022</c:v>
                </c:pt>
                <c:pt idx="54">
                  <c:v>2023</c:v>
                </c:pt>
                <c:pt idx="66">
                  <c:v>2024</c:v>
                </c:pt>
                <c:pt idx="78">
                  <c:v>2025</c:v>
                </c:pt>
              </c:numCache>
            </c:numRef>
          </c:cat>
          <c:val>
            <c:numRef>
              <c:f>'Slika 1.2. - Figure 1.2'!$G$6:$G$89</c:f>
              <c:numCache>
                <c:formatCode>0.0</c:formatCode>
                <c:ptCount val="84"/>
                <c:pt idx="0">
                  <c:v>12.2</c:v>
                </c:pt>
                <c:pt idx="1">
                  <c:v>12.6</c:v>
                </c:pt>
                <c:pt idx="2">
                  <c:v>12.5</c:v>
                </c:pt>
                <c:pt idx="3">
                  <c:v>12.6</c:v>
                </c:pt>
                <c:pt idx="4">
                  <c:v>11.7</c:v>
                </c:pt>
                <c:pt idx="5">
                  <c:v>10.6</c:v>
                </c:pt>
                <c:pt idx="6">
                  <c:v>9.1</c:v>
                </c:pt>
                <c:pt idx="7">
                  <c:v>8.6</c:v>
                </c:pt>
                <c:pt idx="8">
                  <c:v>9.1999999999999993</c:v>
                </c:pt>
                <c:pt idx="9">
                  <c:v>9.3000000000000007</c:v>
                </c:pt>
                <c:pt idx="10">
                  <c:v>10.1</c:v>
                </c:pt>
                <c:pt idx="11">
                  <c:v>13.5</c:v>
                </c:pt>
                <c:pt idx="12">
                  <c:v>13.2</c:v>
                </c:pt>
                <c:pt idx="13">
                  <c:v>12.6</c:v>
                </c:pt>
                <c:pt idx="14">
                  <c:v>-3.6</c:v>
                </c:pt>
                <c:pt idx="15">
                  <c:v>-47</c:v>
                </c:pt>
                <c:pt idx="16">
                  <c:v>-51.8</c:v>
                </c:pt>
                <c:pt idx="17">
                  <c:v>-39.4</c:v>
                </c:pt>
                <c:pt idx="18">
                  <c:v>-27.3</c:v>
                </c:pt>
                <c:pt idx="19">
                  <c:v>-14.2</c:v>
                </c:pt>
                <c:pt idx="20">
                  <c:v>-5.9</c:v>
                </c:pt>
                <c:pt idx="21">
                  <c:v>-6.7</c:v>
                </c:pt>
                <c:pt idx="22">
                  <c:v>-11.5</c:v>
                </c:pt>
                <c:pt idx="23">
                  <c:v>-9.1999999999999993</c:v>
                </c:pt>
                <c:pt idx="24">
                  <c:v>-9</c:v>
                </c:pt>
                <c:pt idx="25">
                  <c:v>-8.9</c:v>
                </c:pt>
                <c:pt idx="26">
                  <c:v>-4.0999999999999996</c:v>
                </c:pt>
                <c:pt idx="27">
                  <c:v>-2.1</c:v>
                </c:pt>
                <c:pt idx="28">
                  <c:v>5.3</c:v>
                </c:pt>
                <c:pt idx="29">
                  <c:v>14.8</c:v>
                </c:pt>
                <c:pt idx="30">
                  <c:v>17.399999999999999</c:v>
                </c:pt>
                <c:pt idx="31">
                  <c:v>18.100000000000001</c:v>
                </c:pt>
                <c:pt idx="32">
                  <c:v>18</c:v>
                </c:pt>
                <c:pt idx="33">
                  <c:v>20.5</c:v>
                </c:pt>
                <c:pt idx="34">
                  <c:v>19.8</c:v>
                </c:pt>
                <c:pt idx="35">
                  <c:v>12.7</c:v>
                </c:pt>
                <c:pt idx="36">
                  <c:v>10.4</c:v>
                </c:pt>
                <c:pt idx="37">
                  <c:v>14.1</c:v>
                </c:pt>
                <c:pt idx="38">
                  <c:v>12.4</c:v>
                </c:pt>
                <c:pt idx="39">
                  <c:v>12</c:v>
                </c:pt>
                <c:pt idx="40">
                  <c:v>12.8</c:v>
                </c:pt>
                <c:pt idx="41">
                  <c:v>13.2</c:v>
                </c:pt>
                <c:pt idx="42">
                  <c:v>9.6</c:v>
                </c:pt>
                <c:pt idx="43">
                  <c:v>8.6</c:v>
                </c:pt>
                <c:pt idx="44">
                  <c:v>5.3</c:v>
                </c:pt>
                <c:pt idx="45">
                  <c:v>3</c:v>
                </c:pt>
                <c:pt idx="46">
                  <c:v>3.9</c:v>
                </c:pt>
                <c:pt idx="47">
                  <c:v>6.1</c:v>
                </c:pt>
                <c:pt idx="48">
                  <c:v>8.6</c:v>
                </c:pt>
                <c:pt idx="49">
                  <c:v>8.1</c:v>
                </c:pt>
                <c:pt idx="50">
                  <c:v>8.1</c:v>
                </c:pt>
                <c:pt idx="51">
                  <c:v>9.5</c:v>
                </c:pt>
                <c:pt idx="52">
                  <c:v>7.2</c:v>
                </c:pt>
                <c:pt idx="53">
                  <c:v>6.3</c:v>
                </c:pt>
                <c:pt idx="54">
                  <c:v>6.2</c:v>
                </c:pt>
                <c:pt idx="55">
                  <c:v>4.8</c:v>
                </c:pt>
                <c:pt idx="56">
                  <c:v>4.3</c:v>
                </c:pt>
                <c:pt idx="57">
                  <c:v>4.5999999999999996</c:v>
                </c:pt>
                <c:pt idx="58">
                  <c:v>5.2</c:v>
                </c:pt>
                <c:pt idx="59">
                  <c:v>7.7</c:v>
                </c:pt>
                <c:pt idx="60">
                  <c:v>8</c:v>
                </c:pt>
                <c:pt idx="61">
                  <c:v>5.6</c:v>
                </c:pt>
                <c:pt idx="62">
                  <c:v>6.7</c:v>
                </c:pt>
                <c:pt idx="63">
                  <c:v>6.8</c:v>
                </c:pt>
                <c:pt idx="64">
                  <c:v>7.1</c:v>
                </c:pt>
                <c:pt idx="65">
                  <c:v>7</c:v>
                </c:pt>
                <c:pt idx="66">
                  <c:v>5.2</c:v>
                </c:pt>
                <c:pt idx="67">
                  <c:v>6.2</c:v>
                </c:pt>
                <c:pt idx="68">
                  <c:v>6.2</c:v>
                </c:pt>
                <c:pt idx="69">
                  <c:v>6.8</c:v>
                </c:pt>
                <c:pt idx="70">
                  <c:v>4.8</c:v>
                </c:pt>
                <c:pt idx="71">
                  <c:v>5.4</c:v>
                </c:pt>
                <c:pt idx="72">
                  <c:v>5.7</c:v>
                </c:pt>
                <c:pt idx="73">
                  <c:v>5.2</c:v>
                </c:pt>
                <c:pt idx="74">
                  <c:v>2.5</c:v>
                </c:pt>
                <c:pt idx="75">
                  <c:v>1.9</c:v>
                </c:pt>
                <c:pt idx="76">
                  <c:v>2</c:v>
                </c:pt>
                <c:pt idx="77">
                  <c:v>3.1</c:v>
                </c:pt>
                <c:pt idx="78">
                  <c:v>4.0999999999999996</c:v>
                </c:pt>
                <c:pt idx="79">
                  <c:v>3.8</c:v>
                </c:pt>
                <c:pt idx="80">
                  <c:v>3.7</c:v>
                </c:pt>
                <c:pt idx="81">
                  <c:v>4</c:v>
                </c:pt>
              </c:numCache>
            </c:numRef>
          </c:val>
          <c:smooth val="0"/>
          <c:extLst>
            <c:ext xmlns:c16="http://schemas.microsoft.com/office/drawing/2014/chart" uri="{C3380CC4-5D6E-409C-BE32-E72D297353CC}">
              <c16:uniqueId val="{00000003-54A7-4804-AC9C-3B44681B3ED5}"/>
            </c:ext>
          </c:extLst>
        </c:ser>
        <c:ser>
          <c:idx val="4"/>
          <c:order val="4"/>
          <c:tx>
            <c:strRef>
              <c:f>'Slika 1.2. - Figure 1.2'!$H$3</c:f>
              <c:strCache>
                <c:ptCount val="1"/>
                <c:pt idx="0">
                  <c:v>ESI (consumers)</c:v>
                </c:pt>
              </c:strCache>
            </c:strRef>
          </c:tx>
          <c:spPr>
            <a:ln w="25400" cap="rnd">
              <a:solidFill>
                <a:schemeClr val="accent2"/>
              </a:solidFill>
              <a:round/>
            </a:ln>
            <a:effectLst/>
          </c:spPr>
          <c:marker>
            <c:symbol val="none"/>
          </c:marker>
          <c:cat>
            <c:numRef>
              <c:f>'Slika 1.2. - Figure 1.2'!$A$6:$A$89</c:f>
              <c:numCache>
                <c:formatCode>General</c:formatCode>
                <c:ptCount val="84"/>
                <c:pt idx="6">
                  <c:v>2019</c:v>
                </c:pt>
                <c:pt idx="18">
                  <c:v>2020</c:v>
                </c:pt>
                <c:pt idx="30">
                  <c:v>2021</c:v>
                </c:pt>
                <c:pt idx="42">
                  <c:v>2022</c:v>
                </c:pt>
                <c:pt idx="54">
                  <c:v>2023</c:v>
                </c:pt>
                <c:pt idx="66">
                  <c:v>2024</c:v>
                </c:pt>
                <c:pt idx="78">
                  <c:v>2025</c:v>
                </c:pt>
              </c:numCache>
            </c:numRef>
          </c:cat>
          <c:val>
            <c:numRef>
              <c:f>'Slika 1.2. - Figure 1.2'!$H$6:$H$89</c:f>
              <c:numCache>
                <c:formatCode>0.0</c:formatCode>
                <c:ptCount val="84"/>
                <c:pt idx="0">
                  <c:v>-6.6</c:v>
                </c:pt>
                <c:pt idx="1">
                  <c:v>-6.5</c:v>
                </c:pt>
                <c:pt idx="2">
                  <c:v>-6.1</c:v>
                </c:pt>
                <c:pt idx="3">
                  <c:v>-6.7</c:v>
                </c:pt>
                <c:pt idx="4">
                  <c:v>-6.3</c:v>
                </c:pt>
                <c:pt idx="5">
                  <c:v>-6.8</c:v>
                </c:pt>
                <c:pt idx="6">
                  <c:v>-6.5</c:v>
                </c:pt>
                <c:pt idx="7">
                  <c:v>-7.2</c:v>
                </c:pt>
                <c:pt idx="8">
                  <c:v>-6.7</c:v>
                </c:pt>
                <c:pt idx="9">
                  <c:v>-7.3</c:v>
                </c:pt>
                <c:pt idx="10">
                  <c:v>-6.6</c:v>
                </c:pt>
                <c:pt idx="11">
                  <c:v>-7.6</c:v>
                </c:pt>
                <c:pt idx="12">
                  <c:v>-7.2</c:v>
                </c:pt>
                <c:pt idx="13">
                  <c:v>-6.1</c:v>
                </c:pt>
                <c:pt idx="14">
                  <c:v>-12.2</c:v>
                </c:pt>
                <c:pt idx="15">
                  <c:v>-24.6</c:v>
                </c:pt>
                <c:pt idx="16">
                  <c:v>-20.399999999999999</c:v>
                </c:pt>
                <c:pt idx="17">
                  <c:v>-14.5</c:v>
                </c:pt>
                <c:pt idx="18">
                  <c:v>-14.6</c:v>
                </c:pt>
                <c:pt idx="19">
                  <c:v>-14.2</c:v>
                </c:pt>
                <c:pt idx="20">
                  <c:v>-12.9</c:v>
                </c:pt>
                <c:pt idx="21">
                  <c:v>-14.6</c:v>
                </c:pt>
                <c:pt idx="22">
                  <c:v>-16.600000000000001</c:v>
                </c:pt>
                <c:pt idx="23">
                  <c:v>-12.1</c:v>
                </c:pt>
                <c:pt idx="24">
                  <c:v>-13.8</c:v>
                </c:pt>
                <c:pt idx="25">
                  <c:v>-13</c:v>
                </c:pt>
                <c:pt idx="26">
                  <c:v>-9.8000000000000007</c:v>
                </c:pt>
                <c:pt idx="27">
                  <c:v>-9.9</c:v>
                </c:pt>
                <c:pt idx="28">
                  <c:v>-5.5</c:v>
                </c:pt>
                <c:pt idx="29">
                  <c:v>-2.1</c:v>
                </c:pt>
                <c:pt idx="30">
                  <c:v>-3.9</c:v>
                </c:pt>
                <c:pt idx="31">
                  <c:v>-5.3</c:v>
                </c:pt>
                <c:pt idx="32">
                  <c:v>-3.7</c:v>
                </c:pt>
                <c:pt idx="33">
                  <c:v>-5.3</c:v>
                </c:pt>
                <c:pt idx="34">
                  <c:v>-8.1</c:v>
                </c:pt>
                <c:pt idx="35">
                  <c:v>-9.3000000000000007</c:v>
                </c:pt>
                <c:pt idx="36">
                  <c:v>-9.5</c:v>
                </c:pt>
                <c:pt idx="37">
                  <c:v>-9.4</c:v>
                </c:pt>
                <c:pt idx="38">
                  <c:v>-21.9</c:v>
                </c:pt>
                <c:pt idx="39">
                  <c:v>-22.3</c:v>
                </c:pt>
                <c:pt idx="40">
                  <c:v>-21.4</c:v>
                </c:pt>
                <c:pt idx="41">
                  <c:v>-24</c:v>
                </c:pt>
                <c:pt idx="42">
                  <c:v>-27.4</c:v>
                </c:pt>
                <c:pt idx="43">
                  <c:v>-25</c:v>
                </c:pt>
                <c:pt idx="44">
                  <c:v>-28.8</c:v>
                </c:pt>
                <c:pt idx="45">
                  <c:v>-27.6</c:v>
                </c:pt>
                <c:pt idx="46">
                  <c:v>-23.8</c:v>
                </c:pt>
                <c:pt idx="47">
                  <c:v>-22.1</c:v>
                </c:pt>
                <c:pt idx="48">
                  <c:v>-20.7</c:v>
                </c:pt>
                <c:pt idx="49">
                  <c:v>-19</c:v>
                </c:pt>
                <c:pt idx="50">
                  <c:v>-19.100000000000001</c:v>
                </c:pt>
                <c:pt idx="51">
                  <c:v>-17.3</c:v>
                </c:pt>
                <c:pt idx="52">
                  <c:v>-17.2</c:v>
                </c:pt>
                <c:pt idx="53">
                  <c:v>-16</c:v>
                </c:pt>
                <c:pt idx="54">
                  <c:v>-15.2</c:v>
                </c:pt>
                <c:pt idx="55">
                  <c:v>-16</c:v>
                </c:pt>
                <c:pt idx="56">
                  <c:v>-17.8</c:v>
                </c:pt>
                <c:pt idx="57">
                  <c:v>-18.100000000000001</c:v>
                </c:pt>
                <c:pt idx="58">
                  <c:v>-17</c:v>
                </c:pt>
                <c:pt idx="59">
                  <c:v>-15.1</c:v>
                </c:pt>
                <c:pt idx="60">
                  <c:v>-15.9</c:v>
                </c:pt>
                <c:pt idx="61">
                  <c:v>-15.4</c:v>
                </c:pt>
                <c:pt idx="62">
                  <c:v>-14.7</c:v>
                </c:pt>
                <c:pt idx="63">
                  <c:v>-14.4</c:v>
                </c:pt>
                <c:pt idx="64">
                  <c:v>-14.2</c:v>
                </c:pt>
                <c:pt idx="65">
                  <c:v>-13.8</c:v>
                </c:pt>
                <c:pt idx="66">
                  <c:v>-12.9</c:v>
                </c:pt>
                <c:pt idx="67">
                  <c:v>-13.3</c:v>
                </c:pt>
                <c:pt idx="68">
                  <c:v>-12.9</c:v>
                </c:pt>
                <c:pt idx="69">
                  <c:v>-12.4</c:v>
                </c:pt>
                <c:pt idx="70">
                  <c:v>-13.6</c:v>
                </c:pt>
                <c:pt idx="71">
                  <c:v>-14.4</c:v>
                </c:pt>
                <c:pt idx="72">
                  <c:v>-14.1</c:v>
                </c:pt>
                <c:pt idx="73">
                  <c:v>-13.7</c:v>
                </c:pt>
                <c:pt idx="74">
                  <c:v>-14.5</c:v>
                </c:pt>
                <c:pt idx="75">
                  <c:v>-16.600000000000001</c:v>
                </c:pt>
                <c:pt idx="76">
                  <c:v>-15.1</c:v>
                </c:pt>
                <c:pt idx="77">
                  <c:v>-15.3</c:v>
                </c:pt>
                <c:pt idx="78">
                  <c:v>-14.7</c:v>
                </c:pt>
                <c:pt idx="79">
                  <c:v>-15.5</c:v>
                </c:pt>
                <c:pt idx="80">
                  <c:v>-14.9</c:v>
                </c:pt>
                <c:pt idx="81">
                  <c:v>-14.2</c:v>
                </c:pt>
              </c:numCache>
            </c:numRef>
          </c:val>
          <c:smooth val="0"/>
          <c:extLst>
            <c:ext xmlns:c16="http://schemas.microsoft.com/office/drawing/2014/chart" uri="{C3380CC4-5D6E-409C-BE32-E72D297353CC}">
              <c16:uniqueId val="{00000004-54A7-4804-AC9C-3B44681B3ED5}"/>
            </c:ext>
          </c:extLst>
        </c:ser>
        <c:dLbls>
          <c:showLegendKey val="0"/>
          <c:showVal val="0"/>
          <c:showCatName val="0"/>
          <c:showSerName val="0"/>
          <c:showPercent val="0"/>
          <c:showBubbleSize val="0"/>
        </c:dLbls>
        <c:marker val="1"/>
        <c:smooth val="0"/>
        <c:axId val="576447551"/>
        <c:axId val="576470847"/>
      </c:lineChart>
      <c:catAx>
        <c:axId val="1642686175"/>
        <c:scaling>
          <c:orientation val="minMax"/>
        </c:scaling>
        <c:delete val="0"/>
        <c:axPos val="b"/>
        <c:majorGridlines>
          <c:spPr>
            <a:ln w="9525" cap="flat" cmpd="sng" algn="ctr">
              <a:solidFill>
                <a:schemeClr val="tx1">
                  <a:lumMod val="15000"/>
                  <a:lumOff val="85000"/>
                </a:schemeClr>
              </a:solidFill>
              <a:prstDash val="sysDot"/>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642706143"/>
        <c:crosses val="autoZero"/>
        <c:auto val="1"/>
        <c:lblAlgn val="ctr"/>
        <c:lblOffset val="100"/>
        <c:tickLblSkip val="3"/>
        <c:tickMarkSkip val="12"/>
        <c:noMultiLvlLbl val="0"/>
      </c:catAx>
      <c:valAx>
        <c:axId val="1642706143"/>
        <c:scaling>
          <c:orientation val="minMax"/>
          <c:max val="160"/>
          <c:min val="0"/>
        </c:scaling>
        <c:delete val="0"/>
        <c:axPos val="l"/>
        <c:majorGridlines>
          <c:spPr>
            <a:ln w="9525" cap="flat" cmpd="sng" algn="ctr">
              <a:solidFill>
                <a:schemeClr val="tx1">
                  <a:lumMod val="15000"/>
                  <a:lumOff val="85000"/>
                </a:schemeClr>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642686175"/>
        <c:crosses val="autoZero"/>
        <c:crossBetween val="between"/>
      </c:valAx>
      <c:valAx>
        <c:axId val="576470847"/>
        <c:scaling>
          <c:orientation val="minMax"/>
          <c:max val="30"/>
          <c:min val="-6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576447551"/>
        <c:crosses val="max"/>
        <c:crossBetween val="between"/>
      </c:valAx>
      <c:catAx>
        <c:axId val="576447551"/>
        <c:scaling>
          <c:orientation val="minMax"/>
        </c:scaling>
        <c:delete val="1"/>
        <c:axPos val="b"/>
        <c:numFmt formatCode="General" sourceLinked="1"/>
        <c:majorTickMark val="out"/>
        <c:minorTickMark val="none"/>
        <c:tickLblPos val="nextTo"/>
        <c:crossAx val="576470847"/>
        <c:crosses val="autoZero"/>
        <c:auto val="1"/>
        <c:lblAlgn val="ctr"/>
        <c:lblOffset val="100"/>
        <c:noMultiLvlLbl val="0"/>
      </c:catAx>
      <c:spPr>
        <a:noFill/>
        <a:ln>
          <a:solidFill>
            <a:schemeClr val="bg1">
              <a:lumMod val="50000"/>
            </a:schemeClr>
          </a:solidFill>
        </a:ln>
        <a:effectLst/>
      </c:spPr>
    </c:plotArea>
    <c:legend>
      <c:legendPos val="b"/>
      <c:legendEntry>
        <c:idx val="1"/>
        <c:delete val="1"/>
      </c:legendEntry>
      <c:layout>
        <c:manualLayout>
          <c:xMode val="edge"/>
          <c:yMode val="edge"/>
          <c:x val="1.6273652365236521E-2"/>
          <c:y val="0.84855882352941181"/>
          <c:w val="0.91505995599559953"/>
          <c:h val="0.1203137254901960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solidFill>
      <a:schemeClr val="bg1"/>
    </a:solidFill>
    <a:ln w="3175" cap="flat" cmpd="sng" algn="ctr">
      <a:solidFill>
        <a:schemeClr val="tx1"/>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286359530261985E-2"/>
          <c:y val="5.1755473902140296E-2"/>
          <c:w val="0.83403567501650999"/>
          <c:h val="0.69108139013516712"/>
        </c:manualLayout>
      </c:layout>
      <c:lineChart>
        <c:grouping val="standard"/>
        <c:varyColors val="0"/>
        <c:ser>
          <c:idx val="2"/>
          <c:order val="0"/>
          <c:tx>
            <c:strRef>
              <c:f>'Slika 1.3. - Figure 1.3'!$F$2</c:f>
              <c:strCache>
                <c:ptCount val="1"/>
                <c:pt idx="0">
                  <c:v>ESI (Italija)</c:v>
                </c:pt>
              </c:strCache>
            </c:strRef>
          </c:tx>
          <c:spPr>
            <a:ln w="25400" cap="rnd">
              <a:solidFill>
                <a:srgbClr val="002060"/>
              </a:solidFill>
              <a:round/>
            </a:ln>
            <a:effectLst/>
          </c:spPr>
          <c:marker>
            <c:symbol val="none"/>
          </c:marker>
          <c:cat>
            <c:strRef>
              <c:f>'Slika 1.3. - Figure 1.3'!$B$5:$B$88</c:f>
              <c:strCache>
                <c:ptCount val="67"/>
                <c:pt idx="6">
                  <c:v>2019.</c:v>
                </c:pt>
                <c:pt idx="18">
                  <c:v>2020.</c:v>
                </c:pt>
                <c:pt idx="30">
                  <c:v>2021.</c:v>
                </c:pt>
                <c:pt idx="42">
                  <c:v>2022.</c:v>
                </c:pt>
                <c:pt idx="54">
                  <c:v>2023.</c:v>
                </c:pt>
                <c:pt idx="66">
                  <c:v>2024.</c:v>
                </c:pt>
              </c:strCache>
            </c:strRef>
          </c:cat>
          <c:val>
            <c:numRef>
              <c:f>'Slika 1.3. - Figure 1.3'!$F$5:$F$88</c:f>
              <c:numCache>
                <c:formatCode>0.0</c:formatCode>
                <c:ptCount val="84"/>
                <c:pt idx="0">
                  <c:v>102</c:v>
                </c:pt>
                <c:pt idx="1">
                  <c:v>100.4</c:v>
                </c:pt>
                <c:pt idx="2">
                  <c:v>101.3</c:v>
                </c:pt>
                <c:pt idx="3">
                  <c:v>101.9</c:v>
                </c:pt>
                <c:pt idx="4">
                  <c:v>102.8</c:v>
                </c:pt>
                <c:pt idx="5">
                  <c:v>100.8</c:v>
                </c:pt>
                <c:pt idx="6">
                  <c:v>102.3</c:v>
                </c:pt>
                <c:pt idx="7">
                  <c:v>100.6</c:v>
                </c:pt>
                <c:pt idx="8">
                  <c:v>99.9</c:v>
                </c:pt>
                <c:pt idx="9">
                  <c:v>100.3</c:v>
                </c:pt>
                <c:pt idx="10">
                  <c:v>100</c:v>
                </c:pt>
                <c:pt idx="11">
                  <c:v>100.7</c:v>
                </c:pt>
                <c:pt idx="12">
                  <c:v>100.3</c:v>
                </c:pt>
                <c:pt idx="13">
                  <c:v>100.4</c:v>
                </c:pt>
                <c:pt idx="14">
                  <c:v>80.400000000000006</c:v>
                </c:pt>
                <c:pt idx="16">
                  <c:v>56.9</c:v>
                </c:pt>
                <c:pt idx="17">
                  <c:v>69.8</c:v>
                </c:pt>
                <c:pt idx="18">
                  <c:v>78.599999999999994</c:v>
                </c:pt>
                <c:pt idx="19">
                  <c:v>82.3</c:v>
                </c:pt>
                <c:pt idx="20">
                  <c:v>92.9</c:v>
                </c:pt>
                <c:pt idx="21">
                  <c:v>94.1</c:v>
                </c:pt>
                <c:pt idx="22">
                  <c:v>84</c:v>
                </c:pt>
                <c:pt idx="23">
                  <c:v>92.5</c:v>
                </c:pt>
                <c:pt idx="24">
                  <c:v>96.5</c:v>
                </c:pt>
                <c:pt idx="25">
                  <c:v>99.1</c:v>
                </c:pt>
                <c:pt idx="26">
                  <c:v>101.6</c:v>
                </c:pt>
                <c:pt idx="27">
                  <c:v>105.6</c:v>
                </c:pt>
                <c:pt idx="28">
                  <c:v>113.7</c:v>
                </c:pt>
                <c:pt idx="29">
                  <c:v>117.1</c:v>
                </c:pt>
                <c:pt idx="30">
                  <c:v>119.3</c:v>
                </c:pt>
                <c:pt idx="31">
                  <c:v>117.5</c:v>
                </c:pt>
                <c:pt idx="32">
                  <c:v>118.6</c:v>
                </c:pt>
                <c:pt idx="33">
                  <c:v>120.4</c:v>
                </c:pt>
                <c:pt idx="34">
                  <c:v>118.4</c:v>
                </c:pt>
                <c:pt idx="35">
                  <c:v>118.2</c:v>
                </c:pt>
                <c:pt idx="36">
                  <c:v>110.7</c:v>
                </c:pt>
                <c:pt idx="37">
                  <c:v>112.1</c:v>
                </c:pt>
                <c:pt idx="38">
                  <c:v>103.6</c:v>
                </c:pt>
                <c:pt idx="39">
                  <c:v>104.4</c:v>
                </c:pt>
                <c:pt idx="40">
                  <c:v>105.4</c:v>
                </c:pt>
                <c:pt idx="41">
                  <c:v>104.3</c:v>
                </c:pt>
                <c:pt idx="42">
                  <c:v>100.3</c:v>
                </c:pt>
                <c:pt idx="43">
                  <c:v>99.8</c:v>
                </c:pt>
                <c:pt idx="44">
                  <c:v>95.6</c:v>
                </c:pt>
                <c:pt idx="45">
                  <c:v>95.1</c:v>
                </c:pt>
                <c:pt idx="46">
                  <c:v>100.1</c:v>
                </c:pt>
                <c:pt idx="47">
                  <c:v>101.1</c:v>
                </c:pt>
                <c:pt idx="48">
                  <c:v>101.6</c:v>
                </c:pt>
                <c:pt idx="49">
                  <c:v>102.2</c:v>
                </c:pt>
                <c:pt idx="50">
                  <c:v>103.8</c:v>
                </c:pt>
                <c:pt idx="51">
                  <c:v>104.6</c:v>
                </c:pt>
                <c:pt idx="52">
                  <c:v>101.2</c:v>
                </c:pt>
                <c:pt idx="53">
                  <c:v>100.6</c:v>
                </c:pt>
                <c:pt idx="54">
                  <c:v>100.2</c:v>
                </c:pt>
                <c:pt idx="55">
                  <c:v>99.9</c:v>
                </c:pt>
                <c:pt idx="56">
                  <c:v>97.8</c:v>
                </c:pt>
                <c:pt idx="57">
                  <c:v>97.2</c:v>
                </c:pt>
                <c:pt idx="58">
                  <c:v>97.4</c:v>
                </c:pt>
                <c:pt idx="59">
                  <c:v>99.2</c:v>
                </c:pt>
                <c:pt idx="60">
                  <c:v>100.6</c:v>
                </c:pt>
                <c:pt idx="61">
                  <c:v>99.1</c:v>
                </c:pt>
                <c:pt idx="62">
                  <c:v>100.9</c:v>
                </c:pt>
                <c:pt idx="63">
                  <c:v>100.1</c:v>
                </c:pt>
                <c:pt idx="64">
                  <c:v>100.5</c:v>
                </c:pt>
                <c:pt idx="65">
                  <c:v>99.6</c:v>
                </c:pt>
                <c:pt idx="66">
                  <c:v>100</c:v>
                </c:pt>
                <c:pt idx="67">
                  <c:v>98.8</c:v>
                </c:pt>
                <c:pt idx="68">
                  <c:v>99.9</c:v>
                </c:pt>
                <c:pt idx="69">
                  <c:v>99.2</c:v>
                </c:pt>
                <c:pt idx="70">
                  <c:v>99.1</c:v>
                </c:pt>
                <c:pt idx="71">
                  <c:v>98.2</c:v>
                </c:pt>
                <c:pt idx="72">
                  <c:v>99.9</c:v>
                </c:pt>
                <c:pt idx="73">
                  <c:v>99.6</c:v>
                </c:pt>
                <c:pt idx="74">
                  <c:v>97.7</c:v>
                </c:pt>
                <c:pt idx="75">
                  <c:v>95.9</c:v>
                </c:pt>
                <c:pt idx="76">
                  <c:v>98.7</c:v>
                </c:pt>
                <c:pt idx="77">
                  <c:v>99</c:v>
                </c:pt>
                <c:pt idx="78">
                  <c:v>99.4</c:v>
                </c:pt>
                <c:pt idx="79">
                  <c:v>98.4</c:v>
                </c:pt>
                <c:pt idx="80">
                  <c:v>99.1</c:v>
                </c:pt>
                <c:pt idx="81">
                  <c:v>100.5</c:v>
                </c:pt>
              </c:numCache>
            </c:numRef>
          </c:val>
          <c:smooth val="0"/>
          <c:extLst>
            <c:ext xmlns:c16="http://schemas.microsoft.com/office/drawing/2014/chart" uri="{C3380CC4-5D6E-409C-BE32-E72D297353CC}">
              <c16:uniqueId val="{00000000-34FC-4C7F-8C86-0477E89CF333}"/>
            </c:ext>
          </c:extLst>
        </c:ser>
        <c:ser>
          <c:idx val="3"/>
          <c:order val="1"/>
          <c:tx>
            <c:strRef>
              <c:f>'Slika 1.3. - Figure 1.3'!$G$2</c:f>
              <c:strCache>
                <c:ptCount val="1"/>
                <c:pt idx="0">
                  <c:v>ESI (Austrija)</c:v>
                </c:pt>
              </c:strCache>
            </c:strRef>
          </c:tx>
          <c:spPr>
            <a:ln w="25400" cap="rnd">
              <a:solidFill>
                <a:schemeClr val="accent6">
                  <a:lumMod val="60000"/>
                  <a:lumOff val="40000"/>
                </a:schemeClr>
              </a:solidFill>
              <a:round/>
            </a:ln>
            <a:effectLst/>
          </c:spPr>
          <c:marker>
            <c:symbol val="none"/>
          </c:marker>
          <c:cat>
            <c:strRef>
              <c:f>'Slika 1.3. - Figure 1.3'!$B$5:$B$88</c:f>
              <c:strCache>
                <c:ptCount val="67"/>
                <c:pt idx="6">
                  <c:v>2019.</c:v>
                </c:pt>
                <c:pt idx="18">
                  <c:v>2020.</c:v>
                </c:pt>
                <c:pt idx="30">
                  <c:v>2021.</c:v>
                </c:pt>
                <c:pt idx="42">
                  <c:v>2022.</c:v>
                </c:pt>
                <c:pt idx="54">
                  <c:v>2023.</c:v>
                </c:pt>
                <c:pt idx="66">
                  <c:v>2024.</c:v>
                </c:pt>
              </c:strCache>
            </c:strRef>
          </c:cat>
          <c:val>
            <c:numRef>
              <c:f>'Slika 1.3. - Figure 1.3'!$G$5:$G$88</c:f>
              <c:numCache>
                <c:formatCode>0.0</c:formatCode>
                <c:ptCount val="84"/>
                <c:pt idx="0">
                  <c:v>107.3</c:v>
                </c:pt>
                <c:pt idx="1">
                  <c:v>105.8</c:v>
                </c:pt>
                <c:pt idx="2">
                  <c:v>104.8</c:v>
                </c:pt>
                <c:pt idx="3">
                  <c:v>105.3</c:v>
                </c:pt>
                <c:pt idx="4">
                  <c:v>106.2</c:v>
                </c:pt>
                <c:pt idx="5">
                  <c:v>102.3</c:v>
                </c:pt>
                <c:pt idx="6">
                  <c:v>103.3</c:v>
                </c:pt>
                <c:pt idx="7">
                  <c:v>102.9</c:v>
                </c:pt>
                <c:pt idx="8">
                  <c:v>104.8</c:v>
                </c:pt>
                <c:pt idx="9">
                  <c:v>103.8</c:v>
                </c:pt>
                <c:pt idx="10">
                  <c:v>102.8</c:v>
                </c:pt>
                <c:pt idx="11">
                  <c:v>102.9</c:v>
                </c:pt>
                <c:pt idx="12">
                  <c:v>105.2</c:v>
                </c:pt>
                <c:pt idx="13">
                  <c:v>104.3</c:v>
                </c:pt>
                <c:pt idx="14">
                  <c:v>95.4</c:v>
                </c:pt>
                <c:pt idx="15">
                  <c:v>60.2</c:v>
                </c:pt>
                <c:pt idx="16">
                  <c:v>69.7</c:v>
                </c:pt>
                <c:pt idx="17">
                  <c:v>79.3</c:v>
                </c:pt>
                <c:pt idx="18">
                  <c:v>86</c:v>
                </c:pt>
                <c:pt idx="19">
                  <c:v>91.1</c:v>
                </c:pt>
                <c:pt idx="20">
                  <c:v>95.3</c:v>
                </c:pt>
                <c:pt idx="21">
                  <c:v>93.6</c:v>
                </c:pt>
                <c:pt idx="22">
                  <c:v>88.6</c:v>
                </c:pt>
                <c:pt idx="23">
                  <c:v>96.8</c:v>
                </c:pt>
                <c:pt idx="24">
                  <c:v>93.5</c:v>
                </c:pt>
                <c:pt idx="25">
                  <c:v>96.8</c:v>
                </c:pt>
                <c:pt idx="26">
                  <c:v>107.8</c:v>
                </c:pt>
                <c:pt idx="27">
                  <c:v>108</c:v>
                </c:pt>
                <c:pt idx="28">
                  <c:v>115.4</c:v>
                </c:pt>
                <c:pt idx="29">
                  <c:v>124.1</c:v>
                </c:pt>
                <c:pt idx="30">
                  <c:v>122.1</c:v>
                </c:pt>
                <c:pt idx="31">
                  <c:v>120.3</c:v>
                </c:pt>
                <c:pt idx="32">
                  <c:v>117</c:v>
                </c:pt>
                <c:pt idx="33">
                  <c:v>119.8</c:v>
                </c:pt>
                <c:pt idx="34">
                  <c:v>115.4</c:v>
                </c:pt>
                <c:pt idx="35">
                  <c:v>110.8</c:v>
                </c:pt>
                <c:pt idx="36">
                  <c:v>109.3</c:v>
                </c:pt>
                <c:pt idx="37">
                  <c:v>111.6</c:v>
                </c:pt>
                <c:pt idx="38">
                  <c:v>106.9</c:v>
                </c:pt>
                <c:pt idx="39">
                  <c:v>105.7</c:v>
                </c:pt>
                <c:pt idx="40">
                  <c:v>100.8</c:v>
                </c:pt>
                <c:pt idx="41">
                  <c:v>101.2</c:v>
                </c:pt>
                <c:pt idx="42">
                  <c:v>95.5</c:v>
                </c:pt>
                <c:pt idx="43">
                  <c:v>91.1</c:v>
                </c:pt>
                <c:pt idx="44">
                  <c:v>90.1</c:v>
                </c:pt>
                <c:pt idx="45">
                  <c:v>87.3</c:v>
                </c:pt>
                <c:pt idx="46">
                  <c:v>89</c:v>
                </c:pt>
                <c:pt idx="47">
                  <c:v>88.9</c:v>
                </c:pt>
                <c:pt idx="48">
                  <c:v>93.5</c:v>
                </c:pt>
                <c:pt idx="49">
                  <c:v>96</c:v>
                </c:pt>
                <c:pt idx="50">
                  <c:v>90.8</c:v>
                </c:pt>
                <c:pt idx="51">
                  <c:v>91.4</c:v>
                </c:pt>
                <c:pt idx="52">
                  <c:v>86.8</c:v>
                </c:pt>
                <c:pt idx="53">
                  <c:v>86.4</c:v>
                </c:pt>
                <c:pt idx="54">
                  <c:v>87.9</c:v>
                </c:pt>
                <c:pt idx="55">
                  <c:v>84.7</c:v>
                </c:pt>
                <c:pt idx="56">
                  <c:v>81.5</c:v>
                </c:pt>
                <c:pt idx="57">
                  <c:v>83.8</c:v>
                </c:pt>
                <c:pt idx="58">
                  <c:v>81.7</c:v>
                </c:pt>
                <c:pt idx="59">
                  <c:v>85.8</c:v>
                </c:pt>
                <c:pt idx="60">
                  <c:v>87.5</c:v>
                </c:pt>
                <c:pt idx="61">
                  <c:v>88.3</c:v>
                </c:pt>
                <c:pt idx="62">
                  <c:v>88.3</c:v>
                </c:pt>
                <c:pt idx="63">
                  <c:v>91.5</c:v>
                </c:pt>
                <c:pt idx="64">
                  <c:v>91.2</c:v>
                </c:pt>
                <c:pt idx="65">
                  <c:v>87.5</c:v>
                </c:pt>
                <c:pt idx="66">
                  <c:v>87.5</c:v>
                </c:pt>
                <c:pt idx="67">
                  <c:v>86.9</c:v>
                </c:pt>
                <c:pt idx="68">
                  <c:v>87.1</c:v>
                </c:pt>
                <c:pt idx="69">
                  <c:v>88.2</c:v>
                </c:pt>
                <c:pt idx="70">
                  <c:v>87.4</c:v>
                </c:pt>
                <c:pt idx="71">
                  <c:v>84.7</c:v>
                </c:pt>
                <c:pt idx="72">
                  <c:v>89.1</c:v>
                </c:pt>
                <c:pt idx="73">
                  <c:v>91</c:v>
                </c:pt>
                <c:pt idx="74">
                  <c:v>89.8</c:v>
                </c:pt>
                <c:pt idx="75">
                  <c:v>89.1</c:v>
                </c:pt>
                <c:pt idx="76">
                  <c:v>91.7</c:v>
                </c:pt>
                <c:pt idx="77">
                  <c:v>90.4</c:v>
                </c:pt>
                <c:pt idx="78">
                  <c:v>92.6</c:v>
                </c:pt>
                <c:pt idx="79">
                  <c:v>93.1</c:v>
                </c:pt>
                <c:pt idx="80">
                  <c:v>88.1</c:v>
                </c:pt>
                <c:pt idx="81">
                  <c:v>91.5</c:v>
                </c:pt>
              </c:numCache>
            </c:numRef>
          </c:val>
          <c:smooth val="0"/>
          <c:extLst>
            <c:ext xmlns:c16="http://schemas.microsoft.com/office/drawing/2014/chart" uri="{C3380CC4-5D6E-409C-BE32-E72D297353CC}">
              <c16:uniqueId val="{00000001-34FC-4C7F-8C86-0477E89CF333}"/>
            </c:ext>
          </c:extLst>
        </c:ser>
        <c:ser>
          <c:idx val="0"/>
          <c:order val="2"/>
          <c:tx>
            <c:strRef>
              <c:f>'Slika 1.3. - Figure 1.3'!$E$2</c:f>
              <c:strCache>
                <c:ptCount val="1"/>
                <c:pt idx="0">
                  <c:v>ESI (Njemačka)</c:v>
                </c:pt>
              </c:strCache>
            </c:strRef>
          </c:tx>
          <c:spPr>
            <a:ln w="28575" cap="rnd">
              <a:solidFill>
                <a:schemeClr val="accent1"/>
              </a:solidFill>
              <a:round/>
            </a:ln>
            <a:effectLst/>
          </c:spPr>
          <c:marker>
            <c:symbol val="none"/>
          </c:marker>
          <c:cat>
            <c:strRef>
              <c:f>'Slika 1.3. - Figure 1.3'!$B$5:$B$88</c:f>
              <c:strCache>
                <c:ptCount val="67"/>
                <c:pt idx="6">
                  <c:v>2019.</c:v>
                </c:pt>
                <c:pt idx="18">
                  <c:v>2020.</c:v>
                </c:pt>
                <c:pt idx="30">
                  <c:v>2021.</c:v>
                </c:pt>
                <c:pt idx="42">
                  <c:v>2022.</c:v>
                </c:pt>
                <c:pt idx="54">
                  <c:v>2023.</c:v>
                </c:pt>
                <c:pt idx="66">
                  <c:v>2024.</c:v>
                </c:pt>
              </c:strCache>
            </c:strRef>
          </c:cat>
          <c:val>
            <c:numRef>
              <c:f>'Slika 1.3. - Figure 1.3'!$E$5:$E$88</c:f>
              <c:numCache>
                <c:formatCode>0.0</c:formatCode>
                <c:ptCount val="84"/>
                <c:pt idx="0">
                  <c:v>108.7</c:v>
                </c:pt>
                <c:pt idx="1">
                  <c:v>108.1</c:v>
                </c:pt>
                <c:pt idx="2">
                  <c:v>106.6</c:v>
                </c:pt>
                <c:pt idx="3">
                  <c:v>105.6</c:v>
                </c:pt>
                <c:pt idx="4">
                  <c:v>105.6</c:v>
                </c:pt>
                <c:pt idx="5">
                  <c:v>102.8</c:v>
                </c:pt>
                <c:pt idx="6">
                  <c:v>100.3</c:v>
                </c:pt>
                <c:pt idx="7">
                  <c:v>100.4</c:v>
                </c:pt>
                <c:pt idx="8">
                  <c:v>99.8</c:v>
                </c:pt>
                <c:pt idx="9">
                  <c:v>99.6</c:v>
                </c:pt>
                <c:pt idx="10">
                  <c:v>101.1</c:v>
                </c:pt>
                <c:pt idx="11">
                  <c:v>101.7</c:v>
                </c:pt>
                <c:pt idx="12">
                  <c:v>103.5</c:v>
                </c:pt>
                <c:pt idx="13">
                  <c:v>103.4</c:v>
                </c:pt>
                <c:pt idx="14">
                  <c:v>91.2</c:v>
                </c:pt>
                <c:pt idx="15">
                  <c:v>66.8</c:v>
                </c:pt>
                <c:pt idx="16">
                  <c:v>72.099999999999994</c:v>
                </c:pt>
                <c:pt idx="17">
                  <c:v>81.599999999999994</c:v>
                </c:pt>
                <c:pt idx="18">
                  <c:v>89.9</c:v>
                </c:pt>
                <c:pt idx="19">
                  <c:v>96.4</c:v>
                </c:pt>
                <c:pt idx="20">
                  <c:v>98.1</c:v>
                </c:pt>
                <c:pt idx="21">
                  <c:v>99.6</c:v>
                </c:pt>
                <c:pt idx="22">
                  <c:v>97.6</c:v>
                </c:pt>
                <c:pt idx="23">
                  <c:v>98.8</c:v>
                </c:pt>
                <c:pt idx="24">
                  <c:v>96.5</c:v>
                </c:pt>
                <c:pt idx="25">
                  <c:v>99.7</c:v>
                </c:pt>
                <c:pt idx="26">
                  <c:v>105.4</c:v>
                </c:pt>
                <c:pt idx="27">
                  <c:v>105.2</c:v>
                </c:pt>
                <c:pt idx="28">
                  <c:v>108.7</c:v>
                </c:pt>
                <c:pt idx="29">
                  <c:v>115.6</c:v>
                </c:pt>
                <c:pt idx="30">
                  <c:v>116.6</c:v>
                </c:pt>
                <c:pt idx="31">
                  <c:v>116.9</c:v>
                </c:pt>
                <c:pt idx="32">
                  <c:v>118.3</c:v>
                </c:pt>
                <c:pt idx="33">
                  <c:v>117.4</c:v>
                </c:pt>
                <c:pt idx="34">
                  <c:v>115.4</c:v>
                </c:pt>
                <c:pt idx="35">
                  <c:v>112.9</c:v>
                </c:pt>
                <c:pt idx="36">
                  <c:v>113.4</c:v>
                </c:pt>
                <c:pt idx="37">
                  <c:v>114.9</c:v>
                </c:pt>
                <c:pt idx="38">
                  <c:v>106.7</c:v>
                </c:pt>
                <c:pt idx="39">
                  <c:v>106.1</c:v>
                </c:pt>
                <c:pt idx="40">
                  <c:v>106.6</c:v>
                </c:pt>
                <c:pt idx="41">
                  <c:v>105</c:v>
                </c:pt>
                <c:pt idx="42">
                  <c:v>99.9</c:v>
                </c:pt>
                <c:pt idx="43">
                  <c:v>98.4</c:v>
                </c:pt>
                <c:pt idx="44">
                  <c:v>94.3</c:v>
                </c:pt>
                <c:pt idx="45">
                  <c:v>92.9</c:v>
                </c:pt>
                <c:pt idx="46">
                  <c:v>94.2</c:v>
                </c:pt>
                <c:pt idx="47">
                  <c:v>96.3</c:v>
                </c:pt>
                <c:pt idx="48">
                  <c:v>98.5</c:v>
                </c:pt>
                <c:pt idx="49">
                  <c:v>98.3</c:v>
                </c:pt>
                <c:pt idx="50">
                  <c:v>97.6</c:v>
                </c:pt>
                <c:pt idx="51">
                  <c:v>98.5</c:v>
                </c:pt>
                <c:pt idx="52">
                  <c:v>95.3</c:v>
                </c:pt>
                <c:pt idx="53">
                  <c:v>93.6</c:v>
                </c:pt>
                <c:pt idx="54">
                  <c:v>91.5</c:v>
                </c:pt>
                <c:pt idx="55">
                  <c:v>89.5</c:v>
                </c:pt>
                <c:pt idx="56">
                  <c:v>90</c:v>
                </c:pt>
                <c:pt idx="57">
                  <c:v>90.6</c:v>
                </c:pt>
                <c:pt idx="58">
                  <c:v>90.2</c:v>
                </c:pt>
                <c:pt idx="59">
                  <c:v>92.8</c:v>
                </c:pt>
                <c:pt idx="60">
                  <c:v>90.2</c:v>
                </c:pt>
                <c:pt idx="61">
                  <c:v>89.7</c:v>
                </c:pt>
                <c:pt idx="62">
                  <c:v>90.5</c:v>
                </c:pt>
                <c:pt idx="63">
                  <c:v>91.9</c:v>
                </c:pt>
                <c:pt idx="64">
                  <c:v>92.4</c:v>
                </c:pt>
                <c:pt idx="65">
                  <c:v>92.2</c:v>
                </c:pt>
                <c:pt idx="66">
                  <c:v>92.3</c:v>
                </c:pt>
                <c:pt idx="67">
                  <c:v>90.9</c:v>
                </c:pt>
                <c:pt idx="68">
                  <c:v>89.9</c:v>
                </c:pt>
                <c:pt idx="69">
                  <c:v>90.5</c:v>
                </c:pt>
                <c:pt idx="70">
                  <c:v>89.2</c:v>
                </c:pt>
                <c:pt idx="71">
                  <c:v>86.8</c:v>
                </c:pt>
                <c:pt idx="72">
                  <c:v>88</c:v>
                </c:pt>
                <c:pt idx="73">
                  <c:v>89.2</c:v>
                </c:pt>
                <c:pt idx="74">
                  <c:v>89.4</c:v>
                </c:pt>
                <c:pt idx="75">
                  <c:v>90</c:v>
                </c:pt>
                <c:pt idx="76">
                  <c:v>91.5</c:v>
                </c:pt>
                <c:pt idx="77">
                  <c:v>90.8</c:v>
                </c:pt>
                <c:pt idx="78">
                  <c:v>91.9</c:v>
                </c:pt>
                <c:pt idx="79">
                  <c:v>90.9</c:v>
                </c:pt>
                <c:pt idx="80">
                  <c:v>90.5</c:v>
                </c:pt>
                <c:pt idx="81">
                  <c:v>91.5</c:v>
                </c:pt>
              </c:numCache>
            </c:numRef>
          </c:val>
          <c:smooth val="0"/>
          <c:extLst>
            <c:ext xmlns:c16="http://schemas.microsoft.com/office/drawing/2014/chart" uri="{C3380CC4-5D6E-409C-BE32-E72D297353CC}">
              <c16:uniqueId val="{00000002-34FC-4C7F-8C86-0477E89CF333}"/>
            </c:ext>
          </c:extLst>
        </c:ser>
        <c:ser>
          <c:idx val="1"/>
          <c:order val="3"/>
          <c:spPr>
            <a:ln w="22225" cap="rnd">
              <a:solidFill>
                <a:srgbClr val="FF0000"/>
              </a:solidFill>
              <a:prstDash val="sysDash"/>
              <a:round/>
            </a:ln>
            <a:effectLst/>
          </c:spPr>
          <c:marker>
            <c:symbol val="none"/>
          </c:marker>
          <c:cat>
            <c:strRef>
              <c:f>'Slika 1.3. - Figure 1.3'!$B$5:$B$88</c:f>
              <c:strCache>
                <c:ptCount val="67"/>
                <c:pt idx="6">
                  <c:v>2019.</c:v>
                </c:pt>
                <c:pt idx="18">
                  <c:v>2020.</c:v>
                </c:pt>
                <c:pt idx="30">
                  <c:v>2021.</c:v>
                </c:pt>
                <c:pt idx="42">
                  <c:v>2022.</c:v>
                </c:pt>
                <c:pt idx="54">
                  <c:v>2023.</c:v>
                </c:pt>
                <c:pt idx="66">
                  <c:v>2024.</c:v>
                </c:pt>
              </c:strCache>
            </c:strRef>
          </c:cat>
          <c:val>
            <c:numRef>
              <c:f>'Slika 1.3. - Figure 1.3'!$I$5:$I$88</c:f>
              <c:numCache>
                <c:formatCode>0</c:formatCode>
                <c:ptCount val="8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numCache>
            </c:numRef>
          </c:val>
          <c:smooth val="0"/>
          <c:extLst>
            <c:ext xmlns:c16="http://schemas.microsoft.com/office/drawing/2014/chart" uri="{C3380CC4-5D6E-409C-BE32-E72D297353CC}">
              <c16:uniqueId val="{00000003-34FC-4C7F-8C86-0477E89CF333}"/>
            </c:ext>
          </c:extLst>
        </c:ser>
        <c:ser>
          <c:idx val="4"/>
          <c:order val="4"/>
          <c:tx>
            <c:strRef>
              <c:f>'Slika 1.3. - Figure 1.3'!$H$2</c:f>
              <c:strCache>
                <c:ptCount val="1"/>
                <c:pt idx="0">
                  <c:v>ESI (Slovenija)</c:v>
                </c:pt>
              </c:strCache>
            </c:strRef>
          </c:tx>
          <c:spPr>
            <a:ln w="22225" cap="rnd">
              <a:solidFill>
                <a:schemeClr val="accent2"/>
              </a:solidFill>
              <a:round/>
            </a:ln>
            <a:effectLst/>
          </c:spPr>
          <c:marker>
            <c:symbol val="none"/>
          </c:marker>
          <c:cat>
            <c:strRef>
              <c:f>'Slika 1.3. - Figure 1.3'!$B$5:$B$88</c:f>
              <c:strCache>
                <c:ptCount val="67"/>
                <c:pt idx="6">
                  <c:v>2019.</c:v>
                </c:pt>
                <c:pt idx="18">
                  <c:v>2020.</c:v>
                </c:pt>
                <c:pt idx="30">
                  <c:v>2021.</c:v>
                </c:pt>
                <c:pt idx="42">
                  <c:v>2022.</c:v>
                </c:pt>
                <c:pt idx="54">
                  <c:v>2023.</c:v>
                </c:pt>
                <c:pt idx="66">
                  <c:v>2024.</c:v>
                </c:pt>
              </c:strCache>
            </c:strRef>
          </c:cat>
          <c:val>
            <c:numRef>
              <c:f>'Slika 1.3. - Figure 1.3'!$H$5:$H$88</c:f>
              <c:numCache>
                <c:formatCode>0.0</c:formatCode>
                <c:ptCount val="84"/>
                <c:pt idx="0">
                  <c:v>111.6</c:v>
                </c:pt>
                <c:pt idx="1">
                  <c:v>107.9</c:v>
                </c:pt>
                <c:pt idx="2">
                  <c:v>109</c:v>
                </c:pt>
                <c:pt idx="3">
                  <c:v>106.6</c:v>
                </c:pt>
                <c:pt idx="4">
                  <c:v>108.3</c:v>
                </c:pt>
                <c:pt idx="5">
                  <c:v>105.9</c:v>
                </c:pt>
                <c:pt idx="6">
                  <c:v>107.8</c:v>
                </c:pt>
                <c:pt idx="7">
                  <c:v>105.8</c:v>
                </c:pt>
                <c:pt idx="8">
                  <c:v>106</c:v>
                </c:pt>
                <c:pt idx="9">
                  <c:v>105.7</c:v>
                </c:pt>
                <c:pt idx="10">
                  <c:v>103.8</c:v>
                </c:pt>
                <c:pt idx="11">
                  <c:v>104.2</c:v>
                </c:pt>
                <c:pt idx="12">
                  <c:v>105.1</c:v>
                </c:pt>
                <c:pt idx="13">
                  <c:v>107.3</c:v>
                </c:pt>
                <c:pt idx="14">
                  <c:v>95.7</c:v>
                </c:pt>
                <c:pt idx="15">
                  <c:v>61.3</c:v>
                </c:pt>
                <c:pt idx="16">
                  <c:v>72</c:v>
                </c:pt>
                <c:pt idx="17">
                  <c:v>80.2</c:v>
                </c:pt>
                <c:pt idx="18">
                  <c:v>88</c:v>
                </c:pt>
                <c:pt idx="19">
                  <c:v>97.6</c:v>
                </c:pt>
                <c:pt idx="20">
                  <c:v>99.4</c:v>
                </c:pt>
                <c:pt idx="21">
                  <c:v>97.2</c:v>
                </c:pt>
                <c:pt idx="22">
                  <c:v>88</c:v>
                </c:pt>
                <c:pt idx="23">
                  <c:v>92.6</c:v>
                </c:pt>
                <c:pt idx="24">
                  <c:v>95.8</c:v>
                </c:pt>
                <c:pt idx="25">
                  <c:v>98.8</c:v>
                </c:pt>
                <c:pt idx="26">
                  <c:v>101.7</c:v>
                </c:pt>
                <c:pt idx="27">
                  <c:v>101</c:v>
                </c:pt>
                <c:pt idx="28">
                  <c:v>107.2</c:v>
                </c:pt>
                <c:pt idx="29">
                  <c:v>107.9</c:v>
                </c:pt>
                <c:pt idx="30">
                  <c:v>106.9</c:v>
                </c:pt>
                <c:pt idx="31">
                  <c:v>105.5</c:v>
                </c:pt>
                <c:pt idx="32">
                  <c:v>104</c:v>
                </c:pt>
                <c:pt idx="33">
                  <c:v>101.5</c:v>
                </c:pt>
                <c:pt idx="34">
                  <c:v>102.2</c:v>
                </c:pt>
                <c:pt idx="35">
                  <c:v>103.1</c:v>
                </c:pt>
                <c:pt idx="36">
                  <c:v>103.8</c:v>
                </c:pt>
                <c:pt idx="37">
                  <c:v>105.8</c:v>
                </c:pt>
                <c:pt idx="38">
                  <c:v>98.7</c:v>
                </c:pt>
                <c:pt idx="39">
                  <c:v>102.5</c:v>
                </c:pt>
                <c:pt idx="40">
                  <c:v>99.3</c:v>
                </c:pt>
                <c:pt idx="41">
                  <c:v>97.2</c:v>
                </c:pt>
                <c:pt idx="42">
                  <c:v>96.1</c:v>
                </c:pt>
                <c:pt idx="43">
                  <c:v>96.6</c:v>
                </c:pt>
                <c:pt idx="44">
                  <c:v>90.2</c:v>
                </c:pt>
                <c:pt idx="45">
                  <c:v>91.2</c:v>
                </c:pt>
                <c:pt idx="46">
                  <c:v>94.5</c:v>
                </c:pt>
                <c:pt idx="47">
                  <c:v>97.7</c:v>
                </c:pt>
                <c:pt idx="48">
                  <c:v>96.4</c:v>
                </c:pt>
                <c:pt idx="49">
                  <c:v>96.3</c:v>
                </c:pt>
                <c:pt idx="50">
                  <c:v>95.4</c:v>
                </c:pt>
                <c:pt idx="51">
                  <c:v>94.9</c:v>
                </c:pt>
                <c:pt idx="52">
                  <c:v>95.1</c:v>
                </c:pt>
                <c:pt idx="53">
                  <c:v>92.7</c:v>
                </c:pt>
                <c:pt idx="54">
                  <c:v>91.3</c:v>
                </c:pt>
                <c:pt idx="55">
                  <c:v>91.6</c:v>
                </c:pt>
                <c:pt idx="56">
                  <c:v>93.8</c:v>
                </c:pt>
                <c:pt idx="57">
                  <c:v>93.3</c:v>
                </c:pt>
                <c:pt idx="58">
                  <c:v>94.4</c:v>
                </c:pt>
                <c:pt idx="59">
                  <c:v>96.4</c:v>
                </c:pt>
                <c:pt idx="60">
                  <c:v>96.7</c:v>
                </c:pt>
                <c:pt idx="61">
                  <c:v>96</c:v>
                </c:pt>
                <c:pt idx="62">
                  <c:v>96.2</c:v>
                </c:pt>
                <c:pt idx="63">
                  <c:v>97.1</c:v>
                </c:pt>
                <c:pt idx="64">
                  <c:v>97.6</c:v>
                </c:pt>
                <c:pt idx="65">
                  <c:v>98.5</c:v>
                </c:pt>
                <c:pt idx="66">
                  <c:v>97.9</c:v>
                </c:pt>
                <c:pt idx="67">
                  <c:v>97.5</c:v>
                </c:pt>
                <c:pt idx="68">
                  <c:v>96.8</c:v>
                </c:pt>
                <c:pt idx="69">
                  <c:v>95.9</c:v>
                </c:pt>
                <c:pt idx="70">
                  <c:v>97.4</c:v>
                </c:pt>
                <c:pt idx="71">
                  <c:v>97.8</c:v>
                </c:pt>
                <c:pt idx="72">
                  <c:v>96.8</c:v>
                </c:pt>
                <c:pt idx="73">
                  <c:v>97.6</c:v>
                </c:pt>
                <c:pt idx="74">
                  <c:v>98.7</c:v>
                </c:pt>
                <c:pt idx="75">
                  <c:v>97.8</c:v>
                </c:pt>
                <c:pt idx="76">
                  <c:v>98.4</c:v>
                </c:pt>
                <c:pt idx="77">
                  <c:v>95.7</c:v>
                </c:pt>
                <c:pt idx="78">
                  <c:v>96.9</c:v>
                </c:pt>
                <c:pt idx="79">
                  <c:v>98.4</c:v>
                </c:pt>
                <c:pt idx="80">
                  <c:v>99.5</c:v>
                </c:pt>
                <c:pt idx="81">
                  <c:v>98.8</c:v>
                </c:pt>
              </c:numCache>
            </c:numRef>
          </c:val>
          <c:smooth val="0"/>
          <c:extLst>
            <c:ext xmlns:c16="http://schemas.microsoft.com/office/drawing/2014/chart" uri="{C3380CC4-5D6E-409C-BE32-E72D297353CC}">
              <c16:uniqueId val="{00000004-34FC-4C7F-8C86-0477E89CF333}"/>
            </c:ext>
          </c:extLst>
        </c:ser>
        <c:dLbls>
          <c:showLegendKey val="0"/>
          <c:showVal val="0"/>
          <c:showCatName val="0"/>
          <c:showSerName val="0"/>
          <c:showPercent val="0"/>
          <c:showBubbleSize val="0"/>
        </c:dLbls>
        <c:smooth val="0"/>
        <c:axId val="1642686175"/>
        <c:axId val="1642706143"/>
      </c:lineChart>
      <c:catAx>
        <c:axId val="1642686175"/>
        <c:scaling>
          <c:orientation val="minMax"/>
        </c:scaling>
        <c:delete val="0"/>
        <c:axPos val="b"/>
        <c:majorGridlines>
          <c:spPr>
            <a:ln w="9525" cap="flat" cmpd="sng" algn="ctr">
              <a:solidFill>
                <a:schemeClr val="tx1">
                  <a:lumMod val="15000"/>
                  <a:lumOff val="85000"/>
                </a:schemeClr>
              </a:solidFill>
              <a:prstDash val="sysDot"/>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642706143"/>
        <c:crosses val="autoZero"/>
        <c:auto val="1"/>
        <c:lblAlgn val="ctr"/>
        <c:lblOffset val="100"/>
        <c:tickLblSkip val="3"/>
        <c:tickMarkSkip val="12"/>
        <c:noMultiLvlLbl val="0"/>
      </c:catAx>
      <c:valAx>
        <c:axId val="1642706143"/>
        <c:scaling>
          <c:orientation val="minMax"/>
          <c:max val="140"/>
          <c:min val="0"/>
        </c:scaling>
        <c:delete val="0"/>
        <c:axPos val="l"/>
        <c:majorGridlines>
          <c:spPr>
            <a:ln w="9525" cap="flat" cmpd="sng" algn="ctr">
              <a:solidFill>
                <a:schemeClr val="tx1">
                  <a:lumMod val="15000"/>
                  <a:lumOff val="85000"/>
                </a:schemeClr>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642686175"/>
        <c:crosses val="autoZero"/>
        <c:crossBetween val="between"/>
      </c:valAx>
      <c:spPr>
        <a:noFill/>
        <a:ln>
          <a:solidFill>
            <a:schemeClr val="bg1">
              <a:lumMod val="50000"/>
            </a:schemeClr>
          </a:solidFill>
        </a:ln>
        <a:effectLst/>
      </c:spPr>
    </c:plotArea>
    <c:legend>
      <c:legendPos val="b"/>
      <c:legendEntry>
        <c:idx val="3"/>
        <c:delete val="1"/>
      </c:legendEntry>
      <c:layout>
        <c:manualLayout>
          <c:xMode val="edge"/>
          <c:yMode val="edge"/>
          <c:x val="1.6273652365236521E-2"/>
          <c:y val="0.84855882352941181"/>
          <c:w val="0.91505995599559953"/>
          <c:h val="0.1203137254901960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solidFill>
      <a:schemeClr val="bg1"/>
    </a:solidFill>
    <a:ln w="3175" cap="flat" cmpd="sng" algn="ctr">
      <a:solidFill>
        <a:schemeClr val="tx1"/>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286359530261985E-2"/>
          <c:y val="5.1755473902140296E-2"/>
          <c:w val="0.83403567501650999"/>
          <c:h val="0.69108139013516712"/>
        </c:manualLayout>
      </c:layout>
      <c:lineChart>
        <c:grouping val="standard"/>
        <c:varyColors val="0"/>
        <c:ser>
          <c:idx val="2"/>
          <c:order val="0"/>
          <c:tx>
            <c:strRef>
              <c:f>'Slika 1.3. - Figure 1.3'!$F$3</c:f>
              <c:strCache>
                <c:ptCount val="1"/>
                <c:pt idx="0">
                  <c:v>ESI (Italy)</c:v>
                </c:pt>
              </c:strCache>
            </c:strRef>
          </c:tx>
          <c:spPr>
            <a:ln w="25400" cap="rnd">
              <a:solidFill>
                <a:srgbClr val="002060"/>
              </a:solidFill>
              <a:round/>
            </a:ln>
            <a:effectLst/>
          </c:spPr>
          <c:marker>
            <c:symbol val="none"/>
          </c:marker>
          <c:cat>
            <c:numRef>
              <c:f>'Slika 1.3. - Figure 1.3'!$A$5:$A$88</c:f>
              <c:numCache>
                <c:formatCode>General</c:formatCode>
                <c:ptCount val="84"/>
                <c:pt idx="6">
                  <c:v>2019</c:v>
                </c:pt>
                <c:pt idx="18">
                  <c:v>2020</c:v>
                </c:pt>
                <c:pt idx="30">
                  <c:v>2021</c:v>
                </c:pt>
                <c:pt idx="42">
                  <c:v>2022</c:v>
                </c:pt>
                <c:pt idx="54">
                  <c:v>2023</c:v>
                </c:pt>
                <c:pt idx="66">
                  <c:v>2024</c:v>
                </c:pt>
              </c:numCache>
            </c:numRef>
          </c:cat>
          <c:val>
            <c:numRef>
              <c:f>'Slika 1.3. - Figure 1.3'!$F$5:$F$88</c:f>
              <c:numCache>
                <c:formatCode>0.0</c:formatCode>
                <c:ptCount val="84"/>
                <c:pt idx="0">
                  <c:v>102</c:v>
                </c:pt>
                <c:pt idx="1">
                  <c:v>100.4</c:v>
                </c:pt>
                <c:pt idx="2">
                  <c:v>101.3</c:v>
                </c:pt>
                <c:pt idx="3">
                  <c:v>101.9</c:v>
                </c:pt>
                <c:pt idx="4">
                  <c:v>102.8</c:v>
                </c:pt>
                <c:pt idx="5">
                  <c:v>100.8</c:v>
                </c:pt>
                <c:pt idx="6">
                  <c:v>102.3</c:v>
                </c:pt>
                <c:pt idx="7">
                  <c:v>100.6</c:v>
                </c:pt>
                <c:pt idx="8">
                  <c:v>99.9</c:v>
                </c:pt>
                <c:pt idx="9">
                  <c:v>100.3</c:v>
                </c:pt>
                <c:pt idx="10">
                  <c:v>100</c:v>
                </c:pt>
                <c:pt idx="11">
                  <c:v>100.7</c:v>
                </c:pt>
                <c:pt idx="12">
                  <c:v>100.3</c:v>
                </c:pt>
                <c:pt idx="13">
                  <c:v>100.4</c:v>
                </c:pt>
                <c:pt idx="14">
                  <c:v>80.400000000000006</c:v>
                </c:pt>
                <c:pt idx="16">
                  <c:v>56.9</c:v>
                </c:pt>
                <c:pt idx="17">
                  <c:v>69.8</c:v>
                </c:pt>
                <c:pt idx="18">
                  <c:v>78.599999999999994</c:v>
                </c:pt>
                <c:pt idx="19">
                  <c:v>82.3</c:v>
                </c:pt>
                <c:pt idx="20">
                  <c:v>92.9</c:v>
                </c:pt>
                <c:pt idx="21">
                  <c:v>94.1</c:v>
                </c:pt>
                <c:pt idx="22">
                  <c:v>84</c:v>
                </c:pt>
                <c:pt idx="23">
                  <c:v>92.5</c:v>
                </c:pt>
                <c:pt idx="24">
                  <c:v>96.5</c:v>
                </c:pt>
                <c:pt idx="25">
                  <c:v>99.1</c:v>
                </c:pt>
                <c:pt idx="26">
                  <c:v>101.6</c:v>
                </c:pt>
                <c:pt idx="27">
                  <c:v>105.6</c:v>
                </c:pt>
                <c:pt idx="28">
                  <c:v>113.7</c:v>
                </c:pt>
                <c:pt idx="29">
                  <c:v>117.1</c:v>
                </c:pt>
                <c:pt idx="30">
                  <c:v>119.3</c:v>
                </c:pt>
                <c:pt idx="31">
                  <c:v>117.5</c:v>
                </c:pt>
                <c:pt idx="32">
                  <c:v>118.6</c:v>
                </c:pt>
                <c:pt idx="33">
                  <c:v>120.4</c:v>
                </c:pt>
                <c:pt idx="34">
                  <c:v>118.4</c:v>
                </c:pt>
                <c:pt idx="35">
                  <c:v>118.2</c:v>
                </c:pt>
                <c:pt idx="36">
                  <c:v>110.7</c:v>
                </c:pt>
                <c:pt idx="37">
                  <c:v>112.1</c:v>
                </c:pt>
                <c:pt idx="38">
                  <c:v>103.6</c:v>
                </c:pt>
                <c:pt idx="39">
                  <c:v>104.4</c:v>
                </c:pt>
                <c:pt idx="40">
                  <c:v>105.4</c:v>
                </c:pt>
                <c:pt idx="41">
                  <c:v>104.3</c:v>
                </c:pt>
                <c:pt idx="42">
                  <c:v>100.3</c:v>
                </c:pt>
                <c:pt idx="43">
                  <c:v>99.8</c:v>
                </c:pt>
                <c:pt idx="44">
                  <c:v>95.6</c:v>
                </c:pt>
                <c:pt idx="45">
                  <c:v>95.1</c:v>
                </c:pt>
                <c:pt idx="46">
                  <c:v>100.1</c:v>
                </c:pt>
                <c:pt idx="47">
                  <c:v>101.1</c:v>
                </c:pt>
                <c:pt idx="48">
                  <c:v>101.6</c:v>
                </c:pt>
                <c:pt idx="49">
                  <c:v>102.2</c:v>
                </c:pt>
                <c:pt idx="50">
                  <c:v>103.8</c:v>
                </c:pt>
                <c:pt idx="51">
                  <c:v>104.6</c:v>
                </c:pt>
                <c:pt idx="52">
                  <c:v>101.2</c:v>
                </c:pt>
                <c:pt idx="53">
                  <c:v>100.6</c:v>
                </c:pt>
                <c:pt idx="54">
                  <c:v>100.2</c:v>
                </c:pt>
                <c:pt idx="55">
                  <c:v>99.9</c:v>
                </c:pt>
                <c:pt idx="56">
                  <c:v>97.8</c:v>
                </c:pt>
                <c:pt idx="57">
                  <c:v>97.2</c:v>
                </c:pt>
                <c:pt idx="58">
                  <c:v>97.4</c:v>
                </c:pt>
                <c:pt idx="59">
                  <c:v>99.2</c:v>
                </c:pt>
                <c:pt idx="60">
                  <c:v>100.6</c:v>
                </c:pt>
                <c:pt idx="61">
                  <c:v>99.1</c:v>
                </c:pt>
                <c:pt idx="62">
                  <c:v>100.9</c:v>
                </c:pt>
                <c:pt idx="63">
                  <c:v>100.1</c:v>
                </c:pt>
                <c:pt idx="64">
                  <c:v>100.5</c:v>
                </c:pt>
                <c:pt idx="65">
                  <c:v>99.6</c:v>
                </c:pt>
                <c:pt idx="66">
                  <c:v>100</c:v>
                </c:pt>
                <c:pt idx="67">
                  <c:v>98.8</c:v>
                </c:pt>
                <c:pt idx="68">
                  <c:v>99.9</c:v>
                </c:pt>
                <c:pt idx="69">
                  <c:v>99.2</c:v>
                </c:pt>
                <c:pt idx="70">
                  <c:v>99.1</c:v>
                </c:pt>
                <c:pt idx="71">
                  <c:v>98.2</c:v>
                </c:pt>
                <c:pt idx="72">
                  <c:v>99.9</c:v>
                </c:pt>
                <c:pt idx="73">
                  <c:v>99.6</c:v>
                </c:pt>
                <c:pt idx="74">
                  <c:v>97.7</c:v>
                </c:pt>
                <c:pt idx="75">
                  <c:v>95.9</c:v>
                </c:pt>
                <c:pt idx="76">
                  <c:v>98.7</c:v>
                </c:pt>
                <c:pt idx="77">
                  <c:v>99</c:v>
                </c:pt>
                <c:pt idx="78">
                  <c:v>99.4</c:v>
                </c:pt>
                <c:pt idx="79">
                  <c:v>98.4</c:v>
                </c:pt>
                <c:pt idx="80">
                  <c:v>99.1</c:v>
                </c:pt>
                <c:pt idx="81">
                  <c:v>100.5</c:v>
                </c:pt>
              </c:numCache>
            </c:numRef>
          </c:val>
          <c:smooth val="0"/>
          <c:extLst>
            <c:ext xmlns:c16="http://schemas.microsoft.com/office/drawing/2014/chart" uri="{C3380CC4-5D6E-409C-BE32-E72D297353CC}">
              <c16:uniqueId val="{00000000-F4E9-40BD-9436-66AEC550EA08}"/>
            </c:ext>
          </c:extLst>
        </c:ser>
        <c:ser>
          <c:idx val="3"/>
          <c:order val="1"/>
          <c:tx>
            <c:strRef>
              <c:f>'Slika 1.3. - Figure 1.3'!$G$3</c:f>
              <c:strCache>
                <c:ptCount val="1"/>
                <c:pt idx="0">
                  <c:v>ESI (Austria)</c:v>
                </c:pt>
              </c:strCache>
            </c:strRef>
          </c:tx>
          <c:spPr>
            <a:ln w="25400" cap="rnd">
              <a:solidFill>
                <a:schemeClr val="accent6">
                  <a:lumMod val="60000"/>
                  <a:lumOff val="40000"/>
                </a:schemeClr>
              </a:solidFill>
              <a:round/>
            </a:ln>
            <a:effectLst/>
          </c:spPr>
          <c:marker>
            <c:symbol val="none"/>
          </c:marker>
          <c:cat>
            <c:numRef>
              <c:f>'Slika 1.3. - Figure 1.3'!$A$5:$A$88</c:f>
              <c:numCache>
                <c:formatCode>General</c:formatCode>
                <c:ptCount val="84"/>
                <c:pt idx="6">
                  <c:v>2019</c:v>
                </c:pt>
                <c:pt idx="18">
                  <c:v>2020</c:v>
                </c:pt>
                <c:pt idx="30">
                  <c:v>2021</c:v>
                </c:pt>
                <c:pt idx="42">
                  <c:v>2022</c:v>
                </c:pt>
                <c:pt idx="54">
                  <c:v>2023</c:v>
                </c:pt>
                <c:pt idx="66">
                  <c:v>2024</c:v>
                </c:pt>
              </c:numCache>
            </c:numRef>
          </c:cat>
          <c:val>
            <c:numRef>
              <c:f>'Slika 1.3. - Figure 1.3'!$G$5:$G$88</c:f>
              <c:numCache>
                <c:formatCode>0.0</c:formatCode>
                <c:ptCount val="84"/>
                <c:pt idx="0">
                  <c:v>107.3</c:v>
                </c:pt>
                <c:pt idx="1">
                  <c:v>105.8</c:v>
                </c:pt>
                <c:pt idx="2">
                  <c:v>104.8</c:v>
                </c:pt>
                <c:pt idx="3">
                  <c:v>105.3</c:v>
                </c:pt>
                <c:pt idx="4">
                  <c:v>106.2</c:v>
                </c:pt>
                <c:pt idx="5">
                  <c:v>102.3</c:v>
                </c:pt>
                <c:pt idx="6">
                  <c:v>103.3</c:v>
                </c:pt>
                <c:pt idx="7">
                  <c:v>102.9</c:v>
                </c:pt>
                <c:pt idx="8">
                  <c:v>104.8</c:v>
                </c:pt>
                <c:pt idx="9">
                  <c:v>103.8</c:v>
                </c:pt>
                <c:pt idx="10">
                  <c:v>102.8</c:v>
                </c:pt>
                <c:pt idx="11">
                  <c:v>102.9</c:v>
                </c:pt>
                <c:pt idx="12">
                  <c:v>105.2</c:v>
                </c:pt>
                <c:pt idx="13">
                  <c:v>104.3</c:v>
                </c:pt>
                <c:pt idx="14">
                  <c:v>95.4</c:v>
                </c:pt>
                <c:pt idx="15">
                  <c:v>60.2</c:v>
                </c:pt>
                <c:pt idx="16">
                  <c:v>69.7</c:v>
                </c:pt>
                <c:pt idx="17">
                  <c:v>79.3</c:v>
                </c:pt>
                <c:pt idx="18">
                  <c:v>86</c:v>
                </c:pt>
                <c:pt idx="19">
                  <c:v>91.1</c:v>
                </c:pt>
                <c:pt idx="20">
                  <c:v>95.3</c:v>
                </c:pt>
                <c:pt idx="21">
                  <c:v>93.6</c:v>
                </c:pt>
                <c:pt idx="22">
                  <c:v>88.6</c:v>
                </c:pt>
                <c:pt idx="23">
                  <c:v>96.8</c:v>
                </c:pt>
                <c:pt idx="24">
                  <c:v>93.5</c:v>
                </c:pt>
                <c:pt idx="25">
                  <c:v>96.8</c:v>
                </c:pt>
                <c:pt idx="26">
                  <c:v>107.8</c:v>
                </c:pt>
                <c:pt idx="27">
                  <c:v>108</c:v>
                </c:pt>
                <c:pt idx="28">
                  <c:v>115.4</c:v>
                </c:pt>
                <c:pt idx="29">
                  <c:v>124.1</c:v>
                </c:pt>
                <c:pt idx="30">
                  <c:v>122.1</c:v>
                </c:pt>
                <c:pt idx="31">
                  <c:v>120.3</c:v>
                </c:pt>
                <c:pt idx="32">
                  <c:v>117</c:v>
                </c:pt>
                <c:pt idx="33">
                  <c:v>119.8</c:v>
                </c:pt>
                <c:pt idx="34">
                  <c:v>115.4</c:v>
                </c:pt>
                <c:pt idx="35">
                  <c:v>110.8</c:v>
                </c:pt>
                <c:pt idx="36">
                  <c:v>109.3</c:v>
                </c:pt>
                <c:pt idx="37">
                  <c:v>111.6</c:v>
                </c:pt>
                <c:pt idx="38">
                  <c:v>106.9</c:v>
                </c:pt>
                <c:pt idx="39">
                  <c:v>105.7</c:v>
                </c:pt>
                <c:pt idx="40">
                  <c:v>100.8</c:v>
                </c:pt>
                <c:pt idx="41">
                  <c:v>101.2</c:v>
                </c:pt>
                <c:pt idx="42">
                  <c:v>95.5</c:v>
                </c:pt>
                <c:pt idx="43">
                  <c:v>91.1</c:v>
                </c:pt>
                <c:pt idx="44">
                  <c:v>90.1</c:v>
                </c:pt>
                <c:pt idx="45">
                  <c:v>87.3</c:v>
                </c:pt>
                <c:pt idx="46">
                  <c:v>89</c:v>
                </c:pt>
                <c:pt idx="47">
                  <c:v>88.9</c:v>
                </c:pt>
                <c:pt idx="48">
                  <c:v>93.5</c:v>
                </c:pt>
                <c:pt idx="49">
                  <c:v>96</c:v>
                </c:pt>
                <c:pt idx="50">
                  <c:v>90.8</c:v>
                </c:pt>
                <c:pt idx="51">
                  <c:v>91.4</c:v>
                </c:pt>
                <c:pt idx="52">
                  <c:v>86.8</c:v>
                </c:pt>
                <c:pt idx="53">
                  <c:v>86.4</c:v>
                </c:pt>
                <c:pt idx="54">
                  <c:v>87.9</c:v>
                </c:pt>
                <c:pt idx="55">
                  <c:v>84.7</c:v>
                </c:pt>
                <c:pt idx="56">
                  <c:v>81.5</c:v>
                </c:pt>
                <c:pt idx="57">
                  <c:v>83.8</c:v>
                </c:pt>
                <c:pt idx="58">
                  <c:v>81.7</c:v>
                </c:pt>
                <c:pt idx="59">
                  <c:v>85.8</c:v>
                </c:pt>
                <c:pt idx="60">
                  <c:v>87.5</c:v>
                </c:pt>
                <c:pt idx="61">
                  <c:v>88.3</c:v>
                </c:pt>
                <c:pt idx="62">
                  <c:v>88.3</c:v>
                </c:pt>
                <c:pt idx="63">
                  <c:v>91.5</c:v>
                </c:pt>
                <c:pt idx="64">
                  <c:v>91.2</c:v>
                </c:pt>
                <c:pt idx="65">
                  <c:v>87.5</c:v>
                </c:pt>
                <c:pt idx="66">
                  <c:v>87.5</c:v>
                </c:pt>
                <c:pt idx="67">
                  <c:v>86.9</c:v>
                </c:pt>
                <c:pt idx="68">
                  <c:v>87.1</c:v>
                </c:pt>
                <c:pt idx="69">
                  <c:v>88.2</c:v>
                </c:pt>
                <c:pt idx="70">
                  <c:v>87.4</c:v>
                </c:pt>
                <c:pt idx="71">
                  <c:v>84.7</c:v>
                </c:pt>
                <c:pt idx="72">
                  <c:v>89.1</c:v>
                </c:pt>
                <c:pt idx="73">
                  <c:v>91</c:v>
                </c:pt>
                <c:pt idx="74">
                  <c:v>89.8</c:v>
                </c:pt>
                <c:pt idx="75">
                  <c:v>89.1</c:v>
                </c:pt>
                <c:pt idx="76">
                  <c:v>91.7</c:v>
                </c:pt>
                <c:pt idx="77">
                  <c:v>90.4</c:v>
                </c:pt>
                <c:pt idx="78">
                  <c:v>92.6</c:v>
                </c:pt>
                <c:pt idx="79">
                  <c:v>93.1</c:v>
                </c:pt>
                <c:pt idx="80">
                  <c:v>88.1</c:v>
                </c:pt>
                <c:pt idx="81">
                  <c:v>91.5</c:v>
                </c:pt>
              </c:numCache>
            </c:numRef>
          </c:val>
          <c:smooth val="0"/>
          <c:extLst>
            <c:ext xmlns:c16="http://schemas.microsoft.com/office/drawing/2014/chart" uri="{C3380CC4-5D6E-409C-BE32-E72D297353CC}">
              <c16:uniqueId val="{00000001-F4E9-40BD-9436-66AEC550EA08}"/>
            </c:ext>
          </c:extLst>
        </c:ser>
        <c:ser>
          <c:idx val="0"/>
          <c:order val="2"/>
          <c:tx>
            <c:strRef>
              <c:f>'Slika 1.3. - Figure 1.3'!$E$3</c:f>
              <c:strCache>
                <c:ptCount val="1"/>
                <c:pt idx="0">
                  <c:v>ESI (Germany)</c:v>
                </c:pt>
              </c:strCache>
            </c:strRef>
          </c:tx>
          <c:spPr>
            <a:ln w="28575" cap="rnd">
              <a:solidFill>
                <a:schemeClr val="accent1"/>
              </a:solidFill>
              <a:round/>
            </a:ln>
            <a:effectLst/>
          </c:spPr>
          <c:marker>
            <c:symbol val="none"/>
          </c:marker>
          <c:cat>
            <c:numRef>
              <c:f>'Slika 1.3. - Figure 1.3'!$A$5:$A$88</c:f>
              <c:numCache>
                <c:formatCode>General</c:formatCode>
                <c:ptCount val="84"/>
                <c:pt idx="6">
                  <c:v>2019</c:v>
                </c:pt>
                <c:pt idx="18">
                  <c:v>2020</c:v>
                </c:pt>
                <c:pt idx="30">
                  <c:v>2021</c:v>
                </c:pt>
                <c:pt idx="42">
                  <c:v>2022</c:v>
                </c:pt>
                <c:pt idx="54">
                  <c:v>2023</c:v>
                </c:pt>
                <c:pt idx="66">
                  <c:v>2024</c:v>
                </c:pt>
              </c:numCache>
            </c:numRef>
          </c:cat>
          <c:val>
            <c:numRef>
              <c:f>'Slika 1.3. - Figure 1.3'!$E$5:$E$88</c:f>
              <c:numCache>
                <c:formatCode>0.0</c:formatCode>
                <c:ptCount val="84"/>
                <c:pt idx="0">
                  <c:v>108.7</c:v>
                </c:pt>
                <c:pt idx="1">
                  <c:v>108.1</c:v>
                </c:pt>
                <c:pt idx="2">
                  <c:v>106.6</c:v>
                </c:pt>
                <c:pt idx="3">
                  <c:v>105.6</c:v>
                </c:pt>
                <c:pt idx="4">
                  <c:v>105.6</c:v>
                </c:pt>
                <c:pt idx="5">
                  <c:v>102.8</c:v>
                </c:pt>
                <c:pt idx="6">
                  <c:v>100.3</c:v>
                </c:pt>
                <c:pt idx="7">
                  <c:v>100.4</c:v>
                </c:pt>
                <c:pt idx="8">
                  <c:v>99.8</c:v>
                </c:pt>
                <c:pt idx="9">
                  <c:v>99.6</c:v>
                </c:pt>
                <c:pt idx="10">
                  <c:v>101.1</c:v>
                </c:pt>
                <c:pt idx="11">
                  <c:v>101.7</c:v>
                </c:pt>
                <c:pt idx="12">
                  <c:v>103.5</c:v>
                </c:pt>
                <c:pt idx="13">
                  <c:v>103.4</c:v>
                </c:pt>
                <c:pt idx="14">
                  <c:v>91.2</c:v>
                </c:pt>
                <c:pt idx="15">
                  <c:v>66.8</c:v>
                </c:pt>
                <c:pt idx="16">
                  <c:v>72.099999999999994</c:v>
                </c:pt>
                <c:pt idx="17">
                  <c:v>81.599999999999994</c:v>
                </c:pt>
                <c:pt idx="18">
                  <c:v>89.9</c:v>
                </c:pt>
                <c:pt idx="19">
                  <c:v>96.4</c:v>
                </c:pt>
                <c:pt idx="20">
                  <c:v>98.1</c:v>
                </c:pt>
                <c:pt idx="21">
                  <c:v>99.6</c:v>
                </c:pt>
                <c:pt idx="22">
                  <c:v>97.6</c:v>
                </c:pt>
                <c:pt idx="23">
                  <c:v>98.8</c:v>
                </c:pt>
                <c:pt idx="24">
                  <c:v>96.5</c:v>
                </c:pt>
                <c:pt idx="25">
                  <c:v>99.7</c:v>
                </c:pt>
                <c:pt idx="26">
                  <c:v>105.4</c:v>
                </c:pt>
                <c:pt idx="27">
                  <c:v>105.2</c:v>
                </c:pt>
                <c:pt idx="28">
                  <c:v>108.7</c:v>
                </c:pt>
                <c:pt idx="29">
                  <c:v>115.6</c:v>
                </c:pt>
                <c:pt idx="30">
                  <c:v>116.6</c:v>
                </c:pt>
                <c:pt idx="31">
                  <c:v>116.9</c:v>
                </c:pt>
                <c:pt idx="32">
                  <c:v>118.3</c:v>
                </c:pt>
                <c:pt idx="33">
                  <c:v>117.4</c:v>
                </c:pt>
                <c:pt idx="34">
                  <c:v>115.4</c:v>
                </c:pt>
                <c:pt idx="35">
                  <c:v>112.9</c:v>
                </c:pt>
                <c:pt idx="36">
                  <c:v>113.4</c:v>
                </c:pt>
                <c:pt idx="37">
                  <c:v>114.9</c:v>
                </c:pt>
                <c:pt idx="38">
                  <c:v>106.7</c:v>
                </c:pt>
                <c:pt idx="39">
                  <c:v>106.1</c:v>
                </c:pt>
                <c:pt idx="40">
                  <c:v>106.6</c:v>
                </c:pt>
                <c:pt idx="41">
                  <c:v>105</c:v>
                </c:pt>
                <c:pt idx="42">
                  <c:v>99.9</c:v>
                </c:pt>
                <c:pt idx="43">
                  <c:v>98.4</c:v>
                </c:pt>
                <c:pt idx="44">
                  <c:v>94.3</c:v>
                </c:pt>
                <c:pt idx="45">
                  <c:v>92.9</c:v>
                </c:pt>
                <c:pt idx="46">
                  <c:v>94.2</c:v>
                </c:pt>
                <c:pt idx="47">
                  <c:v>96.3</c:v>
                </c:pt>
                <c:pt idx="48">
                  <c:v>98.5</c:v>
                </c:pt>
                <c:pt idx="49">
                  <c:v>98.3</c:v>
                </c:pt>
                <c:pt idx="50">
                  <c:v>97.6</c:v>
                </c:pt>
                <c:pt idx="51">
                  <c:v>98.5</c:v>
                </c:pt>
                <c:pt idx="52">
                  <c:v>95.3</c:v>
                </c:pt>
                <c:pt idx="53">
                  <c:v>93.6</c:v>
                </c:pt>
                <c:pt idx="54">
                  <c:v>91.5</c:v>
                </c:pt>
                <c:pt idx="55">
                  <c:v>89.5</c:v>
                </c:pt>
                <c:pt idx="56">
                  <c:v>90</c:v>
                </c:pt>
                <c:pt idx="57">
                  <c:v>90.6</c:v>
                </c:pt>
                <c:pt idx="58">
                  <c:v>90.2</c:v>
                </c:pt>
                <c:pt idx="59">
                  <c:v>92.8</c:v>
                </c:pt>
                <c:pt idx="60">
                  <c:v>90.2</c:v>
                </c:pt>
                <c:pt idx="61">
                  <c:v>89.7</c:v>
                </c:pt>
                <c:pt idx="62">
                  <c:v>90.5</c:v>
                </c:pt>
                <c:pt idx="63">
                  <c:v>91.9</c:v>
                </c:pt>
                <c:pt idx="64">
                  <c:v>92.4</c:v>
                </c:pt>
                <c:pt idx="65">
                  <c:v>92.2</c:v>
                </c:pt>
                <c:pt idx="66">
                  <c:v>92.3</c:v>
                </c:pt>
                <c:pt idx="67">
                  <c:v>90.9</c:v>
                </c:pt>
                <c:pt idx="68">
                  <c:v>89.9</c:v>
                </c:pt>
                <c:pt idx="69">
                  <c:v>90.5</c:v>
                </c:pt>
                <c:pt idx="70">
                  <c:v>89.2</c:v>
                </c:pt>
                <c:pt idx="71">
                  <c:v>86.8</c:v>
                </c:pt>
                <c:pt idx="72">
                  <c:v>88</c:v>
                </c:pt>
                <c:pt idx="73">
                  <c:v>89.2</c:v>
                </c:pt>
                <c:pt idx="74">
                  <c:v>89.4</c:v>
                </c:pt>
                <c:pt idx="75">
                  <c:v>90</c:v>
                </c:pt>
                <c:pt idx="76">
                  <c:v>91.5</c:v>
                </c:pt>
                <c:pt idx="77">
                  <c:v>90.8</c:v>
                </c:pt>
                <c:pt idx="78">
                  <c:v>91.9</c:v>
                </c:pt>
                <c:pt idx="79">
                  <c:v>90.9</c:v>
                </c:pt>
                <c:pt idx="80">
                  <c:v>90.5</c:v>
                </c:pt>
                <c:pt idx="81">
                  <c:v>91.5</c:v>
                </c:pt>
              </c:numCache>
            </c:numRef>
          </c:val>
          <c:smooth val="0"/>
          <c:extLst>
            <c:ext xmlns:c16="http://schemas.microsoft.com/office/drawing/2014/chart" uri="{C3380CC4-5D6E-409C-BE32-E72D297353CC}">
              <c16:uniqueId val="{00000002-F4E9-40BD-9436-66AEC550EA08}"/>
            </c:ext>
          </c:extLst>
        </c:ser>
        <c:ser>
          <c:idx val="1"/>
          <c:order val="3"/>
          <c:spPr>
            <a:ln w="22225" cap="rnd">
              <a:solidFill>
                <a:srgbClr val="FF0000"/>
              </a:solidFill>
              <a:prstDash val="sysDash"/>
              <a:round/>
            </a:ln>
            <a:effectLst/>
          </c:spPr>
          <c:marker>
            <c:symbol val="none"/>
          </c:marker>
          <c:cat>
            <c:numRef>
              <c:f>'Slika 1.3. - Figure 1.3'!$A$5:$A$88</c:f>
              <c:numCache>
                <c:formatCode>General</c:formatCode>
                <c:ptCount val="84"/>
                <c:pt idx="6">
                  <c:v>2019</c:v>
                </c:pt>
                <c:pt idx="18">
                  <c:v>2020</c:v>
                </c:pt>
                <c:pt idx="30">
                  <c:v>2021</c:v>
                </c:pt>
                <c:pt idx="42">
                  <c:v>2022</c:v>
                </c:pt>
                <c:pt idx="54">
                  <c:v>2023</c:v>
                </c:pt>
                <c:pt idx="66">
                  <c:v>2024</c:v>
                </c:pt>
              </c:numCache>
            </c:numRef>
          </c:cat>
          <c:val>
            <c:numRef>
              <c:f>'Slika 1.3. - Figure 1.3'!$I$5:$I$88</c:f>
              <c:numCache>
                <c:formatCode>0</c:formatCode>
                <c:ptCount val="8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numCache>
            </c:numRef>
          </c:val>
          <c:smooth val="0"/>
          <c:extLst>
            <c:ext xmlns:c16="http://schemas.microsoft.com/office/drawing/2014/chart" uri="{C3380CC4-5D6E-409C-BE32-E72D297353CC}">
              <c16:uniqueId val="{00000003-F4E9-40BD-9436-66AEC550EA08}"/>
            </c:ext>
          </c:extLst>
        </c:ser>
        <c:ser>
          <c:idx val="4"/>
          <c:order val="4"/>
          <c:tx>
            <c:strRef>
              <c:f>'Slika 1.3. - Figure 1.3'!$H$3</c:f>
              <c:strCache>
                <c:ptCount val="1"/>
                <c:pt idx="0">
                  <c:v>ESI (Slovenia)</c:v>
                </c:pt>
              </c:strCache>
            </c:strRef>
          </c:tx>
          <c:spPr>
            <a:ln w="22225" cap="rnd">
              <a:solidFill>
                <a:schemeClr val="accent2"/>
              </a:solidFill>
              <a:round/>
            </a:ln>
            <a:effectLst/>
          </c:spPr>
          <c:marker>
            <c:symbol val="none"/>
          </c:marker>
          <c:cat>
            <c:numRef>
              <c:f>'Slika 1.3. - Figure 1.3'!$A$5:$A$88</c:f>
              <c:numCache>
                <c:formatCode>General</c:formatCode>
                <c:ptCount val="84"/>
                <c:pt idx="6">
                  <c:v>2019</c:v>
                </c:pt>
                <c:pt idx="18">
                  <c:v>2020</c:v>
                </c:pt>
                <c:pt idx="30">
                  <c:v>2021</c:v>
                </c:pt>
                <c:pt idx="42">
                  <c:v>2022</c:v>
                </c:pt>
                <c:pt idx="54">
                  <c:v>2023</c:v>
                </c:pt>
                <c:pt idx="66">
                  <c:v>2024</c:v>
                </c:pt>
              </c:numCache>
            </c:numRef>
          </c:cat>
          <c:val>
            <c:numRef>
              <c:f>'Slika 1.3. - Figure 1.3'!$H$5:$H$88</c:f>
              <c:numCache>
                <c:formatCode>0.0</c:formatCode>
                <c:ptCount val="84"/>
                <c:pt idx="0">
                  <c:v>111.6</c:v>
                </c:pt>
                <c:pt idx="1">
                  <c:v>107.9</c:v>
                </c:pt>
                <c:pt idx="2">
                  <c:v>109</c:v>
                </c:pt>
                <c:pt idx="3">
                  <c:v>106.6</c:v>
                </c:pt>
                <c:pt idx="4">
                  <c:v>108.3</c:v>
                </c:pt>
                <c:pt idx="5">
                  <c:v>105.9</c:v>
                </c:pt>
                <c:pt idx="6">
                  <c:v>107.8</c:v>
                </c:pt>
                <c:pt idx="7">
                  <c:v>105.8</c:v>
                </c:pt>
                <c:pt idx="8">
                  <c:v>106</c:v>
                </c:pt>
                <c:pt idx="9">
                  <c:v>105.7</c:v>
                </c:pt>
                <c:pt idx="10">
                  <c:v>103.8</c:v>
                </c:pt>
                <c:pt idx="11">
                  <c:v>104.2</c:v>
                </c:pt>
                <c:pt idx="12">
                  <c:v>105.1</c:v>
                </c:pt>
                <c:pt idx="13">
                  <c:v>107.3</c:v>
                </c:pt>
                <c:pt idx="14">
                  <c:v>95.7</c:v>
                </c:pt>
                <c:pt idx="15">
                  <c:v>61.3</c:v>
                </c:pt>
                <c:pt idx="16">
                  <c:v>72</c:v>
                </c:pt>
                <c:pt idx="17">
                  <c:v>80.2</c:v>
                </c:pt>
                <c:pt idx="18">
                  <c:v>88</c:v>
                </c:pt>
                <c:pt idx="19">
                  <c:v>97.6</c:v>
                </c:pt>
                <c:pt idx="20">
                  <c:v>99.4</c:v>
                </c:pt>
                <c:pt idx="21">
                  <c:v>97.2</c:v>
                </c:pt>
                <c:pt idx="22">
                  <c:v>88</c:v>
                </c:pt>
                <c:pt idx="23">
                  <c:v>92.6</c:v>
                </c:pt>
                <c:pt idx="24">
                  <c:v>95.8</c:v>
                </c:pt>
                <c:pt idx="25">
                  <c:v>98.8</c:v>
                </c:pt>
                <c:pt idx="26">
                  <c:v>101.7</c:v>
                </c:pt>
                <c:pt idx="27">
                  <c:v>101</c:v>
                </c:pt>
                <c:pt idx="28">
                  <c:v>107.2</c:v>
                </c:pt>
                <c:pt idx="29">
                  <c:v>107.9</c:v>
                </c:pt>
                <c:pt idx="30">
                  <c:v>106.9</c:v>
                </c:pt>
                <c:pt idx="31">
                  <c:v>105.5</c:v>
                </c:pt>
                <c:pt idx="32">
                  <c:v>104</c:v>
                </c:pt>
                <c:pt idx="33">
                  <c:v>101.5</c:v>
                </c:pt>
                <c:pt idx="34">
                  <c:v>102.2</c:v>
                </c:pt>
                <c:pt idx="35">
                  <c:v>103.1</c:v>
                </c:pt>
                <c:pt idx="36">
                  <c:v>103.8</c:v>
                </c:pt>
                <c:pt idx="37">
                  <c:v>105.8</c:v>
                </c:pt>
                <c:pt idx="38">
                  <c:v>98.7</c:v>
                </c:pt>
                <c:pt idx="39">
                  <c:v>102.5</c:v>
                </c:pt>
                <c:pt idx="40">
                  <c:v>99.3</c:v>
                </c:pt>
                <c:pt idx="41">
                  <c:v>97.2</c:v>
                </c:pt>
                <c:pt idx="42">
                  <c:v>96.1</c:v>
                </c:pt>
                <c:pt idx="43">
                  <c:v>96.6</c:v>
                </c:pt>
                <c:pt idx="44">
                  <c:v>90.2</c:v>
                </c:pt>
                <c:pt idx="45">
                  <c:v>91.2</c:v>
                </c:pt>
                <c:pt idx="46">
                  <c:v>94.5</c:v>
                </c:pt>
                <c:pt idx="47">
                  <c:v>97.7</c:v>
                </c:pt>
                <c:pt idx="48">
                  <c:v>96.4</c:v>
                </c:pt>
                <c:pt idx="49">
                  <c:v>96.3</c:v>
                </c:pt>
                <c:pt idx="50">
                  <c:v>95.4</c:v>
                </c:pt>
                <c:pt idx="51">
                  <c:v>94.9</c:v>
                </c:pt>
                <c:pt idx="52">
                  <c:v>95.1</c:v>
                </c:pt>
                <c:pt idx="53">
                  <c:v>92.7</c:v>
                </c:pt>
                <c:pt idx="54">
                  <c:v>91.3</c:v>
                </c:pt>
                <c:pt idx="55">
                  <c:v>91.6</c:v>
                </c:pt>
                <c:pt idx="56">
                  <c:v>93.8</c:v>
                </c:pt>
                <c:pt idx="57">
                  <c:v>93.3</c:v>
                </c:pt>
                <c:pt idx="58">
                  <c:v>94.4</c:v>
                </c:pt>
                <c:pt idx="59">
                  <c:v>96.4</c:v>
                </c:pt>
                <c:pt idx="60">
                  <c:v>96.7</c:v>
                </c:pt>
                <c:pt idx="61">
                  <c:v>96</c:v>
                </c:pt>
                <c:pt idx="62">
                  <c:v>96.2</c:v>
                </c:pt>
                <c:pt idx="63">
                  <c:v>97.1</c:v>
                </c:pt>
                <c:pt idx="64">
                  <c:v>97.6</c:v>
                </c:pt>
                <c:pt idx="65">
                  <c:v>98.5</c:v>
                </c:pt>
                <c:pt idx="66">
                  <c:v>97.9</c:v>
                </c:pt>
                <c:pt idx="67">
                  <c:v>97.5</c:v>
                </c:pt>
                <c:pt idx="68">
                  <c:v>96.8</c:v>
                </c:pt>
                <c:pt idx="69">
                  <c:v>95.9</c:v>
                </c:pt>
                <c:pt idx="70">
                  <c:v>97.4</c:v>
                </c:pt>
                <c:pt idx="71">
                  <c:v>97.8</c:v>
                </c:pt>
                <c:pt idx="72">
                  <c:v>96.8</c:v>
                </c:pt>
                <c:pt idx="73">
                  <c:v>97.6</c:v>
                </c:pt>
                <c:pt idx="74">
                  <c:v>98.7</c:v>
                </c:pt>
                <c:pt idx="75">
                  <c:v>97.8</c:v>
                </c:pt>
                <c:pt idx="76">
                  <c:v>98.4</c:v>
                </c:pt>
                <c:pt idx="77">
                  <c:v>95.7</c:v>
                </c:pt>
                <c:pt idx="78">
                  <c:v>96.9</c:v>
                </c:pt>
                <c:pt idx="79">
                  <c:v>98.4</c:v>
                </c:pt>
                <c:pt idx="80">
                  <c:v>99.5</c:v>
                </c:pt>
                <c:pt idx="81">
                  <c:v>98.8</c:v>
                </c:pt>
              </c:numCache>
            </c:numRef>
          </c:val>
          <c:smooth val="0"/>
          <c:extLst>
            <c:ext xmlns:c16="http://schemas.microsoft.com/office/drawing/2014/chart" uri="{C3380CC4-5D6E-409C-BE32-E72D297353CC}">
              <c16:uniqueId val="{00000004-F4E9-40BD-9436-66AEC550EA08}"/>
            </c:ext>
          </c:extLst>
        </c:ser>
        <c:dLbls>
          <c:showLegendKey val="0"/>
          <c:showVal val="0"/>
          <c:showCatName val="0"/>
          <c:showSerName val="0"/>
          <c:showPercent val="0"/>
          <c:showBubbleSize val="0"/>
        </c:dLbls>
        <c:smooth val="0"/>
        <c:axId val="1642686175"/>
        <c:axId val="1642706143"/>
      </c:lineChart>
      <c:catAx>
        <c:axId val="1642686175"/>
        <c:scaling>
          <c:orientation val="minMax"/>
        </c:scaling>
        <c:delete val="0"/>
        <c:axPos val="b"/>
        <c:majorGridlines>
          <c:spPr>
            <a:ln w="9525" cap="flat" cmpd="sng" algn="ctr">
              <a:solidFill>
                <a:schemeClr val="tx1">
                  <a:lumMod val="15000"/>
                  <a:lumOff val="85000"/>
                </a:schemeClr>
              </a:solidFill>
              <a:prstDash val="sysDot"/>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642706143"/>
        <c:crosses val="autoZero"/>
        <c:auto val="1"/>
        <c:lblAlgn val="ctr"/>
        <c:lblOffset val="100"/>
        <c:tickLblSkip val="3"/>
        <c:tickMarkSkip val="12"/>
        <c:noMultiLvlLbl val="0"/>
      </c:catAx>
      <c:valAx>
        <c:axId val="1642706143"/>
        <c:scaling>
          <c:orientation val="minMax"/>
          <c:max val="140"/>
          <c:min val="0"/>
        </c:scaling>
        <c:delete val="0"/>
        <c:axPos val="l"/>
        <c:majorGridlines>
          <c:spPr>
            <a:ln w="9525" cap="flat" cmpd="sng" algn="ctr">
              <a:solidFill>
                <a:schemeClr val="tx1">
                  <a:lumMod val="15000"/>
                  <a:lumOff val="85000"/>
                </a:schemeClr>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642686175"/>
        <c:crosses val="autoZero"/>
        <c:crossBetween val="between"/>
      </c:valAx>
      <c:spPr>
        <a:noFill/>
        <a:ln>
          <a:solidFill>
            <a:schemeClr val="bg1">
              <a:lumMod val="50000"/>
            </a:schemeClr>
          </a:solidFill>
        </a:ln>
        <a:effectLst/>
      </c:spPr>
    </c:plotArea>
    <c:legend>
      <c:legendPos val="b"/>
      <c:legendEntry>
        <c:idx val="3"/>
        <c:delete val="1"/>
      </c:legendEntry>
      <c:layout>
        <c:manualLayout>
          <c:xMode val="edge"/>
          <c:yMode val="edge"/>
          <c:x val="1.6273652365236521E-2"/>
          <c:y val="0.84855882352941181"/>
          <c:w val="0.91505995599559953"/>
          <c:h val="0.1203137254901960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solidFill>
      <a:schemeClr val="bg1"/>
    </a:solidFill>
    <a:ln w="3175" cap="flat" cmpd="sng" algn="ctr">
      <a:solidFill>
        <a:schemeClr val="tx1"/>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24386339571347E-2"/>
          <c:y val="5.0983652830125091E-2"/>
          <c:w val="0.86019718023105063"/>
          <c:h val="0.74457312488965099"/>
        </c:manualLayout>
      </c:layout>
      <c:lineChart>
        <c:grouping val="standard"/>
        <c:varyColors val="0"/>
        <c:ser>
          <c:idx val="2"/>
          <c:order val="0"/>
          <c:tx>
            <c:strRef>
              <c:f>'Slika 1.4. - Figure 1.4'!$E$2</c:f>
              <c:strCache>
                <c:ptCount val="1"/>
                <c:pt idx="0">
                  <c:v>PMI (kompozitni indeks)</c:v>
                </c:pt>
              </c:strCache>
            </c:strRef>
          </c:tx>
          <c:spPr>
            <a:ln w="28575" cap="rnd">
              <a:solidFill>
                <a:schemeClr val="accent3"/>
              </a:solidFill>
              <a:round/>
            </a:ln>
            <a:effectLst/>
          </c:spPr>
          <c:marker>
            <c:symbol val="none"/>
          </c:marker>
          <c:cat>
            <c:strRef>
              <c:f>'Slika 1.4. - Figure 1.4'!$B$6:$B$89</c:f>
              <c:strCache>
                <c:ptCount val="79"/>
                <c:pt idx="6">
                  <c:v>2019.</c:v>
                </c:pt>
                <c:pt idx="18">
                  <c:v>2020.</c:v>
                </c:pt>
                <c:pt idx="30">
                  <c:v>2021.</c:v>
                </c:pt>
                <c:pt idx="42">
                  <c:v>2022.</c:v>
                </c:pt>
                <c:pt idx="54">
                  <c:v>2023.</c:v>
                </c:pt>
                <c:pt idx="66">
                  <c:v>2024.</c:v>
                </c:pt>
                <c:pt idx="78">
                  <c:v>2025.</c:v>
                </c:pt>
              </c:strCache>
            </c:strRef>
          </c:cat>
          <c:val>
            <c:numRef>
              <c:f>'Slika 1.4. - Figure 1.4'!$E$6:$E$89</c:f>
              <c:numCache>
                <c:formatCode>0.0</c:formatCode>
                <c:ptCount val="84"/>
                <c:pt idx="0">
                  <c:v>51</c:v>
                </c:pt>
                <c:pt idx="1">
                  <c:v>51.9</c:v>
                </c:pt>
                <c:pt idx="2">
                  <c:v>51.6</c:v>
                </c:pt>
                <c:pt idx="3">
                  <c:v>51.5</c:v>
                </c:pt>
                <c:pt idx="4">
                  <c:v>51.8</c:v>
                </c:pt>
                <c:pt idx="5">
                  <c:v>52.2</c:v>
                </c:pt>
                <c:pt idx="6">
                  <c:v>51.5</c:v>
                </c:pt>
                <c:pt idx="7">
                  <c:v>51.9</c:v>
                </c:pt>
                <c:pt idx="8">
                  <c:v>50.1</c:v>
                </c:pt>
                <c:pt idx="9">
                  <c:v>50.6</c:v>
                </c:pt>
                <c:pt idx="10">
                  <c:v>50.6</c:v>
                </c:pt>
                <c:pt idx="11">
                  <c:v>50.9</c:v>
                </c:pt>
                <c:pt idx="12">
                  <c:v>51.3</c:v>
                </c:pt>
                <c:pt idx="13">
                  <c:v>51.6</c:v>
                </c:pt>
                <c:pt idx="14">
                  <c:v>29.7</c:v>
                </c:pt>
                <c:pt idx="15">
                  <c:v>13.6</c:v>
                </c:pt>
                <c:pt idx="16">
                  <c:v>31.9</c:v>
                </c:pt>
                <c:pt idx="17">
                  <c:v>48.5</c:v>
                </c:pt>
                <c:pt idx="18">
                  <c:v>54.9</c:v>
                </c:pt>
                <c:pt idx="19">
                  <c:v>51.9</c:v>
                </c:pt>
                <c:pt idx="20">
                  <c:v>50.4</c:v>
                </c:pt>
                <c:pt idx="21">
                  <c:v>50</c:v>
                </c:pt>
                <c:pt idx="22">
                  <c:v>45.3</c:v>
                </c:pt>
                <c:pt idx="23">
                  <c:v>49.1</c:v>
                </c:pt>
                <c:pt idx="24">
                  <c:v>47.8</c:v>
                </c:pt>
                <c:pt idx="25">
                  <c:v>48.8</c:v>
                </c:pt>
                <c:pt idx="26">
                  <c:v>53.2</c:v>
                </c:pt>
                <c:pt idx="27">
                  <c:v>53.8</c:v>
                </c:pt>
                <c:pt idx="28">
                  <c:v>57.1</c:v>
                </c:pt>
                <c:pt idx="29">
                  <c:v>59.5</c:v>
                </c:pt>
                <c:pt idx="30">
                  <c:v>60.2</c:v>
                </c:pt>
                <c:pt idx="31">
                  <c:v>59</c:v>
                </c:pt>
                <c:pt idx="32">
                  <c:v>56.2</c:v>
                </c:pt>
                <c:pt idx="33">
                  <c:v>54.2</c:v>
                </c:pt>
                <c:pt idx="34">
                  <c:v>55.4</c:v>
                </c:pt>
                <c:pt idx="35">
                  <c:v>53.3</c:v>
                </c:pt>
                <c:pt idx="36">
                  <c:v>52.3</c:v>
                </c:pt>
                <c:pt idx="37">
                  <c:v>55.5</c:v>
                </c:pt>
                <c:pt idx="38">
                  <c:v>54.9</c:v>
                </c:pt>
                <c:pt idx="39">
                  <c:v>55.8</c:v>
                </c:pt>
                <c:pt idx="40">
                  <c:v>54.8</c:v>
                </c:pt>
                <c:pt idx="41">
                  <c:v>52</c:v>
                </c:pt>
                <c:pt idx="42">
                  <c:v>49.9</c:v>
                </c:pt>
                <c:pt idx="43">
                  <c:v>48.9</c:v>
                </c:pt>
                <c:pt idx="44">
                  <c:v>48.1</c:v>
                </c:pt>
                <c:pt idx="45">
                  <c:v>47.3</c:v>
                </c:pt>
                <c:pt idx="46">
                  <c:v>47.8</c:v>
                </c:pt>
                <c:pt idx="47">
                  <c:v>49.3</c:v>
                </c:pt>
                <c:pt idx="48">
                  <c:v>50.3</c:v>
                </c:pt>
                <c:pt idx="49">
                  <c:v>52</c:v>
                </c:pt>
                <c:pt idx="50">
                  <c:v>53.7</c:v>
                </c:pt>
                <c:pt idx="51">
                  <c:v>54.1</c:v>
                </c:pt>
                <c:pt idx="52">
                  <c:v>52.8</c:v>
                </c:pt>
                <c:pt idx="53">
                  <c:v>49.9</c:v>
                </c:pt>
                <c:pt idx="54">
                  <c:v>48.6</c:v>
                </c:pt>
                <c:pt idx="55">
                  <c:v>46.7</c:v>
                </c:pt>
                <c:pt idx="56">
                  <c:v>47.2</c:v>
                </c:pt>
                <c:pt idx="57">
                  <c:v>46.5</c:v>
                </c:pt>
                <c:pt idx="58">
                  <c:v>47.6</c:v>
                </c:pt>
                <c:pt idx="59">
                  <c:v>47.6</c:v>
                </c:pt>
                <c:pt idx="60">
                  <c:v>47.9</c:v>
                </c:pt>
                <c:pt idx="61">
                  <c:v>49.2</c:v>
                </c:pt>
                <c:pt idx="62">
                  <c:v>50.3</c:v>
                </c:pt>
                <c:pt idx="63">
                  <c:v>51.7</c:v>
                </c:pt>
                <c:pt idx="64">
                  <c:v>52.2</c:v>
                </c:pt>
                <c:pt idx="65">
                  <c:v>50.9</c:v>
                </c:pt>
                <c:pt idx="66">
                  <c:v>50.2</c:v>
                </c:pt>
                <c:pt idx="67">
                  <c:v>51</c:v>
                </c:pt>
                <c:pt idx="68">
                  <c:v>49.6</c:v>
                </c:pt>
                <c:pt idx="69">
                  <c:v>50</c:v>
                </c:pt>
                <c:pt idx="70">
                  <c:v>48.3</c:v>
                </c:pt>
                <c:pt idx="71">
                  <c:v>49.6</c:v>
                </c:pt>
                <c:pt idx="72">
                  <c:v>50.2</c:v>
                </c:pt>
                <c:pt idx="73">
                  <c:v>50.2</c:v>
                </c:pt>
                <c:pt idx="74">
                  <c:v>50.9</c:v>
                </c:pt>
                <c:pt idx="75">
                  <c:v>50.4</c:v>
                </c:pt>
                <c:pt idx="76">
                  <c:v>50.2</c:v>
                </c:pt>
                <c:pt idx="77">
                  <c:v>50.6</c:v>
                </c:pt>
                <c:pt idx="78">
                  <c:v>50.9</c:v>
                </c:pt>
                <c:pt idx="79">
                  <c:v>51</c:v>
                </c:pt>
                <c:pt idx="80">
                  <c:v>51.2</c:v>
                </c:pt>
                <c:pt idx="81">
                  <c:v>52.5</c:v>
                </c:pt>
              </c:numCache>
            </c:numRef>
          </c:val>
          <c:smooth val="0"/>
          <c:extLst>
            <c:ext xmlns:c16="http://schemas.microsoft.com/office/drawing/2014/chart" uri="{C3380CC4-5D6E-409C-BE32-E72D297353CC}">
              <c16:uniqueId val="{00000000-16C3-4B7D-8AFD-080D632D15D5}"/>
            </c:ext>
          </c:extLst>
        </c:ser>
        <c:ser>
          <c:idx val="3"/>
          <c:order val="1"/>
          <c:tx>
            <c:strRef>
              <c:f>'Slika 1.4. - Figure 1.4'!$G$2</c:f>
              <c:strCache>
                <c:ptCount val="1"/>
                <c:pt idx="0">
                  <c:v>PMI (uslužni sektor)</c:v>
                </c:pt>
              </c:strCache>
            </c:strRef>
          </c:tx>
          <c:spPr>
            <a:ln w="25400" cap="rnd">
              <a:solidFill>
                <a:schemeClr val="accent4"/>
              </a:solidFill>
              <a:round/>
            </a:ln>
            <a:effectLst/>
          </c:spPr>
          <c:marker>
            <c:symbol val="none"/>
          </c:marker>
          <c:cat>
            <c:strRef>
              <c:f>'Slika 1.4. - Figure 1.4'!$B$6:$B$89</c:f>
              <c:strCache>
                <c:ptCount val="79"/>
                <c:pt idx="6">
                  <c:v>2019.</c:v>
                </c:pt>
                <c:pt idx="18">
                  <c:v>2020.</c:v>
                </c:pt>
                <c:pt idx="30">
                  <c:v>2021.</c:v>
                </c:pt>
                <c:pt idx="42">
                  <c:v>2022.</c:v>
                </c:pt>
                <c:pt idx="54">
                  <c:v>2023.</c:v>
                </c:pt>
                <c:pt idx="66">
                  <c:v>2024.</c:v>
                </c:pt>
                <c:pt idx="78">
                  <c:v>2025.</c:v>
                </c:pt>
              </c:strCache>
            </c:strRef>
          </c:cat>
          <c:val>
            <c:numRef>
              <c:f>'Slika 1.4. - Figure 1.4'!$G$6:$G$89</c:f>
              <c:numCache>
                <c:formatCode>0.0</c:formatCode>
                <c:ptCount val="84"/>
                <c:pt idx="0">
                  <c:v>51.2</c:v>
                </c:pt>
                <c:pt idx="1">
                  <c:v>52.8</c:v>
                </c:pt>
                <c:pt idx="2">
                  <c:v>53.3</c:v>
                </c:pt>
                <c:pt idx="3">
                  <c:v>52.8</c:v>
                </c:pt>
                <c:pt idx="4">
                  <c:v>52.9</c:v>
                </c:pt>
                <c:pt idx="5">
                  <c:v>53.6</c:v>
                </c:pt>
                <c:pt idx="6">
                  <c:v>53.2</c:v>
                </c:pt>
                <c:pt idx="7">
                  <c:v>53.5</c:v>
                </c:pt>
                <c:pt idx="8">
                  <c:v>51.6</c:v>
                </c:pt>
                <c:pt idx="9">
                  <c:v>52.2</c:v>
                </c:pt>
                <c:pt idx="10">
                  <c:v>51.9</c:v>
                </c:pt>
                <c:pt idx="11">
                  <c:v>52.8</c:v>
                </c:pt>
                <c:pt idx="12">
                  <c:v>52.5</c:v>
                </c:pt>
                <c:pt idx="13">
                  <c:v>52.6</c:v>
                </c:pt>
                <c:pt idx="14">
                  <c:v>26.4</c:v>
                </c:pt>
                <c:pt idx="15">
                  <c:v>12</c:v>
                </c:pt>
                <c:pt idx="16">
                  <c:v>30.5</c:v>
                </c:pt>
                <c:pt idx="17">
                  <c:v>48.3</c:v>
                </c:pt>
                <c:pt idx="18">
                  <c:v>54.7</c:v>
                </c:pt>
                <c:pt idx="19">
                  <c:v>50.5</c:v>
                </c:pt>
                <c:pt idx="20">
                  <c:v>48</c:v>
                </c:pt>
                <c:pt idx="21">
                  <c:v>46.9</c:v>
                </c:pt>
                <c:pt idx="22">
                  <c:v>41.7</c:v>
                </c:pt>
                <c:pt idx="23">
                  <c:v>46.4</c:v>
                </c:pt>
                <c:pt idx="24">
                  <c:v>45.4</c:v>
                </c:pt>
                <c:pt idx="25">
                  <c:v>45.7</c:v>
                </c:pt>
                <c:pt idx="26">
                  <c:v>49.6</c:v>
                </c:pt>
                <c:pt idx="27">
                  <c:v>50.5</c:v>
                </c:pt>
                <c:pt idx="28">
                  <c:v>55.2</c:v>
                </c:pt>
                <c:pt idx="29">
                  <c:v>58.3</c:v>
                </c:pt>
                <c:pt idx="30">
                  <c:v>59.8</c:v>
                </c:pt>
                <c:pt idx="31">
                  <c:v>59</c:v>
                </c:pt>
                <c:pt idx="32">
                  <c:v>56.4</c:v>
                </c:pt>
                <c:pt idx="33">
                  <c:v>54.6</c:v>
                </c:pt>
                <c:pt idx="34">
                  <c:v>55.9</c:v>
                </c:pt>
                <c:pt idx="35">
                  <c:v>53.1</c:v>
                </c:pt>
                <c:pt idx="36">
                  <c:v>51.1</c:v>
                </c:pt>
                <c:pt idx="37">
                  <c:v>55.5</c:v>
                </c:pt>
                <c:pt idx="38">
                  <c:v>55.6</c:v>
                </c:pt>
                <c:pt idx="39">
                  <c:v>57.7</c:v>
                </c:pt>
                <c:pt idx="40">
                  <c:v>56.1</c:v>
                </c:pt>
                <c:pt idx="41">
                  <c:v>53</c:v>
                </c:pt>
                <c:pt idx="42">
                  <c:v>51.2</c:v>
                </c:pt>
                <c:pt idx="43">
                  <c:v>49.8</c:v>
                </c:pt>
                <c:pt idx="44">
                  <c:v>48.8</c:v>
                </c:pt>
                <c:pt idx="45">
                  <c:v>48.6</c:v>
                </c:pt>
                <c:pt idx="46">
                  <c:v>48.5</c:v>
                </c:pt>
                <c:pt idx="47">
                  <c:v>49.8</c:v>
                </c:pt>
                <c:pt idx="48">
                  <c:v>50.8</c:v>
                </c:pt>
                <c:pt idx="49">
                  <c:v>52.7</c:v>
                </c:pt>
                <c:pt idx="50">
                  <c:v>55</c:v>
                </c:pt>
                <c:pt idx="51">
                  <c:v>56.2</c:v>
                </c:pt>
                <c:pt idx="52">
                  <c:v>55.1</c:v>
                </c:pt>
                <c:pt idx="53">
                  <c:v>52</c:v>
                </c:pt>
                <c:pt idx="54">
                  <c:v>50.9</c:v>
                </c:pt>
                <c:pt idx="55">
                  <c:v>47.9</c:v>
                </c:pt>
                <c:pt idx="56">
                  <c:v>48.7</c:v>
                </c:pt>
                <c:pt idx="57">
                  <c:v>47.8</c:v>
                </c:pt>
                <c:pt idx="58">
                  <c:v>48.7</c:v>
                </c:pt>
                <c:pt idx="59">
                  <c:v>48.8</c:v>
                </c:pt>
                <c:pt idx="60">
                  <c:v>48.4</c:v>
                </c:pt>
                <c:pt idx="61">
                  <c:v>50.2</c:v>
                </c:pt>
                <c:pt idx="62">
                  <c:v>51.5</c:v>
                </c:pt>
                <c:pt idx="63">
                  <c:v>53.3</c:v>
                </c:pt>
                <c:pt idx="64">
                  <c:v>53.2</c:v>
                </c:pt>
                <c:pt idx="65">
                  <c:v>52.8</c:v>
                </c:pt>
                <c:pt idx="66">
                  <c:v>51.9</c:v>
                </c:pt>
                <c:pt idx="67">
                  <c:v>52.9</c:v>
                </c:pt>
                <c:pt idx="68">
                  <c:v>51.4</c:v>
                </c:pt>
                <c:pt idx="69">
                  <c:v>51.6</c:v>
                </c:pt>
                <c:pt idx="70">
                  <c:v>49.5</c:v>
                </c:pt>
                <c:pt idx="71">
                  <c:v>51.6</c:v>
                </c:pt>
                <c:pt idx="72">
                  <c:v>51.3</c:v>
                </c:pt>
                <c:pt idx="73">
                  <c:v>50.6</c:v>
                </c:pt>
                <c:pt idx="74">
                  <c:v>51</c:v>
                </c:pt>
                <c:pt idx="75">
                  <c:v>50.1</c:v>
                </c:pt>
                <c:pt idx="76">
                  <c:v>49.7</c:v>
                </c:pt>
                <c:pt idx="77">
                  <c:v>50.5</c:v>
                </c:pt>
                <c:pt idx="78">
                  <c:v>51</c:v>
                </c:pt>
                <c:pt idx="79">
                  <c:v>50.5</c:v>
                </c:pt>
                <c:pt idx="80">
                  <c:v>51.3</c:v>
                </c:pt>
                <c:pt idx="81">
                  <c:v>53</c:v>
                </c:pt>
              </c:numCache>
            </c:numRef>
          </c:val>
          <c:smooth val="0"/>
          <c:extLst>
            <c:ext xmlns:c16="http://schemas.microsoft.com/office/drawing/2014/chart" uri="{C3380CC4-5D6E-409C-BE32-E72D297353CC}">
              <c16:uniqueId val="{00000001-16C3-4B7D-8AFD-080D632D15D5}"/>
            </c:ext>
          </c:extLst>
        </c:ser>
        <c:ser>
          <c:idx val="0"/>
          <c:order val="2"/>
          <c:tx>
            <c:strRef>
              <c:f>'Slika 1.4. - Figure 1.4'!$F$2</c:f>
              <c:strCache>
                <c:ptCount val="1"/>
                <c:pt idx="0">
                  <c:v>PMI (prerađivački sektor)</c:v>
                </c:pt>
              </c:strCache>
            </c:strRef>
          </c:tx>
          <c:spPr>
            <a:ln w="25400" cap="rnd">
              <a:solidFill>
                <a:schemeClr val="accent1"/>
              </a:solidFill>
              <a:round/>
            </a:ln>
            <a:effectLst/>
          </c:spPr>
          <c:marker>
            <c:symbol val="none"/>
          </c:marker>
          <c:cat>
            <c:strRef>
              <c:f>'Slika 1.4. - Figure 1.4'!$B$6:$B$89</c:f>
              <c:strCache>
                <c:ptCount val="79"/>
                <c:pt idx="6">
                  <c:v>2019.</c:v>
                </c:pt>
                <c:pt idx="18">
                  <c:v>2020.</c:v>
                </c:pt>
                <c:pt idx="30">
                  <c:v>2021.</c:v>
                </c:pt>
                <c:pt idx="42">
                  <c:v>2022.</c:v>
                </c:pt>
                <c:pt idx="54">
                  <c:v>2023.</c:v>
                </c:pt>
                <c:pt idx="66">
                  <c:v>2024.</c:v>
                </c:pt>
                <c:pt idx="78">
                  <c:v>2025.</c:v>
                </c:pt>
              </c:strCache>
            </c:strRef>
          </c:cat>
          <c:val>
            <c:numRef>
              <c:f>'Slika 1.4. - Figure 1.4'!$F$6:$F$89</c:f>
              <c:numCache>
                <c:formatCode>0.0</c:formatCode>
                <c:ptCount val="84"/>
                <c:pt idx="0">
                  <c:v>50.5</c:v>
                </c:pt>
                <c:pt idx="1">
                  <c:v>49.3</c:v>
                </c:pt>
                <c:pt idx="2">
                  <c:v>47.5</c:v>
                </c:pt>
                <c:pt idx="3">
                  <c:v>47.9</c:v>
                </c:pt>
                <c:pt idx="4">
                  <c:v>47.7</c:v>
                </c:pt>
                <c:pt idx="5">
                  <c:v>47.6</c:v>
                </c:pt>
                <c:pt idx="6">
                  <c:v>46.5</c:v>
                </c:pt>
                <c:pt idx="7">
                  <c:v>47</c:v>
                </c:pt>
                <c:pt idx="8">
                  <c:v>45.7</c:v>
                </c:pt>
                <c:pt idx="9">
                  <c:v>45.9</c:v>
                </c:pt>
                <c:pt idx="10">
                  <c:v>46.9</c:v>
                </c:pt>
                <c:pt idx="11">
                  <c:v>46.3</c:v>
                </c:pt>
                <c:pt idx="12">
                  <c:v>47.9</c:v>
                </c:pt>
                <c:pt idx="13">
                  <c:v>49.2</c:v>
                </c:pt>
                <c:pt idx="14">
                  <c:v>44.5</c:v>
                </c:pt>
                <c:pt idx="15">
                  <c:v>33.4</c:v>
                </c:pt>
                <c:pt idx="16">
                  <c:v>39.4</c:v>
                </c:pt>
                <c:pt idx="17">
                  <c:v>47.4</c:v>
                </c:pt>
                <c:pt idx="18">
                  <c:v>51.8</c:v>
                </c:pt>
                <c:pt idx="19">
                  <c:v>51.7</c:v>
                </c:pt>
                <c:pt idx="20">
                  <c:v>53.7</c:v>
                </c:pt>
                <c:pt idx="21">
                  <c:v>54.8</c:v>
                </c:pt>
                <c:pt idx="22">
                  <c:v>53.8</c:v>
                </c:pt>
                <c:pt idx="23">
                  <c:v>55.2</c:v>
                </c:pt>
                <c:pt idx="24">
                  <c:v>54.8</c:v>
                </c:pt>
                <c:pt idx="25">
                  <c:v>57.9</c:v>
                </c:pt>
                <c:pt idx="26">
                  <c:v>62.5</c:v>
                </c:pt>
                <c:pt idx="27">
                  <c:v>62.9</c:v>
                </c:pt>
                <c:pt idx="28">
                  <c:v>63.1</c:v>
                </c:pt>
                <c:pt idx="29">
                  <c:v>63.4</c:v>
                </c:pt>
                <c:pt idx="30">
                  <c:v>62.8</c:v>
                </c:pt>
                <c:pt idx="31">
                  <c:v>61.4</c:v>
                </c:pt>
                <c:pt idx="32">
                  <c:v>58.6</c:v>
                </c:pt>
                <c:pt idx="33">
                  <c:v>58.3</c:v>
                </c:pt>
                <c:pt idx="34">
                  <c:v>58.4</c:v>
                </c:pt>
                <c:pt idx="35">
                  <c:v>58</c:v>
                </c:pt>
                <c:pt idx="36">
                  <c:v>58.7</c:v>
                </c:pt>
                <c:pt idx="37">
                  <c:v>58.2</c:v>
                </c:pt>
                <c:pt idx="38">
                  <c:v>56.5</c:v>
                </c:pt>
                <c:pt idx="39">
                  <c:v>55.5</c:v>
                </c:pt>
                <c:pt idx="40">
                  <c:v>54.6</c:v>
                </c:pt>
                <c:pt idx="41">
                  <c:v>52.1</c:v>
                </c:pt>
                <c:pt idx="42">
                  <c:v>49.8</c:v>
                </c:pt>
                <c:pt idx="43">
                  <c:v>49.6</c:v>
                </c:pt>
                <c:pt idx="44">
                  <c:v>48.4</c:v>
                </c:pt>
                <c:pt idx="45">
                  <c:v>46.4</c:v>
                </c:pt>
                <c:pt idx="46">
                  <c:v>47.1</c:v>
                </c:pt>
                <c:pt idx="47">
                  <c:v>47.8</c:v>
                </c:pt>
                <c:pt idx="48">
                  <c:v>48.8</c:v>
                </c:pt>
                <c:pt idx="49">
                  <c:v>48.5</c:v>
                </c:pt>
                <c:pt idx="50">
                  <c:v>47.3</c:v>
                </c:pt>
                <c:pt idx="51">
                  <c:v>45.8</c:v>
                </c:pt>
                <c:pt idx="52">
                  <c:v>44.8</c:v>
                </c:pt>
                <c:pt idx="53">
                  <c:v>43.4</c:v>
                </c:pt>
                <c:pt idx="54">
                  <c:v>42.7</c:v>
                </c:pt>
                <c:pt idx="55">
                  <c:v>43.5</c:v>
                </c:pt>
                <c:pt idx="56">
                  <c:v>43.4</c:v>
                </c:pt>
                <c:pt idx="57">
                  <c:v>43.1</c:v>
                </c:pt>
                <c:pt idx="58">
                  <c:v>44.2</c:v>
                </c:pt>
                <c:pt idx="59">
                  <c:v>44.4</c:v>
                </c:pt>
                <c:pt idx="60">
                  <c:v>46.6</c:v>
                </c:pt>
                <c:pt idx="61">
                  <c:v>46.5</c:v>
                </c:pt>
                <c:pt idx="62">
                  <c:v>46.1</c:v>
                </c:pt>
                <c:pt idx="63">
                  <c:v>45.7</c:v>
                </c:pt>
                <c:pt idx="64">
                  <c:v>47.3</c:v>
                </c:pt>
                <c:pt idx="65">
                  <c:v>45.8</c:v>
                </c:pt>
                <c:pt idx="66">
                  <c:v>45.8</c:v>
                </c:pt>
                <c:pt idx="67">
                  <c:v>45.8</c:v>
                </c:pt>
                <c:pt idx="68">
                  <c:v>45</c:v>
                </c:pt>
                <c:pt idx="69">
                  <c:v>46</c:v>
                </c:pt>
                <c:pt idx="70">
                  <c:v>45.2</c:v>
                </c:pt>
                <c:pt idx="71">
                  <c:v>45.1</c:v>
                </c:pt>
                <c:pt idx="72">
                  <c:v>46.6</c:v>
                </c:pt>
                <c:pt idx="73">
                  <c:v>47.6</c:v>
                </c:pt>
                <c:pt idx="74">
                  <c:v>48.6</c:v>
                </c:pt>
                <c:pt idx="75">
                  <c:v>49</c:v>
                </c:pt>
                <c:pt idx="76">
                  <c:v>49.4</c:v>
                </c:pt>
                <c:pt idx="77">
                  <c:v>49.5</c:v>
                </c:pt>
                <c:pt idx="78">
                  <c:v>49.8</c:v>
                </c:pt>
                <c:pt idx="79">
                  <c:v>50.7</c:v>
                </c:pt>
                <c:pt idx="80">
                  <c:v>49.5</c:v>
                </c:pt>
                <c:pt idx="81">
                  <c:v>50</c:v>
                </c:pt>
              </c:numCache>
            </c:numRef>
          </c:val>
          <c:smooth val="0"/>
          <c:extLst>
            <c:ext xmlns:c16="http://schemas.microsoft.com/office/drawing/2014/chart" uri="{C3380CC4-5D6E-409C-BE32-E72D297353CC}">
              <c16:uniqueId val="{00000002-16C3-4B7D-8AFD-080D632D15D5}"/>
            </c:ext>
          </c:extLst>
        </c:ser>
        <c:ser>
          <c:idx val="1"/>
          <c:order val="3"/>
          <c:spPr>
            <a:ln w="25400" cap="rnd">
              <a:solidFill>
                <a:srgbClr val="FF0000"/>
              </a:solidFill>
              <a:prstDash val="sysDash"/>
              <a:round/>
            </a:ln>
            <a:effectLst/>
          </c:spPr>
          <c:marker>
            <c:symbol val="none"/>
          </c:marker>
          <c:cat>
            <c:strRef>
              <c:f>'Slika 1.4. - Figure 1.4'!$B$6:$B$89</c:f>
              <c:strCache>
                <c:ptCount val="79"/>
                <c:pt idx="6">
                  <c:v>2019.</c:v>
                </c:pt>
                <c:pt idx="18">
                  <c:v>2020.</c:v>
                </c:pt>
                <c:pt idx="30">
                  <c:v>2021.</c:v>
                </c:pt>
                <c:pt idx="42">
                  <c:v>2022.</c:v>
                </c:pt>
                <c:pt idx="54">
                  <c:v>2023.</c:v>
                </c:pt>
                <c:pt idx="66">
                  <c:v>2024.</c:v>
                </c:pt>
                <c:pt idx="78">
                  <c:v>2025.</c:v>
                </c:pt>
              </c:strCache>
            </c:strRef>
          </c:cat>
          <c:val>
            <c:numRef>
              <c:f>'Slika 1.4. - Figure 1.4'!$H$6:$H$89</c:f>
              <c:numCache>
                <c:formatCode>0</c:formatCode>
                <c:ptCount val="84"/>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formatCode="0.0">
                  <c:v>50</c:v>
                </c:pt>
                <c:pt idx="81" formatCode="0.0">
                  <c:v>50</c:v>
                </c:pt>
              </c:numCache>
            </c:numRef>
          </c:val>
          <c:smooth val="0"/>
          <c:extLst>
            <c:ext xmlns:c16="http://schemas.microsoft.com/office/drawing/2014/chart" uri="{C3380CC4-5D6E-409C-BE32-E72D297353CC}">
              <c16:uniqueId val="{00000003-16C3-4B7D-8AFD-080D632D15D5}"/>
            </c:ext>
          </c:extLst>
        </c:ser>
        <c:dLbls>
          <c:showLegendKey val="0"/>
          <c:showVal val="0"/>
          <c:showCatName val="0"/>
          <c:showSerName val="0"/>
          <c:showPercent val="0"/>
          <c:showBubbleSize val="0"/>
        </c:dLbls>
        <c:smooth val="0"/>
        <c:axId val="1642686175"/>
        <c:axId val="1642706143"/>
      </c:lineChart>
      <c:catAx>
        <c:axId val="1642686175"/>
        <c:scaling>
          <c:orientation val="minMax"/>
        </c:scaling>
        <c:delete val="0"/>
        <c:axPos val="b"/>
        <c:majorGridlines>
          <c:spPr>
            <a:ln w="9525" cap="flat" cmpd="sng" algn="ctr">
              <a:solidFill>
                <a:schemeClr val="tx1">
                  <a:lumMod val="15000"/>
                  <a:lumOff val="85000"/>
                </a:schemeClr>
              </a:solidFill>
              <a:prstDash val="sysDot"/>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642706143"/>
        <c:crosses val="autoZero"/>
        <c:auto val="1"/>
        <c:lblAlgn val="ctr"/>
        <c:lblOffset val="100"/>
        <c:tickLblSkip val="6"/>
        <c:tickMarkSkip val="12"/>
        <c:noMultiLvlLbl val="0"/>
      </c:catAx>
      <c:valAx>
        <c:axId val="1642706143"/>
        <c:scaling>
          <c:orientation val="minMax"/>
          <c:max val="70"/>
          <c:min val="10"/>
        </c:scaling>
        <c:delete val="0"/>
        <c:axPos val="l"/>
        <c:majorGridlines>
          <c:spPr>
            <a:ln w="9525" cap="flat" cmpd="sng" algn="ctr">
              <a:solidFill>
                <a:schemeClr val="tx1">
                  <a:lumMod val="15000"/>
                  <a:lumOff val="85000"/>
                </a:schemeClr>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642686175"/>
        <c:crosses val="autoZero"/>
        <c:crossBetween val="between"/>
      </c:valAx>
      <c:spPr>
        <a:noFill/>
        <a:ln>
          <a:solidFill>
            <a:schemeClr val="tx1">
              <a:lumMod val="65000"/>
              <a:lumOff val="35000"/>
            </a:schemeClr>
          </a:solidFill>
        </a:ln>
        <a:effectLst/>
      </c:spPr>
    </c:plotArea>
    <c:legend>
      <c:legendPos val="b"/>
      <c:legendEntry>
        <c:idx val="3"/>
        <c:delete val="1"/>
      </c:legendEntry>
      <c:layout>
        <c:manualLayout>
          <c:xMode val="edge"/>
          <c:yMode val="edge"/>
          <c:x val="1.6273692810457516E-2"/>
          <c:y val="0.90093583724569637"/>
          <c:w val="0.91505995599559953"/>
          <c:h val="9.774891368774758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solidFill>
      <a:schemeClr val="bg1"/>
    </a:solidFill>
    <a:ln w="9525" cap="flat" cmpd="sng" algn="ctr">
      <a:solidFill>
        <a:schemeClr val="tx1"/>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735929074164975E-2"/>
          <c:y val="5.0983652830125091E-2"/>
          <c:w val="0.85322774176748806"/>
          <c:h val="0.74457312488965099"/>
        </c:manualLayout>
      </c:layout>
      <c:lineChart>
        <c:grouping val="standard"/>
        <c:varyColors val="0"/>
        <c:ser>
          <c:idx val="2"/>
          <c:order val="0"/>
          <c:tx>
            <c:strRef>
              <c:f>'Slika 1.4. - Figure 1.4'!$E$3</c:f>
              <c:strCache>
                <c:ptCount val="1"/>
                <c:pt idx="0">
                  <c:v>PMI (composite index)</c:v>
                </c:pt>
              </c:strCache>
            </c:strRef>
          </c:tx>
          <c:spPr>
            <a:ln w="28575" cap="rnd">
              <a:solidFill>
                <a:schemeClr val="accent3"/>
              </a:solidFill>
              <a:round/>
            </a:ln>
            <a:effectLst/>
          </c:spPr>
          <c:marker>
            <c:symbol val="none"/>
          </c:marker>
          <c:cat>
            <c:numRef>
              <c:f>'Slika 1.4. - Figure 1.4'!$A$6:$A$89</c:f>
              <c:numCache>
                <c:formatCode>General</c:formatCode>
                <c:ptCount val="84"/>
                <c:pt idx="6">
                  <c:v>2019</c:v>
                </c:pt>
                <c:pt idx="18">
                  <c:v>2020</c:v>
                </c:pt>
                <c:pt idx="30">
                  <c:v>2021</c:v>
                </c:pt>
                <c:pt idx="42">
                  <c:v>2022</c:v>
                </c:pt>
                <c:pt idx="54">
                  <c:v>2023</c:v>
                </c:pt>
                <c:pt idx="66">
                  <c:v>2024</c:v>
                </c:pt>
                <c:pt idx="78">
                  <c:v>2025</c:v>
                </c:pt>
              </c:numCache>
            </c:numRef>
          </c:cat>
          <c:val>
            <c:numRef>
              <c:f>'Slika 1.4. - Figure 1.4'!$E$6:$E$89</c:f>
              <c:numCache>
                <c:formatCode>0.0</c:formatCode>
                <c:ptCount val="84"/>
                <c:pt idx="0">
                  <c:v>51</c:v>
                </c:pt>
                <c:pt idx="1">
                  <c:v>51.9</c:v>
                </c:pt>
                <c:pt idx="2">
                  <c:v>51.6</c:v>
                </c:pt>
                <c:pt idx="3">
                  <c:v>51.5</c:v>
                </c:pt>
                <c:pt idx="4">
                  <c:v>51.8</c:v>
                </c:pt>
                <c:pt idx="5">
                  <c:v>52.2</c:v>
                </c:pt>
                <c:pt idx="6">
                  <c:v>51.5</c:v>
                </c:pt>
                <c:pt idx="7">
                  <c:v>51.9</c:v>
                </c:pt>
                <c:pt idx="8">
                  <c:v>50.1</c:v>
                </c:pt>
                <c:pt idx="9">
                  <c:v>50.6</c:v>
                </c:pt>
                <c:pt idx="10">
                  <c:v>50.6</c:v>
                </c:pt>
                <c:pt idx="11">
                  <c:v>50.9</c:v>
                </c:pt>
                <c:pt idx="12">
                  <c:v>51.3</c:v>
                </c:pt>
                <c:pt idx="13">
                  <c:v>51.6</c:v>
                </c:pt>
                <c:pt idx="14">
                  <c:v>29.7</c:v>
                </c:pt>
                <c:pt idx="15">
                  <c:v>13.6</c:v>
                </c:pt>
                <c:pt idx="16">
                  <c:v>31.9</c:v>
                </c:pt>
                <c:pt idx="17">
                  <c:v>48.5</c:v>
                </c:pt>
                <c:pt idx="18">
                  <c:v>54.9</c:v>
                </c:pt>
                <c:pt idx="19">
                  <c:v>51.9</c:v>
                </c:pt>
                <c:pt idx="20">
                  <c:v>50.4</c:v>
                </c:pt>
                <c:pt idx="21">
                  <c:v>50</c:v>
                </c:pt>
                <c:pt idx="22">
                  <c:v>45.3</c:v>
                </c:pt>
                <c:pt idx="23">
                  <c:v>49.1</c:v>
                </c:pt>
                <c:pt idx="24">
                  <c:v>47.8</c:v>
                </c:pt>
                <c:pt idx="25">
                  <c:v>48.8</c:v>
                </c:pt>
                <c:pt idx="26">
                  <c:v>53.2</c:v>
                </c:pt>
                <c:pt idx="27">
                  <c:v>53.8</c:v>
                </c:pt>
                <c:pt idx="28">
                  <c:v>57.1</c:v>
                </c:pt>
                <c:pt idx="29">
                  <c:v>59.5</c:v>
                </c:pt>
                <c:pt idx="30">
                  <c:v>60.2</c:v>
                </c:pt>
                <c:pt idx="31">
                  <c:v>59</c:v>
                </c:pt>
                <c:pt idx="32">
                  <c:v>56.2</c:v>
                </c:pt>
                <c:pt idx="33">
                  <c:v>54.2</c:v>
                </c:pt>
                <c:pt idx="34">
                  <c:v>55.4</c:v>
                </c:pt>
                <c:pt idx="35">
                  <c:v>53.3</c:v>
                </c:pt>
                <c:pt idx="36">
                  <c:v>52.3</c:v>
                </c:pt>
                <c:pt idx="37">
                  <c:v>55.5</c:v>
                </c:pt>
                <c:pt idx="38">
                  <c:v>54.9</c:v>
                </c:pt>
                <c:pt idx="39">
                  <c:v>55.8</c:v>
                </c:pt>
                <c:pt idx="40">
                  <c:v>54.8</c:v>
                </c:pt>
                <c:pt idx="41">
                  <c:v>52</c:v>
                </c:pt>
                <c:pt idx="42">
                  <c:v>49.9</c:v>
                </c:pt>
                <c:pt idx="43">
                  <c:v>48.9</c:v>
                </c:pt>
                <c:pt idx="44">
                  <c:v>48.1</c:v>
                </c:pt>
                <c:pt idx="45">
                  <c:v>47.3</c:v>
                </c:pt>
                <c:pt idx="46">
                  <c:v>47.8</c:v>
                </c:pt>
                <c:pt idx="47">
                  <c:v>49.3</c:v>
                </c:pt>
                <c:pt idx="48">
                  <c:v>50.3</c:v>
                </c:pt>
                <c:pt idx="49">
                  <c:v>52</c:v>
                </c:pt>
                <c:pt idx="50">
                  <c:v>53.7</c:v>
                </c:pt>
                <c:pt idx="51">
                  <c:v>54.1</c:v>
                </c:pt>
                <c:pt idx="52">
                  <c:v>52.8</c:v>
                </c:pt>
                <c:pt idx="53">
                  <c:v>49.9</c:v>
                </c:pt>
                <c:pt idx="54">
                  <c:v>48.6</c:v>
                </c:pt>
                <c:pt idx="55">
                  <c:v>46.7</c:v>
                </c:pt>
                <c:pt idx="56">
                  <c:v>47.2</c:v>
                </c:pt>
                <c:pt idx="57">
                  <c:v>46.5</c:v>
                </c:pt>
                <c:pt idx="58">
                  <c:v>47.6</c:v>
                </c:pt>
                <c:pt idx="59">
                  <c:v>47.6</c:v>
                </c:pt>
                <c:pt idx="60">
                  <c:v>47.9</c:v>
                </c:pt>
                <c:pt idx="61">
                  <c:v>49.2</c:v>
                </c:pt>
                <c:pt idx="62">
                  <c:v>50.3</c:v>
                </c:pt>
                <c:pt idx="63">
                  <c:v>51.7</c:v>
                </c:pt>
                <c:pt idx="64">
                  <c:v>52.2</c:v>
                </c:pt>
                <c:pt idx="65">
                  <c:v>50.9</c:v>
                </c:pt>
                <c:pt idx="66">
                  <c:v>50.2</c:v>
                </c:pt>
                <c:pt idx="67">
                  <c:v>51</c:v>
                </c:pt>
                <c:pt idx="68">
                  <c:v>49.6</c:v>
                </c:pt>
                <c:pt idx="69">
                  <c:v>50</c:v>
                </c:pt>
                <c:pt idx="70">
                  <c:v>48.3</c:v>
                </c:pt>
                <c:pt idx="71">
                  <c:v>49.6</c:v>
                </c:pt>
                <c:pt idx="72">
                  <c:v>50.2</c:v>
                </c:pt>
                <c:pt idx="73">
                  <c:v>50.2</c:v>
                </c:pt>
                <c:pt idx="74">
                  <c:v>50.9</c:v>
                </c:pt>
                <c:pt idx="75">
                  <c:v>50.4</c:v>
                </c:pt>
                <c:pt idx="76">
                  <c:v>50.2</c:v>
                </c:pt>
                <c:pt idx="77">
                  <c:v>50.6</c:v>
                </c:pt>
                <c:pt idx="78">
                  <c:v>50.9</c:v>
                </c:pt>
                <c:pt idx="79">
                  <c:v>51</c:v>
                </c:pt>
                <c:pt idx="80">
                  <c:v>51.2</c:v>
                </c:pt>
                <c:pt idx="81">
                  <c:v>52.5</c:v>
                </c:pt>
              </c:numCache>
            </c:numRef>
          </c:val>
          <c:smooth val="0"/>
          <c:extLst>
            <c:ext xmlns:c16="http://schemas.microsoft.com/office/drawing/2014/chart" uri="{C3380CC4-5D6E-409C-BE32-E72D297353CC}">
              <c16:uniqueId val="{00000000-FE92-4A29-94B6-72D245D09CCA}"/>
            </c:ext>
          </c:extLst>
        </c:ser>
        <c:ser>
          <c:idx val="3"/>
          <c:order val="1"/>
          <c:tx>
            <c:strRef>
              <c:f>'Slika 1.4. - Figure 1.4'!$G$3</c:f>
              <c:strCache>
                <c:ptCount val="1"/>
                <c:pt idx="0">
                  <c:v>PMI (services sector)</c:v>
                </c:pt>
              </c:strCache>
            </c:strRef>
          </c:tx>
          <c:spPr>
            <a:ln w="25400" cap="rnd">
              <a:solidFill>
                <a:schemeClr val="accent4"/>
              </a:solidFill>
              <a:round/>
            </a:ln>
            <a:effectLst/>
          </c:spPr>
          <c:marker>
            <c:symbol val="none"/>
          </c:marker>
          <c:cat>
            <c:numRef>
              <c:f>'Slika 1.4. - Figure 1.4'!$A$6:$A$89</c:f>
              <c:numCache>
                <c:formatCode>General</c:formatCode>
                <c:ptCount val="84"/>
                <c:pt idx="6">
                  <c:v>2019</c:v>
                </c:pt>
                <c:pt idx="18">
                  <c:v>2020</c:v>
                </c:pt>
                <c:pt idx="30">
                  <c:v>2021</c:v>
                </c:pt>
                <c:pt idx="42">
                  <c:v>2022</c:v>
                </c:pt>
                <c:pt idx="54">
                  <c:v>2023</c:v>
                </c:pt>
                <c:pt idx="66">
                  <c:v>2024</c:v>
                </c:pt>
                <c:pt idx="78">
                  <c:v>2025</c:v>
                </c:pt>
              </c:numCache>
            </c:numRef>
          </c:cat>
          <c:val>
            <c:numRef>
              <c:f>'Slika 1.4. - Figure 1.4'!$G$6:$G$89</c:f>
              <c:numCache>
                <c:formatCode>0.0</c:formatCode>
                <c:ptCount val="84"/>
                <c:pt idx="0">
                  <c:v>51.2</c:v>
                </c:pt>
                <c:pt idx="1">
                  <c:v>52.8</c:v>
                </c:pt>
                <c:pt idx="2">
                  <c:v>53.3</c:v>
                </c:pt>
                <c:pt idx="3">
                  <c:v>52.8</c:v>
                </c:pt>
                <c:pt idx="4">
                  <c:v>52.9</c:v>
                </c:pt>
                <c:pt idx="5">
                  <c:v>53.6</c:v>
                </c:pt>
                <c:pt idx="6">
                  <c:v>53.2</c:v>
                </c:pt>
                <c:pt idx="7">
                  <c:v>53.5</c:v>
                </c:pt>
                <c:pt idx="8">
                  <c:v>51.6</c:v>
                </c:pt>
                <c:pt idx="9">
                  <c:v>52.2</c:v>
                </c:pt>
                <c:pt idx="10">
                  <c:v>51.9</c:v>
                </c:pt>
                <c:pt idx="11">
                  <c:v>52.8</c:v>
                </c:pt>
                <c:pt idx="12">
                  <c:v>52.5</c:v>
                </c:pt>
                <c:pt idx="13">
                  <c:v>52.6</c:v>
                </c:pt>
                <c:pt idx="14">
                  <c:v>26.4</c:v>
                </c:pt>
                <c:pt idx="15">
                  <c:v>12</c:v>
                </c:pt>
                <c:pt idx="16">
                  <c:v>30.5</c:v>
                </c:pt>
                <c:pt idx="17">
                  <c:v>48.3</c:v>
                </c:pt>
                <c:pt idx="18">
                  <c:v>54.7</c:v>
                </c:pt>
                <c:pt idx="19">
                  <c:v>50.5</c:v>
                </c:pt>
                <c:pt idx="20">
                  <c:v>48</c:v>
                </c:pt>
                <c:pt idx="21">
                  <c:v>46.9</c:v>
                </c:pt>
                <c:pt idx="22">
                  <c:v>41.7</c:v>
                </c:pt>
                <c:pt idx="23">
                  <c:v>46.4</c:v>
                </c:pt>
                <c:pt idx="24">
                  <c:v>45.4</c:v>
                </c:pt>
                <c:pt idx="25">
                  <c:v>45.7</c:v>
                </c:pt>
                <c:pt idx="26">
                  <c:v>49.6</c:v>
                </c:pt>
                <c:pt idx="27">
                  <c:v>50.5</c:v>
                </c:pt>
                <c:pt idx="28">
                  <c:v>55.2</c:v>
                </c:pt>
                <c:pt idx="29">
                  <c:v>58.3</c:v>
                </c:pt>
                <c:pt idx="30">
                  <c:v>59.8</c:v>
                </c:pt>
                <c:pt idx="31">
                  <c:v>59</c:v>
                </c:pt>
                <c:pt idx="32">
                  <c:v>56.4</c:v>
                </c:pt>
                <c:pt idx="33">
                  <c:v>54.6</c:v>
                </c:pt>
                <c:pt idx="34">
                  <c:v>55.9</c:v>
                </c:pt>
                <c:pt idx="35">
                  <c:v>53.1</c:v>
                </c:pt>
                <c:pt idx="36">
                  <c:v>51.1</c:v>
                </c:pt>
                <c:pt idx="37">
                  <c:v>55.5</c:v>
                </c:pt>
                <c:pt idx="38">
                  <c:v>55.6</c:v>
                </c:pt>
                <c:pt idx="39">
                  <c:v>57.7</c:v>
                </c:pt>
                <c:pt idx="40">
                  <c:v>56.1</c:v>
                </c:pt>
                <c:pt idx="41">
                  <c:v>53</c:v>
                </c:pt>
                <c:pt idx="42">
                  <c:v>51.2</c:v>
                </c:pt>
                <c:pt idx="43">
                  <c:v>49.8</c:v>
                </c:pt>
                <c:pt idx="44">
                  <c:v>48.8</c:v>
                </c:pt>
                <c:pt idx="45">
                  <c:v>48.6</c:v>
                </c:pt>
                <c:pt idx="46">
                  <c:v>48.5</c:v>
                </c:pt>
                <c:pt idx="47">
                  <c:v>49.8</c:v>
                </c:pt>
                <c:pt idx="48">
                  <c:v>50.8</c:v>
                </c:pt>
                <c:pt idx="49">
                  <c:v>52.7</c:v>
                </c:pt>
                <c:pt idx="50">
                  <c:v>55</c:v>
                </c:pt>
                <c:pt idx="51">
                  <c:v>56.2</c:v>
                </c:pt>
                <c:pt idx="52">
                  <c:v>55.1</c:v>
                </c:pt>
                <c:pt idx="53">
                  <c:v>52</c:v>
                </c:pt>
                <c:pt idx="54">
                  <c:v>50.9</c:v>
                </c:pt>
                <c:pt idx="55">
                  <c:v>47.9</c:v>
                </c:pt>
                <c:pt idx="56">
                  <c:v>48.7</c:v>
                </c:pt>
                <c:pt idx="57">
                  <c:v>47.8</c:v>
                </c:pt>
                <c:pt idx="58">
                  <c:v>48.7</c:v>
                </c:pt>
                <c:pt idx="59">
                  <c:v>48.8</c:v>
                </c:pt>
                <c:pt idx="60">
                  <c:v>48.4</c:v>
                </c:pt>
                <c:pt idx="61">
                  <c:v>50.2</c:v>
                </c:pt>
                <c:pt idx="62">
                  <c:v>51.5</c:v>
                </c:pt>
                <c:pt idx="63">
                  <c:v>53.3</c:v>
                </c:pt>
                <c:pt idx="64">
                  <c:v>53.2</c:v>
                </c:pt>
                <c:pt idx="65">
                  <c:v>52.8</c:v>
                </c:pt>
                <c:pt idx="66">
                  <c:v>51.9</c:v>
                </c:pt>
                <c:pt idx="67">
                  <c:v>52.9</c:v>
                </c:pt>
                <c:pt idx="68">
                  <c:v>51.4</c:v>
                </c:pt>
                <c:pt idx="69">
                  <c:v>51.6</c:v>
                </c:pt>
                <c:pt idx="70">
                  <c:v>49.5</c:v>
                </c:pt>
                <c:pt idx="71">
                  <c:v>51.6</c:v>
                </c:pt>
                <c:pt idx="72">
                  <c:v>51.3</c:v>
                </c:pt>
                <c:pt idx="73">
                  <c:v>50.6</c:v>
                </c:pt>
                <c:pt idx="74">
                  <c:v>51</c:v>
                </c:pt>
                <c:pt idx="75">
                  <c:v>50.1</c:v>
                </c:pt>
                <c:pt idx="76">
                  <c:v>49.7</c:v>
                </c:pt>
                <c:pt idx="77">
                  <c:v>50.5</c:v>
                </c:pt>
                <c:pt idx="78">
                  <c:v>51</c:v>
                </c:pt>
                <c:pt idx="79">
                  <c:v>50.5</c:v>
                </c:pt>
                <c:pt idx="80">
                  <c:v>51.3</c:v>
                </c:pt>
                <c:pt idx="81">
                  <c:v>53</c:v>
                </c:pt>
              </c:numCache>
            </c:numRef>
          </c:val>
          <c:smooth val="0"/>
          <c:extLst>
            <c:ext xmlns:c16="http://schemas.microsoft.com/office/drawing/2014/chart" uri="{C3380CC4-5D6E-409C-BE32-E72D297353CC}">
              <c16:uniqueId val="{00000001-FE92-4A29-94B6-72D245D09CCA}"/>
            </c:ext>
          </c:extLst>
        </c:ser>
        <c:ser>
          <c:idx val="0"/>
          <c:order val="2"/>
          <c:tx>
            <c:strRef>
              <c:f>'Slika 1.4. - Figure 1.4'!$F$3</c:f>
              <c:strCache>
                <c:ptCount val="1"/>
                <c:pt idx="0">
                  <c:v>PMI (manufacturing sector)</c:v>
                </c:pt>
              </c:strCache>
            </c:strRef>
          </c:tx>
          <c:spPr>
            <a:ln w="25400" cap="rnd">
              <a:solidFill>
                <a:schemeClr val="accent1"/>
              </a:solidFill>
              <a:round/>
            </a:ln>
            <a:effectLst/>
          </c:spPr>
          <c:marker>
            <c:symbol val="none"/>
          </c:marker>
          <c:cat>
            <c:numRef>
              <c:f>'Slika 1.4. - Figure 1.4'!$A$6:$A$89</c:f>
              <c:numCache>
                <c:formatCode>General</c:formatCode>
                <c:ptCount val="84"/>
                <c:pt idx="6">
                  <c:v>2019</c:v>
                </c:pt>
                <c:pt idx="18">
                  <c:v>2020</c:v>
                </c:pt>
                <c:pt idx="30">
                  <c:v>2021</c:v>
                </c:pt>
                <c:pt idx="42">
                  <c:v>2022</c:v>
                </c:pt>
                <c:pt idx="54">
                  <c:v>2023</c:v>
                </c:pt>
                <c:pt idx="66">
                  <c:v>2024</c:v>
                </c:pt>
                <c:pt idx="78">
                  <c:v>2025</c:v>
                </c:pt>
              </c:numCache>
            </c:numRef>
          </c:cat>
          <c:val>
            <c:numRef>
              <c:f>'Slika 1.4. - Figure 1.4'!$F$6:$F$89</c:f>
              <c:numCache>
                <c:formatCode>0.0</c:formatCode>
                <c:ptCount val="84"/>
                <c:pt idx="0">
                  <c:v>50.5</c:v>
                </c:pt>
                <c:pt idx="1">
                  <c:v>49.3</c:v>
                </c:pt>
                <c:pt idx="2">
                  <c:v>47.5</c:v>
                </c:pt>
                <c:pt idx="3">
                  <c:v>47.9</c:v>
                </c:pt>
                <c:pt idx="4">
                  <c:v>47.7</c:v>
                </c:pt>
                <c:pt idx="5">
                  <c:v>47.6</c:v>
                </c:pt>
                <c:pt idx="6">
                  <c:v>46.5</c:v>
                </c:pt>
                <c:pt idx="7">
                  <c:v>47</c:v>
                </c:pt>
                <c:pt idx="8">
                  <c:v>45.7</c:v>
                </c:pt>
                <c:pt idx="9">
                  <c:v>45.9</c:v>
                </c:pt>
                <c:pt idx="10">
                  <c:v>46.9</c:v>
                </c:pt>
                <c:pt idx="11">
                  <c:v>46.3</c:v>
                </c:pt>
                <c:pt idx="12">
                  <c:v>47.9</c:v>
                </c:pt>
                <c:pt idx="13">
                  <c:v>49.2</c:v>
                </c:pt>
                <c:pt idx="14">
                  <c:v>44.5</c:v>
                </c:pt>
                <c:pt idx="15">
                  <c:v>33.4</c:v>
                </c:pt>
                <c:pt idx="16">
                  <c:v>39.4</c:v>
                </c:pt>
                <c:pt idx="17">
                  <c:v>47.4</c:v>
                </c:pt>
                <c:pt idx="18">
                  <c:v>51.8</c:v>
                </c:pt>
                <c:pt idx="19">
                  <c:v>51.7</c:v>
                </c:pt>
                <c:pt idx="20">
                  <c:v>53.7</c:v>
                </c:pt>
                <c:pt idx="21">
                  <c:v>54.8</c:v>
                </c:pt>
                <c:pt idx="22">
                  <c:v>53.8</c:v>
                </c:pt>
                <c:pt idx="23">
                  <c:v>55.2</c:v>
                </c:pt>
                <c:pt idx="24">
                  <c:v>54.8</c:v>
                </c:pt>
                <c:pt idx="25">
                  <c:v>57.9</c:v>
                </c:pt>
                <c:pt idx="26">
                  <c:v>62.5</c:v>
                </c:pt>
                <c:pt idx="27">
                  <c:v>62.9</c:v>
                </c:pt>
                <c:pt idx="28">
                  <c:v>63.1</c:v>
                </c:pt>
                <c:pt idx="29">
                  <c:v>63.4</c:v>
                </c:pt>
                <c:pt idx="30">
                  <c:v>62.8</c:v>
                </c:pt>
                <c:pt idx="31">
                  <c:v>61.4</c:v>
                </c:pt>
                <c:pt idx="32">
                  <c:v>58.6</c:v>
                </c:pt>
                <c:pt idx="33">
                  <c:v>58.3</c:v>
                </c:pt>
                <c:pt idx="34">
                  <c:v>58.4</c:v>
                </c:pt>
                <c:pt idx="35">
                  <c:v>58</c:v>
                </c:pt>
                <c:pt idx="36">
                  <c:v>58.7</c:v>
                </c:pt>
                <c:pt idx="37">
                  <c:v>58.2</c:v>
                </c:pt>
                <c:pt idx="38">
                  <c:v>56.5</c:v>
                </c:pt>
                <c:pt idx="39">
                  <c:v>55.5</c:v>
                </c:pt>
                <c:pt idx="40">
                  <c:v>54.6</c:v>
                </c:pt>
                <c:pt idx="41">
                  <c:v>52.1</c:v>
                </c:pt>
                <c:pt idx="42">
                  <c:v>49.8</c:v>
                </c:pt>
                <c:pt idx="43">
                  <c:v>49.6</c:v>
                </c:pt>
                <c:pt idx="44">
                  <c:v>48.4</c:v>
                </c:pt>
                <c:pt idx="45">
                  <c:v>46.4</c:v>
                </c:pt>
                <c:pt idx="46">
                  <c:v>47.1</c:v>
                </c:pt>
                <c:pt idx="47">
                  <c:v>47.8</c:v>
                </c:pt>
                <c:pt idx="48">
                  <c:v>48.8</c:v>
                </c:pt>
                <c:pt idx="49">
                  <c:v>48.5</c:v>
                </c:pt>
                <c:pt idx="50">
                  <c:v>47.3</c:v>
                </c:pt>
                <c:pt idx="51">
                  <c:v>45.8</c:v>
                </c:pt>
                <c:pt idx="52">
                  <c:v>44.8</c:v>
                </c:pt>
                <c:pt idx="53">
                  <c:v>43.4</c:v>
                </c:pt>
                <c:pt idx="54">
                  <c:v>42.7</c:v>
                </c:pt>
                <c:pt idx="55">
                  <c:v>43.5</c:v>
                </c:pt>
                <c:pt idx="56">
                  <c:v>43.4</c:v>
                </c:pt>
                <c:pt idx="57">
                  <c:v>43.1</c:v>
                </c:pt>
                <c:pt idx="58">
                  <c:v>44.2</c:v>
                </c:pt>
                <c:pt idx="59">
                  <c:v>44.4</c:v>
                </c:pt>
                <c:pt idx="60">
                  <c:v>46.6</c:v>
                </c:pt>
                <c:pt idx="61">
                  <c:v>46.5</c:v>
                </c:pt>
                <c:pt idx="62">
                  <c:v>46.1</c:v>
                </c:pt>
                <c:pt idx="63">
                  <c:v>45.7</c:v>
                </c:pt>
                <c:pt idx="64">
                  <c:v>47.3</c:v>
                </c:pt>
                <c:pt idx="65">
                  <c:v>45.8</c:v>
                </c:pt>
                <c:pt idx="66">
                  <c:v>45.8</c:v>
                </c:pt>
                <c:pt idx="67">
                  <c:v>45.8</c:v>
                </c:pt>
                <c:pt idx="68">
                  <c:v>45</c:v>
                </c:pt>
                <c:pt idx="69">
                  <c:v>46</c:v>
                </c:pt>
                <c:pt idx="70">
                  <c:v>45.2</c:v>
                </c:pt>
                <c:pt idx="71">
                  <c:v>45.1</c:v>
                </c:pt>
                <c:pt idx="72">
                  <c:v>46.6</c:v>
                </c:pt>
                <c:pt idx="73">
                  <c:v>47.6</c:v>
                </c:pt>
                <c:pt idx="74">
                  <c:v>48.6</c:v>
                </c:pt>
                <c:pt idx="75">
                  <c:v>49</c:v>
                </c:pt>
                <c:pt idx="76">
                  <c:v>49.4</c:v>
                </c:pt>
                <c:pt idx="77">
                  <c:v>49.5</c:v>
                </c:pt>
                <c:pt idx="78">
                  <c:v>49.8</c:v>
                </c:pt>
                <c:pt idx="79">
                  <c:v>50.7</c:v>
                </c:pt>
                <c:pt idx="80">
                  <c:v>49.5</c:v>
                </c:pt>
                <c:pt idx="81">
                  <c:v>50</c:v>
                </c:pt>
              </c:numCache>
            </c:numRef>
          </c:val>
          <c:smooth val="0"/>
          <c:extLst>
            <c:ext xmlns:c16="http://schemas.microsoft.com/office/drawing/2014/chart" uri="{C3380CC4-5D6E-409C-BE32-E72D297353CC}">
              <c16:uniqueId val="{00000002-FE92-4A29-94B6-72D245D09CCA}"/>
            </c:ext>
          </c:extLst>
        </c:ser>
        <c:ser>
          <c:idx val="1"/>
          <c:order val="3"/>
          <c:spPr>
            <a:ln w="25400" cap="rnd">
              <a:solidFill>
                <a:srgbClr val="FF0000"/>
              </a:solidFill>
              <a:prstDash val="sysDash"/>
              <a:round/>
            </a:ln>
            <a:effectLst/>
          </c:spPr>
          <c:marker>
            <c:symbol val="none"/>
          </c:marker>
          <c:cat>
            <c:numRef>
              <c:f>'Slika 1.4. - Figure 1.4'!$A$6:$A$89</c:f>
              <c:numCache>
                <c:formatCode>General</c:formatCode>
                <c:ptCount val="84"/>
                <c:pt idx="6">
                  <c:v>2019</c:v>
                </c:pt>
                <c:pt idx="18">
                  <c:v>2020</c:v>
                </c:pt>
                <c:pt idx="30">
                  <c:v>2021</c:v>
                </c:pt>
                <c:pt idx="42">
                  <c:v>2022</c:v>
                </c:pt>
                <c:pt idx="54">
                  <c:v>2023</c:v>
                </c:pt>
                <c:pt idx="66">
                  <c:v>2024</c:v>
                </c:pt>
                <c:pt idx="78">
                  <c:v>2025</c:v>
                </c:pt>
              </c:numCache>
            </c:numRef>
          </c:cat>
          <c:val>
            <c:numRef>
              <c:f>'Slika 1.4. - Figure 1.4'!$H$6:$H$89</c:f>
              <c:numCache>
                <c:formatCode>0</c:formatCode>
                <c:ptCount val="84"/>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formatCode="0.0">
                  <c:v>50</c:v>
                </c:pt>
                <c:pt idx="81" formatCode="0.0">
                  <c:v>50</c:v>
                </c:pt>
              </c:numCache>
            </c:numRef>
          </c:val>
          <c:smooth val="0"/>
          <c:extLst>
            <c:ext xmlns:c16="http://schemas.microsoft.com/office/drawing/2014/chart" uri="{C3380CC4-5D6E-409C-BE32-E72D297353CC}">
              <c16:uniqueId val="{00000003-FE92-4A29-94B6-72D245D09CCA}"/>
            </c:ext>
          </c:extLst>
        </c:ser>
        <c:dLbls>
          <c:showLegendKey val="0"/>
          <c:showVal val="0"/>
          <c:showCatName val="0"/>
          <c:showSerName val="0"/>
          <c:showPercent val="0"/>
          <c:showBubbleSize val="0"/>
        </c:dLbls>
        <c:smooth val="0"/>
        <c:axId val="1642686175"/>
        <c:axId val="1642706143"/>
      </c:lineChart>
      <c:catAx>
        <c:axId val="1642686175"/>
        <c:scaling>
          <c:orientation val="minMax"/>
        </c:scaling>
        <c:delete val="0"/>
        <c:axPos val="b"/>
        <c:majorGridlines>
          <c:spPr>
            <a:ln w="9525" cap="flat" cmpd="sng" algn="ctr">
              <a:solidFill>
                <a:schemeClr val="tx1">
                  <a:lumMod val="15000"/>
                  <a:lumOff val="85000"/>
                </a:schemeClr>
              </a:solidFill>
              <a:prstDash val="sysDot"/>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642706143"/>
        <c:crosses val="autoZero"/>
        <c:auto val="1"/>
        <c:lblAlgn val="ctr"/>
        <c:lblOffset val="100"/>
        <c:tickLblSkip val="6"/>
        <c:tickMarkSkip val="12"/>
        <c:noMultiLvlLbl val="0"/>
      </c:catAx>
      <c:valAx>
        <c:axId val="1642706143"/>
        <c:scaling>
          <c:orientation val="minMax"/>
          <c:max val="70"/>
          <c:min val="10"/>
        </c:scaling>
        <c:delete val="0"/>
        <c:axPos val="l"/>
        <c:majorGridlines>
          <c:spPr>
            <a:ln w="9525" cap="flat" cmpd="sng" algn="ctr">
              <a:solidFill>
                <a:schemeClr val="tx1">
                  <a:lumMod val="15000"/>
                  <a:lumOff val="85000"/>
                </a:schemeClr>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642686175"/>
        <c:crosses val="autoZero"/>
        <c:crossBetween val="between"/>
      </c:valAx>
      <c:spPr>
        <a:noFill/>
        <a:ln>
          <a:solidFill>
            <a:schemeClr val="tx1">
              <a:lumMod val="65000"/>
              <a:lumOff val="35000"/>
            </a:schemeClr>
          </a:solidFill>
        </a:ln>
        <a:effectLst/>
      </c:spPr>
    </c:plotArea>
    <c:legend>
      <c:legendPos val="b"/>
      <c:legendEntry>
        <c:idx val="3"/>
        <c:delete val="1"/>
      </c:legendEntry>
      <c:layout>
        <c:manualLayout>
          <c:xMode val="edge"/>
          <c:yMode val="edge"/>
          <c:x val="1.6273692810457516E-2"/>
          <c:y val="0.89625749412902334"/>
          <c:w val="0.94990702384947345"/>
          <c:h val="0.1024274071004282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solidFill>
      <a:schemeClr val="bg1"/>
    </a:solidFill>
    <a:ln w="9525" cap="flat" cmpd="sng" algn="ctr">
      <a:solidFill>
        <a:schemeClr val="tx1"/>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2286359530261985E-2"/>
          <c:y val="5.1755473902140296E-2"/>
          <c:w val="0.83403567501650999"/>
          <c:h val="0.69108139013516712"/>
        </c:manualLayout>
      </c:layout>
      <c:lineChart>
        <c:grouping val="standard"/>
        <c:varyColors val="0"/>
        <c:ser>
          <c:idx val="2"/>
          <c:order val="0"/>
          <c:tx>
            <c:strRef>
              <c:f>'Slika 1.3. - Figure 1.3'!$F$3</c:f>
              <c:strCache>
                <c:ptCount val="1"/>
                <c:pt idx="0">
                  <c:v>ESI (Italy)</c:v>
                </c:pt>
              </c:strCache>
            </c:strRef>
          </c:tx>
          <c:spPr>
            <a:ln w="25400" cap="rnd">
              <a:solidFill>
                <a:srgbClr val="002060"/>
              </a:solidFill>
              <a:round/>
            </a:ln>
            <a:effectLst/>
          </c:spPr>
          <c:marker>
            <c:symbol val="none"/>
          </c:marker>
          <c:cat>
            <c:numRef>
              <c:f>'Slika 1.3. - Figure 1.3'!$A$5:$A$88</c:f>
              <c:numCache>
                <c:formatCode>General</c:formatCode>
                <c:ptCount val="84"/>
                <c:pt idx="6">
                  <c:v>2019</c:v>
                </c:pt>
                <c:pt idx="18">
                  <c:v>2020</c:v>
                </c:pt>
                <c:pt idx="30">
                  <c:v>2021</c:v>
                </c:pt>
                <c:pt idx="42">
                  <c:v>2022</c:v>
                </c:pt>
                <c:pt idx="54">
                  <c:v>2023</c:v>
                </c:pt>
                <c:pt idx="66">
                  <c:v>2024</c:v>
                </c:pt>
              </c:numCache>
            </c:numRef>
          </c:cat>
          <c:val>
            <c:numRef>
              <c:f>'Slika 1.3. - Figure 1.3'!$F$5:$F$88</c:f>
              <c:numCache>
                <c:formatCode>0.0</c:formatCode>
                <c:ptCount val="84"/>
                <c:pt idx="0">
                  <c:v>102</c:v>
                </c:pt>
                <c:pt idx="1">
                  <c:v>100.4</c:v>
                </c:pt>
                <c:pt idx="2">
                  <c:v>101.3</c:v>
                </c:pt>
                <c:pt idx="3">
                  <c:v>101.9</c:v>
                </c:pt>
                <c:pt idx="4">
                  <c:v>102.8</c:v>
                </c:pt>
                <c:pt idx="5">
                  <c:v>100.8</c:v>
                </c:pt>
                <c:pt idx="6">
                  <c:v>102.3</c:v>
                </c:pt>
                <c:pt idx="7">
                  <c:v>100.6</c:v>
                </c:pt>
                <c:pt idx="8">
                  <c:v>99.9</c:v>
                </c:pt>
                <c:pt idx="9">
                  <c:v>100.3</c:v>
                </c:pt>
                <c:pt idx="10">
                  <c:v>100</c:v>
                </c:pt>
                <c:pt idx="11">
                  <c:v>100.7</c:v>
                </c:pt>
                <c:pt idx="12">
                  <c:v>100.3</c:v>
                </c:pt>
                <c:pt idx="13">
                  <c:v>100.4</c:v>
                </c:pt>
                <c:pt idx="14">
                  <c:v>80.400000000000006</c:v>
                </c:pt>
                <c:pt idx="16">
                  <c:v>56.9</c:v>
                </c:pt>
                <c:pt idx="17">
                  <c:v>69.8</c:v>
                </c:pt>
                <c:pt idx="18">
                  <c:v>78.599999999999994</c:v>
                </c:pt>
                <c:pt idx="19">
                  <c:v>82.3</c:v>
                </c:pt>
                <c:pt idx="20">
                  <c:v>92.9</c:v>
                </c:pt>
                <c:pt idx="21">
                  <c:v>94.1</c:v>
                </c:pt>
                <c:pt idx="22">
                  <c:v>84</c:v>
                </c:pt>
                <c:pt idx="23">
                  <c:v>92.5</c:v>
                </c:pt>
                <c:pt idx="24">
                  <c:v>96.5</c:v>
                </c:pt>
                <c:pt idx="25">
                  <c:v>99.1</c:v>
                </c:pt>
                <c:pt idx="26">
                  <c:v>101.6</c:v>
                </c:pt>
                <c:pt idx="27">
                  <c:v>105.6</c:v>
                </c:pt>
                <c:pt idx="28">
                  <c:v>113.7</c:v>
                </c:pt>
                <c:pt idx="29">
                  <c:v>117.1</c:v>
                </c:pt>
                <c:pt idx="30">
                  <c:v>119.3</c:v>
                </c:pt>
                <c:pt idx="31">
                  <c:v>117.5</c:v>
                </c:pt>
                <c:pt idx="32">
                  <c:v>118.6</c:v>
                </c:pt>
                <c:pt idx="33">
                  <c:v>120.4</c:v>
                </c:pt>
                <c:pt idx="34">
                  <c:v>118.4</c:v>
                </c:pt>
                <c:pt idx="35">
                  <c:v>118.2</c:v>
                </c:pt>
                <c:pt idx="36">
                  <c:v>110.7</c:v>
                </c:pt>
                <c:pt idx="37">
                  <c:v>112.1</c:v>
                </c:pt>
                <c:pt idx="38">
                  <c:v>103.6</c:v>
                </c:pt>
                <c:pt idx="39">
                  <c:v>104.4</c:v>
                </c:pt>
                <c:pt idx="40">
                  <c:v>105.4</c:v>
                </c:pt>
                <c:pt idx="41">
                  <c:v>104.3</c:v>
                </c:pt>
                <c:pt idx="42">
                  <c:v>100.3</c:v>
                </c:pt>
                <c:pt idx="43">
                  <c:v>99.8</c:v>
                </c:pt>
                <c:pt idx="44">
                  <c:v>95.6</c:v>
                </c:pt>
                <c:pt idx="45">
                  <c:v>95.1</c:v>
                </c:pt>
                <c:pt idx="46">
                  <c:v>100.1</c:v>
                </c:pt>
                <c:pt idx="47">
                  <c:v>101.1</c:v>
                </c:pt>
                <c:pt idx="48">
                  <c:v>101.6</c:v>
                </c:pt>
                <c:pt idx="49">
                  <c:v>102.2</c:v>
                </c:pt>
                <c:pt idx="50">
                  <c:v>103.8</c:v>
                </c:pt>
                <c:pt idx="51">
                  <c:v>104.6</c:v>
                </c:pt>
                <c:pt idx="52">
                  <c:v>101.2</c:v>
                </c:pt>
                <c:pt idx="53">
                  <c:v>100.6</c:v>
                </c:pt>
                <c:pt idx="54">
                  <c:v>100.2</c:v>
                </c:pt>
                <c:pt idx="55">
                  <c:v>99.9</c:v>
                </c:pt>
                <c:pt idx="56">
                  <c:v>97.8</c:v>
                </c:pt>
                <c:pt idx="57">
                  <c:v>97.2</c:v>
                </c:pt>
                <c:pt idx="58">
                  <c:v>97.4</c:v>
                </c:pt>
                <c:pt idx="59">
                  <c:v>99.2</c:v>
                </c:pt>
                <c:pt idx="60">
                  <c:v>100.6</c:v>
                </c:pt>
                <c:pt idx="61">
                  <c:v>99.1</c:v>
                </c:pt>
                <c:pt idx="62">
                  <c:v>100.9</c:v>
                </c:pt>
                <c:pt idx="63">
                  <c:v>100.1</c:v>
                </c:pt>
                <c:pt idx="64">
                  <c:v>100.5</c:v>
                </c:pt>
                <c:pt idx="65">
                  <c:v>99.6</c:v>
                </c:pt>
                <c:pt idx="66">
                  <c:v>100</c:v>
                </c:pt>
                <c:pt idx="67">
                  <c:v>98.8</c:v>
                </c:pt>
                <c:pt idx="68">
                  <c:v>99.9</c:v>
                </c:pt>
                <c:pt idx="69">
                  <c:v>99.2</c:v>
                </c:pt>
                <c:pt idx="70">
                  <c:v>99.1</c:v>
                </c:pt>
                <c:pt idx="71">
                  <c:v>98.2</c:v>
                </c:pt>
                <c:pt idx="72">
                  <c:v>99.9</c:v>
                </c:pt>
                <c:pt idx="73">
                  <c:v>99.6</c:v>
                </c:pt>
                <c:pt idx="74">
                  <c:v>97.7</c:v>
                </c:pt>
                <c:pt idx="75">
                  <c:v>95.9</c:v>
                </c:pt>
                <c:pt idx="76">
                  <c:v>98.7</c:v>
                </c:pt>
                <c:pt idx="77">
                  <c:v>99</c:v>
                </c:pt>
                <c:pt idx="78">
                  <c:v>99.4</c:v>
                </c:pt>
                <c:pt idx="79">
                  <c:v>98.4</c:v>
                </c:pt>
                <c:pt idx="80">
                  <c:v>99.1</c:v>
                </c:pt>
                <c:pt idx="81">
                  <c:v>100.5</c:v>
                </c:pt>
              </c:numCache>
            </c:numRef>
          </c:val>
          <c:smooth val="0"/>
          <c:extLst>
            <c:ext xmlns:c16="http://schemas.microsoft.com/office/drawing/2014/chart" uri="{C3380CC4-5D6E-409C-BE32-E72D297353CC}">
              <c16:uniqueId val="{00000000-B2F5-40D9-B005-E6CC2F6063CD}"/>
            </c:ext>
          </c:extLst>
        </c:ser>
        <c:ser>
          <c:idx val="3"/>
          <c:order val="1"/>
          <c:tx>
            <c:strRef>
              <c:f>'Slika 1.3. - Figure 1.3'!$G$3</c:f>
              <c:strCache>
                <c:ptCount val="1"/>
                <c:pt idx="0">
                  <c:v>ESI (Austria)</c:v>
                </c:pt>
              </c:strCache>
            </c:strRef>
          </c:tx>
          <c:spPr>
            <a:ln w="25400" cap="rnd">
              <a:solidFill>
                <a:schemeClr val="accent6">
                  <a:lumMod val="60000"/>
                  <a:lumOff val="40000"/>
                </a:schemeClr>
              </a:solidFill>
              <a:round/>
            </a:ln>
            <a:effectLst/>
          </c:spPr>
          <c:marker>
            <c:symbol val="none"/>
          </c:marker>
          <c:cat>
            <c:numRef>
              <c:f>'Slika 1.3. - Figure 1.3'!$A$5:$A$88</c:f>
              <c:numCache>
                <c:formatCode>General</c:formatCode>
                <c:ptCount val="84"/>
                <c:pt idx="6">
                  <c:v>2019</c:v>
                </c:pt>
                <c:pt idx="18">
                  <c:v>2020</c:v>
                </c:pt>
                <c:pt idx="30">
                  <c:v>2021</c:v>
                </c:pt>
                <c:pt idx="42">
                  <c:v>2022</c:v>
                </c:pt>
                <c:pt idx="54">
                  <c:v>2023</c:v>
                </c:pt>
                <c:pt idx="66">
                  <c:v>2024</c:v>
                </c:pt>
              </c:numCache>
            </c:numRef>
          </c:cat>
          <c:val>
            <c:numRef>
              <c:f>'Slika 1.3. - Figure 1.3'!$G$5:$G$88</c:f>
              <c:numCache>
                <c:formatCode>0.0</c:formatCode>
                <c:ptCount val="84"/>
                <c:pt idx="0">
                  <c:v>107.3</c:v>
                </c:pt>
                <c:pt idx="1">
                  <c:v>105.8</c:v>
                </c:pt>
                <c:pt idx="2">
                  <c:v>104.8</c:v>
                </c:pt>
                <c:pt idx="3">
                  <c:v>105.3</c:v>
                </c:pt>
                <c:pt idx="4">
                  <c:v>106.2</c:v>
                </c:pt>
                <c:pt idx="5">
                  <c:v>102.3</c:v>
                </c:pt>
                <c:pt idx="6">
                  <c:v>103.3</c:v>
                </c:pt>
                <c:pt idx="7">
                  <c:v>102.9</c:v>
                </c:pt>
                <c:pt idx="8">
                  <c:v>104.8</c:v>
                </c:pt>
                <c:pt idx="9">
                  <c:v>103.8</c:v>
                </c:pt>
                <c:pt idx="10">
                  <c:v>102.8</c:v>
                </c:pt>
                <c:pt idx="11">
                  <c:v>102.9</c:v>
                </c:pt>
                <c:pt idx="12">
                  <c:v>105.2</c:v>
                </c:pt>
                <c:pt idx="13">
                  <c:v>104.3</c:v>
                </c:pt>
                <c:pt idx="14">
                  <c:v>95.4</c:v>
                </c:pt>
                <c:pt idx="15">
                  <c:v>60.2</c:v>
                </c:pt>
                <c:pt idx="16">
                  <c:v>69.7</c:v>
                </c:pt>
                <c:pt idx="17">
                  <c:v>79.3</c:v>
                </c:pt>
                <c:pt idx="18">
                  <c:v>86</c:v>
                </c:pt>
                <c:pt idx="19">
                  <c:v>91.1</c:v>
                </c:pt>
                <c:pt idx="20">
                  <c:v>95.3</c:v>
                </c:pt>
                <c:pt idx="21">
                  <c:v>93.6</c:v>
                </c:pt>
                <c:pt idx="22">
                  <c:v>88.6</c:v>
                </c:pt>
                <c:pt idx="23">
                  <c:v>96.8</c:v>
                </c:pt>
                <c:pt idx="24">
                  <c:v>93.5</c:v>
                </c:pt>
                <c:pt idx="25">
                  <c:v>96.8</c:v>
                </c:pt>
                <c:pt idx="26">
                  <c:v>107.8</c:v>
                </c:pt>
                <c:pt idx="27">
                  <c:v>108</c:v>
                </c:pt>
                <c:pt idx="28">
                  <c:v>115.4</c:v>
                </c:pt>
                <c:pt idx="29">
                  <c:v>124.1</c:v>
                </c:pt>
                <c:pt idx="30">
                  <c:v>122.1</c:v>
                </c:pt>
                <c:pt idx="31">
                  <c:v>120.3</c:v>
                </c:pt>
                <c:pt idx="32">
                  <c:v>117</c:v>
                </c:pt>
                <c:pt idx="33">
                  <c:v>119.8</c:v>
                </c:pt>
                <c:pt idx="34">
                  <c:v>115.4</c:v>
                </c:pt>
                <c:pt idx="35">
                  <c:v>110.8</c:v>
                </c:pt>
                <c:pt idx="36">
                  <c:v>109.3</c:v>
                </c:pt>
                <c:pt idx="37">
                  <c:v>111.6</c:v>
                </c:pt>
                <c:pt idx="38">
                  <c:v>106.9</c:v>
                </c:pt>
                <c:pt idx="39">
                  <c:v>105.7</c:v>
                </c:pt>
                <c:pt idx="40">
                  <c:v>100.8</c:v>
                </c:pt>
                <c:pt idx="41">
                  <c:v>101.2</c:v>
                </c:pt>
                <c:pt idx="42">
                  <c:v>95.5</c:v>
                </c:pt>
                <c:pt idx="43">
                  <c:v>91.1</c:v>
                </c:pt>
                <c:pt idx="44">
                  <c:v>90.1</c:v>
                </c:pt>
                <c:pt idx="45">
                  <c:v>87.3</c:v>
                </c:pt>
                <c:pt idx="46">
                  <c:v>89</c:v>
                </c:pt>
                <c:pt idx="47">
                  <c:v>88.9</c:v>
                </c:pt>
                <c:pt idx="48">
                  <c:v>93.5</c:v>
                </c:pt>
                <c:pt idx="49">
                  <c:v>96</c:v>
                </c:pt>
                <c:pt idx="50">
                  <c:v>90.8</c:v>
                </c:pt>
                <c:pt idx="51">
                  <c:v>91.4</c:v>
                </c:pt>
                <c:pt idx="52">
                  <c:v>86.8</c:v>
                </c:pt>
                <c:pt idx="53">
                  <c:v>86.4</c:v>
                </c:pt>
                <c:pt idx="54">
                  <c:v>87.9</c:v>
                </c:pt>
                <c:pt idx="55">
                  <c:v>84.7</c:v>
                </c:pt>
                <c:pt idx="56">
                  <c:v>81.5</c:v>
                </c:pt>
                <c:pt idx="57">
                  <c:v>83.8</c:v>
                </c:pt>
                <c:pt idx="58">
                  <c:v>81.7</c:v>
                </c:pt>
                <c:pt idx="59">
                  <c:v>85.8</c:v>
                </c:pt>
                <c:pt idx="60">
                  <c:v>87.5</c:v>
                </c:pt>
                <c:pt idx="61">
                  <c:v>88.3</c:v>
                </c:pt>
                <c:pt idx="62">
                  <c:v>88.3</c:v>
                </c:pt>
                <c:pt idx="63">
                  <c:v>91.5</c:v>
                </c:pt>
                <c:pt idx="64">
                  <c:v>91.2</c:v>
                </c:pt>
                <c:pt idx="65">
                  <c:v>87.5</c:v>
                </c:pt>
                <c:pt idx="66">
                  <c:v>87.5</c:v>
                </c:pt>
                <c:pt idx="67">
                  <c:v>86.9</c:v>
                </c:pt>
                <c:pt idx="68">
                  <c:v>87.1</c:v>
                </c:pt>
                <c:pt idx="69">
                  <c:v>88.2</c:v>
                </c:pt>
                <c:pt idx="70">
                  <c:v>87.4</c:v>
                </c:pt>
                <c:pt idx="71">
                  <c:v>84.7</c:v>
                </c:pt>
                <c:pt idx="72">
                  <c:v>89.1</c:v>
                </c:pt>
                <c:pt idx="73">
                  <c:v>91</c:v>
                </c:pt>
                <c:pt idx="74">
                  <c:v>89.8</c:v>
                </c:pt>
                <c:pt idx="75">
                  <c:v>89.1</c:v>
                </c:pt>
                <c:pt idx="76">
                  <c:v>91.7</c:v>
                </c:pt>
                <c:pt idx="77">
                  <c:v>90.4</c:v>
                </c:pt>
                <c:pt idx="78">
                  <c:v>92.6</c:v>
                </c:pt>
                <c:pt idx="79">
                  <c:v>93.1</c:v>
                </c:pt>
                <c:pt idx="80">
                  <c:v>88.1</c:v>
                </c:pt>
                <c:pt idx="81">
                  <c:v>91.5</c:v>
                </c:pt>
              </c:numCache>
            </c:numRef>
          </c:val>
          <c:smooth val="0"/>
          <c:extLst>
            <c:ext xmlns:c16="http://schemas.microsoft.com/office/drawing/2014/chart" uri="{C3380CC4-5D6E-409C-BE32-E72D297353CC}">
              <c16:uniqueId val="{00000001-B2F5-40D9-B005-E6CC2F6063CD}"/>
            </c:ext>
          </c:extLst>
        </c:ser>
        <c:ser>
          <c:idx val="0"/>
          <c:order val="2"/>
          <c:tx>
            <c:strRef>
              <c:f>'Slika 1.3. - Figure 1.3'!$E$3</c:f>
              <c:strCache>
                <c:ptCount val="1"/>
                <c:pt idx="0">
                  <c:v>ESI (Germany)</c:v>
                </c:pt>
              </c:strCache>
            </c:strRef>
          </c:tx>
          <c:spPr>
            <a:ln w="28575" cap="rnd">
              <a:solidFill>
                <a:schemeClr val="accent1"/>
              </a:solidFill>
              <a:round/>
            </a:ln>
            <a:effectLst/>
          </c:spPr>
          <c:marker>
            <c:symbol val="none"/>
          </c:marker>
          <c:cat>
            <c:numRef>
              <c:f>'Slika 1.3. - Figure 1.3'!$A$5:$A$88</c:f>
              <c:numCache>
                <c:formatCode>General</c:formatCode>
                <c:ptCount val="84"/>
                <c:pt idx="6">
                  <c:v>2019</c:v>
                </c:pt>
                <c:pt idx="18">
                  <c:v>2020</c:v>
                </c:pt>
                <c:pt idx="30">
                  <c:v>2021</c:v>
                </c:pt>
                <c:pt idx="42">
                  <c:v>2022</c:v>
                </c:pt>
                <c:pt idx="54">
                  <c:v>2023</c:v>
                </c:pt>
                <c:pt idx="66">
                  <c:v>2024</c:v>
                </c:pt>
              </c:numCache>
            </c:numRef>
          </c:cat>
          <c:val>
            <c:numRef>
              <c:f>'Slika 1.3. - Figure 1.3'!$E$5:$E$88</c:f>
              <c:numCache>
                <c:formatCode>0.0</c:formatCode>
                <c:ptCount val="84"/>
                <c:pt idx="0">
                  <c:v>108.7</c:v>
                </c:pt>
                <c:pt idx="1">
                  <c:v>108.1</c:v>
                </c:pt>
                <c:pt idx="2">
                  <c:v>106.6</c:v>
                </c:pt>
                <c:pt idx="3">
                  <c:v>105.6</c:v>
                </c:pt>
                <c:pt idx="4">
                  <c:v>105.6</c:v>
                </c:pt>
                <c:pt idx="5">
                  <c:v>102.8</c:v>
                </c:pt>
                <c:pt idx="6">
                  <c:v>100.3</c:v>
                </c:pt>
                <c:pt idx="7">
                  <c:v>100.4</c:v>
                </c:pt>
                <c:pt idx="8">
                  <c:v>99.8</c:v>
                </c:pt>
                <c:pt idx="9">
                  <c:v>99.6</c:v>
                </c:pt>
                <c:pt idx="10">
                  <c:v>101.1</c:v>
                </c:pt>
                <c:pt idx="11">
                  <c:v>101.7</c:v>
                </c:pt>
                <c:pt idx="12">
                  <c:v>103.5</c:v>
                </c:pt>
                <c:pt idx="13">
                  <c:v>103.4</c:v>
                </c:pt>
                <c:pt idx="14">
                  <c:v>91.2</c:v>
                </c:pt>
                <c:pt idx="15">
                  <c:v>66.8</c:v>
                </c:pt>
                <c:pt idx="16">
                  <c:v>72.099999999999994</c:v>
                </c:pt>
                <c:pt idx="17">
                  <c:v>81.599999999999994</c:v>
                </c:pt>
                <c:pt idx="18">
                  <c:v>89.9</c:v>
                </c:pt>
                <c:pt idx="19">
                  <c:v>96.4</c:v>
                </c:pt>
                <c:pt idx="20">
                  <c:v>98.1</c:v>
                </c:pt>
                <c:pt idx="21">
                  <c:v>99.6</c:v>
                </c:pt>
                <c:pt idx="22">
                  <c:v>97.6</c:v>
                </c:pt>
                <c:pt idx="23">
                  <c:v>98.8</c:v>
                </c:pt>
                <c:pt idx="24">
                  <c:v>96.5</c:v>
                </c:pt>
                <c:pt idx="25">
                  <c:v>99.7</c:v>
                </c:pt>
                <c:pt idx="26">
                  <c:v>105.4</c:v>
                </c:pt>
                <c:pt idx="27">
                  <c:v>105.2</c:v>
                </c:pt>
                <c:pt idx="28">
                  <c:v>108.7</c:v>
                </c:pt>
                <c:pt idx="29">
                  <c:v>115.6</c:v>
                </c:pt>
                <c:pt idx="30">
                  <c:v>116.6</c:v>
                </c:pt>
                <c:pt idx="31">
                  <c:v>116.9</c:v>
                </c:pt>
                <c:pt idx="32">
                  <c:v>118.3</c:v>
                </c:pt>
                <c:pt idx="33">
                  <c:v>117.4</c:v>
                </c:pt>
                <c:pt idx="34">
                  <c:v>115.4</c:v>
                </c:pt>
                <c:pt idx="35">
                  <c:v>112.9</c:v>
                </c:pt>
                <c:pt idx="36">
                  <c:v>113.4</c:v>
                </c:pt>
                <c:pt idx="37">
                  <c:v>114.9</c:v>
                </c:pt>
                <c:pt idx="38">
                  <c:v>106.7</c:v>
                </c:pt>
                <c:pt idx="39">
                  <c:v>106.1</c:v>
                </c:pt>
                <c:pt idx="40">
                  <c:v>106.6</c:v>
                </c:pt>
                <c:pt idx="41">
                  <c:v>105</c:v>
                </c:pt>
                <c:pt idx="42">
                  <c:v>99.9</c:v>
                </c:pt>
                <c:pt idx="43">
                  <c:v>98.4</c:v>
                </c:pt>
                <c:pt idx="44">
                  <c:v>94.3</c:v>
                </c:pt>
                <c:pt idx="45">
                  <c:v>92.9</c:v>
                </c:pt>
                <c:pt idx="46">
                  <c:v>94.2</c:v>
                </c:pt>
                <c:pt idx="47">
                  <c:v>96.3</c:v>
                </c:pt>
                <c:pt idx="48">
                  <c:v>98.5</c:v>
                </c:pt>
                <c:pt idx="49">
                  <c:v>98.3</c:v>
                </c:pt>
                <c:pt idx="50">
                  <c:v>97.6</c:v>
                </c:pt>
                <c:pt idx="51">
                  <c:v>98.5</c:v>
                </c:pt>
                <c:pt idx="52">
                  <c:v>95.3</c:v>
                </c:pt>
                <c:pt idx="53">
                  <c:v>93.6</c:v>
                </c:pt>
                <c:pt idx="54">
                  <c:v>91.5</c:v>
                </c:pt>
                <c:pt idx="55">
                  <c:v>89.5</c:v>
                </c:pt>
                <c:pt idx="56">
                  <c:v>90</c:v>
                </c:pt>
                <c:pt idx="57">
                  <c:v>90.6</c:v>
                </c:pt>
                <c:pt idx="58">
                  <c:v>90.2</c:v>
                </c:pt>
                <c:pt idx="59">
                  <c:v>92.8</c:v>
                </c:pt>
                <c:pt idx="60">
                  <c:v>90.2</c:v>
                </c:pt>
                <c:pt idx="61">
                  <c:v>89.7</c:v>
                </c:pt>
                <c:pt idx="62">
                  <c:v>90.5</c:v>
                </c:pt>
                <c:pt idx="63">
                  <c:v>91.9</c:v>
                </c:pt>
                <c:pt idx="64">
                  <c:v>92.4</c:v>
                </c:pt>
                <c:pt idx="65">
                  <c:v>92.2</c:v>
                </c:pt>
                <c:pt idx="66">
                  <c:v>92.3</c:v>
                </c:pt>
                <c:pt idx="67">
                  <c:v>90.9</c:v>
                </c:pt>
                <c:pt idx="68">
                  <c:v>89.9</c:v>
                </c:pt>
                <c:pt idx="69">
                  <c:v>90.5</c:v>
                </c:pt>
                <c:pt idx="70">
                  <c:v>89.2</c:v>
                </c:pt>
                <c:pt idx="71">
                  <c:v>86.8</c:v>
                </c:pt>
                <c:pt idx="72">
                  <c:v>88</c:v>
                </c:pt>
                <c:pt idx="73">
                  <c:v>89.2</c:v>
                </c:pt>
                <c:pt idx="74">
                  <c:v>89.4</c:v>
                </c:pt>
                <c:pt idx="75">
                  <c:v>90</c:v>
                </c:pt>
                <c:pt idx="76">
                  <c:v>91.5</c:v>
                </c:pt>
                <c:pt idx="77">
                  <c:v>90.8</c:v>
                </c:pt>
                <c:pt idx="78">
                  <c:v>91.9</c:v>
                </c:pt>
                <c:pt idx="79">
                  <c:v>90.9</c:v>
                </c:pt>
                <c:pt idx="80">
                  <c:v>90.5</c:v>
                </c:pt>
                <c:pt idx="81">
                  <c:v>91.5</c:v>
                </c:pt>
              </c:numCache>
            </c:numRef>
          </c:val>
          <c:smooth val="0"/>
          <c:extLst>
            <c:ext xmlns:c16="http://schemas.microsoft.com/office/drawing/2014/chart" uri="{C3380CC4-5D6E-409C-BE32-E72D297353CC}">
              <c16:uniqueId val="{00000002-B2F5-40D9-B005-E6CC2F6063CD}"/>
            </c:ext>
          </c:extLst>
        </c:ser>
        <c:ser>
          <c:idx val="1"/>
          <c:order val="3"/>
          <c:spPr>
            <a:ln w="22225" cap="rnd">
              <a:solidFill>
                <a:srgbClr val="FF0000"/>
              </a:solidFill>
              <a:prstDash val="sysDash"/>
              <a:round/>
            </a:ln>
            <a:effectLst/>
          </c:spPr>
          <c:marker>
            <c:symbol val="none"/>
          </c:marker>
          <c:cat>
            <c:numRef>
              <c:f>'Slika 1.3. - Figure 1.3'!$A$5:$A$88</c:f>
              <c:numCache>
                <c:formatCode>General</c:formatCode>
                <c:ptCount val="84"/>
                <c:pt idx="6">
                  <c:v>2019</c:v>
                </c:pt>
                <c:pt idx="18">
                  <c:v>2020</c:v>
                </c:pt>
                <c:pt idx="30">
                  <c:v>2021</c:v>
                </c:pt>
                <c:pt idx="42">
                  <c:v>2022</c:v>
                </c:pt>
                <c:pt idx="54">
                  <c:v>2023</c:v>
                </c:pt>
                <c:pt idx="66">
                  <c:v>2024</c:v>
                </c:pt>
              </c:numCache>
            </c:numRef>
          </c:cat>
          <c:val>
            <c:numRef>
              <c:f>'Slika 1.3. - Figure 1.3'!$I$5:$I$88</c:f>
              <c:numCache>
                <c:formatCode>0</c:formatCode>
                <c:ptCount val="8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numCache>
            </c:numRef>
          </c:val>
          <c:smooth val="0"/>
          <c:extLst>
            <c:ext xmlns:c16="http://schemas.microsoft.com/office/drawing/2014/chart" uri="{C3380CC4-5D6E-409C-BE32-E72D297353CC}">
              <c16:uniqueId val="{00000003-B2F5-40D9-B005-E6CC2F6063CD}"/>
            </c:ext>
          </c:extLst>
        </c:ser>
        <c:ser>
          <c:idx val="4"/>
          <c:order val="4"/>
          <c:tx>
            <c:strRef>
              <c:f>'Slika 1.3. - Figure 1.3'!$H$3</c:f>
              <c:strCache>
                <c:ptCount val="1"/>
                <c:pt idx="0">
                  <c:v>ESI (Slovenia)</c:v>
                </c:pt>
              </c:strCache>
            </c:strRef>
          </c:tx>
          <c:spPr>
            <a:ln w="22225" cap="rnd">
              <a:solidFill>
                <a:schemeClr val="accent2"/>
              </a:solidFill>
              <a:round/>
            </a:ln>
            <a:effectLst/>
          </c:spPr>
          <c:marker>
            <c:symbol val="none"/>
          </c:marker>
          <c:cat>
            <c:numRef>
              <c:f>'Slika 1.3. - Figure 1.3'!$A$5:$A$88</c:f>
              <c:numCache>
                <c:formatCode>General</c:formatCode>
                <c:ptCount val="84"/>
                <c:pt idx="6">
                  <c:v>2019</c:v>
                </c:pt>
                <c:pt idx="18">
                  <c:v>2020</c:v>
                </c:pt>
                <c:pt idx="30">
                  <c:v>2021</c:v>
                </c:pt>
                <c:pt idx="42">
                  <c:v>2022</c:v>
                </c:pt>
                <c:pt idx="54">
                  <c:v>2023</c:v>
                </c:pt>
                <c:pt idx="66">
                  <c:v>2024</c:v>
                </c:pt>
              </c:numCache>
            </c:numRef>
          </c:cat>
          <c:val>
            <c:numRef>
              <c:f>'Slika 1.3. - Figure 1.3'!$H$5:$H$88</c:f>
              <c:numCache>
                <c:formatCode>0.0</c:formatCode>
                <c:ptCount val="84"/>
                <c:pt idx="0">
                  <c:v>111.6</c:v>
                </c:pt>
                <c:pt idx="1">
                  <c:v>107.9</c:v>
                </c:pt>
                <c:pt idx="2">
                  <c:v>109</c:v>
                </c:pt>
                <c:pt idx="3">
                  <c:v>106.6</c:v>
                </c:pt>
                <c:pt idx="4">
                  <c:v>108.3</c:v>
                </c:pt>
                <c:pt idx="5">
                  <c:v>105.9</c:v>
                </c:pt>
                <c:pt idx="6">
                  <c:v>107.8</c:v>
                </c:pt>
                <c:pt idx="7">
                  <c:v>105.8</c:v>
                </c:pt>
                <c:pt idx="8">
                  <c:v>106</c:v>
                </c:pt>
                <c:pt idx="9">
                  <c:v>105.7</c:v>
                </c:pt>
                <c:pt idx="10">
                  <c:v>103.8</c:v>
                </c:pt>
                <c:pt idx="11">
                  <c:v>104.2</c:v>
                </c:pt>
                <c:pt idx="12">
                  <c:v>105.1</c:v>
                </c:pt>
                <c:pt idx="13">
                  <c:v>107.3</c:v>
                </c:pt>
                <c:pt idx="14">
                  <c:v>95.7</c:v>
                </c:pt>
                <c:pt idx="15">
                  <c:v>61.3</c:v>
                </c:pt>
                <c:pt idx="16">
                  <c:v>72</c:v>
                </c:pt>
                <c:pt idx="17">
                  <c:v>80.2</c:v>
                </c:pt>
                <c:pt idx="18">
                  <c:v>88</c:v>
                </c:pt>
                <c:pt idx="19">
                  <c:v>97.6</c:v>
                </c:pt>
                <c:pt idx="20">
                  <c:v>99.4</c:v>
                </c:pt>
                <c:pt idx="21">
                  <c:v>97.2</c:v>
                </c:pt>
                <c:pt idx="22">
                  <c:v>88</c:v>
                </c:pt>
                <c:pt idx="23">
                  <c:v>92.6</c:v>
                </c:pt>
                <c:pt idx="24">
                  <c:v>95.8</c:v>
                </c:pt>
                <c:pt idx="25">
                  <c:v>98.8</c:v>
                </c:pt>
                <c:pt idx="26">
                  <c:v>101.7</c:v>
                </c:pt>
                <c:pt idx="27">
                  <c:v>101</c:v>
                </c:pt>
                <c:pt idx="28">
                  <c:v>107.2</c:v>
                </c:pt>
                <c:pt idx="29">
                  <c:v>107.9</c:v>
                </c:pt>
                <c:pt idx="30">
                  <c:v>106.9</c:v>
                </c:pt>
                <c:pt idx="31">
                  <c:v>105.5</c:v>
                </c:pt>
                <c:pt idx="32">
                  <c:v>104</c:v>
                </c:pt>
                <c:pt idx="33">
                  <c:v>101.5</c:v>
                </c:pt>
                <c:pt idx="34">
                  <c:v>102.2</c:v>
                </c:pt>
                <c:pt idx="35">
                  <c:v>103.1</c:v>
                </c:pt>
                <c:pt idx="36">
                  <c:v>103.8</c:v>
                </c:pt>
                <c:pt idx="37">
                  <c:v>105.8</c:v>
                </c:pt>
                <c:pt idx="38">
                  <c:v>98.7</c:v>
                </c:pt>
                <c:pt idx="39">
                  <c:v>102.5</c:v>
                </c:pt>
                <c:pt idx="40">
                  <c:v>99.3</c:v>
                </c:pt>
                <c:pt idx="41">
                  <c:v>97.2</c:v>
                </c:pt>
                <c:pt idx="42">
                  <c:v>96.1</c:v>
                </c:pt>
                <c:pt idx="43">
                  <c:v>96.6</c:v>
                </c:pt>
                <c:pt idx="44">
                  <c:v>90.2</c:v>
                </c:pt>
                <c:pt idx="45">
                  <c:v>91.2</c:v>
                </c:pt>
                <c:pt idx="46">
                  <c:v>94.5</c:v>
                </c:pt>
                <c:pt idx="47">
                  <c:v>97.7</c:v>
                </c:pt>
                <c:pt idx="48">
                  <c:v>96.4</c:v>
                </c:pt>
                <c:pt idx="49">
                  <c:v>96.3</c:v>
                </c:pt>
                <c:pt idx="50">
                  <c:v>95.4</c:v>
                </c:pt>
                <c:pt idx="51">
                  <c:v>94.9</c:v>
                </c:pt>
                <c:pt idx="52">
                  <c:v>95.1</c:v>
                </c:pt>
                <c:pt idx="53">
                  <c:v>92.7</c:v>
                </c:pt>
                <c:pt idx="54">
                  <c:v>91.3</c:v>
                </c:pt>
                <c:pt idx="55">
                  <c:v>91.6</c:v>
                </c:pt>
                <c:pt idx="56">
                  <c:v>93.8</c:v>
                </c:pt>
                <c:pt idx="57">
                  <c:v>93.3</c:v>
                </c:pt>
                <c:pt idx="58">
                  <c:v>94.4</c:v>
                </c:pt>
                <c:pt idx="59">
                  <c:v>96.4</c:v>
                </c:pt>
                <c:pt idx="60">
                  <c:v>96.7</c:v>
                </c:pt>
                <c:pt idx="61">
                  <c:v>96</c:v>
                </c:pt>
                <c:pt idx="62">
                  <c:v>96.2</c:v>
                </c:pt>
                <c:pt idx="63">
                  <c:v>97.1</c:v>
                </c:pt>
                <c:pt idx="64">
                  <c:v>97.6</c:v>
                </c:pt>
                <c:pt idx="65">
                  <c:v>98.5</c:v>
                </c:pt>
                <c:pt idx="66">
                  <c:v>97.9</c:v>
                </c:pt>
                <c:pt idx="67">
                  <c:v>97.5</c:v>
                </c:pt>
                <c:pt idx="68">
                  <c:v>96.8</c:v>
                </c:pt>
                <c:pt idx="69">
                  <c:v>95.9</c:v>
                </c:pt>
                <c:pt idx="70">
                  <c:v>97.4</c:v>
                </c:pt>
                <c:pt idx="71">
                  <c:v>97.8</c:v>
                </c:pt>
                <c:pt idx="72">
                  <c:v>96.8</c:v>
                </c:pt>
                <c:pt idx="73">
                  <c:v>97.6</c:v>
                </c:pt>
                <c:pt idx="74">
                  <c:v>98.7</c:v>
                </c:pt>
                <c:pt idx="75">
                  <c:v>97.8</c:v>
                </c:pt>
                <c:pt idx="76">
                  <c:v>98.4</c:v>
                </c:pt>
                <c:pt idx="77">
                  <c:v>95.7</c:v>
                </c:pt>
                <c:pt idx="78">
                  <c:v>96.9</c:v>
                </c:pt>
                <c:pt idx="79">
                  <c:v>98.4</c:v>
                </c:pt>
                <c:pt idx="80">
                  <c:v>99.5</c:v>
                </c:pt>
                <c:pt idx="81">
                  <c:v>98.8</c:v>
                </c:pt>
              </c:numCache>
            </c:numRef>
          </c:val>
          <c:smooth val="0"/>
          <c:extLst>
            <c:ext xmlns:c16="http://schemas.microsoft.com/office/drawing/2014/chart" uri="{C3380CC4-5D6E-409C-BE32-E72D297353CC}">
              <c16:uniqueId val="{00000004-B2F5-40D9-B005-E6CC2F6063CD}"/>
            </c:ext>
          </c:extLst>
        </c:ser>
        <c:dLbls>
          <c:showLegendKey val="0"/>
          <c:showVal val="0"/>
          <c:showCatName val="0"/>
          <c:showSerName val="0"/>
          <c:showPercent val="0"/>
          <c:showBubbleSize val="0"/>
        </c:dLbls>
        <c:smooth val="0"/>
        <c:axId val="1642686175"/>
        <c:axId val="1642706143"/>
      </c:lineChart>
      <c:catAx>
        <c:axId val="1642686175"/>
        <c:scaling>
          <c:orientation val="minMax"/>
        </c:scaling>
        <c:delete val="0"/>
        <c:axPos val="b"/>
        <c:majorGridlines>
          <c:spPr>
            <a:ln w="9525" cap="flat" cmpd="sng" algn="ctr">
              <a:solidFill>
                <a:schemeClr val="tx1">
                  <a:lumMod val="15000"/>
                  <a:lumOff val="85000"/>
                </a:schemeClr>
              </a:solidFill>
              <a:prstDash val="sysDot"/>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642706143"/>
        <c:crosses val="autoZero"/>
        <c:auto val="1"/>
        <c:lblAlgn val="ctr"/>
        <c:lblOffset val="100"/>
        <c:tickLblSkip val="3"/>
        <c:tickMarkSkip val="12"/>
        <c:noMultiLvlLbl val="0"/>
      </c:catAx>
      <c:valAx>
        <c:axId val="1642706143"/>
        <c:scaling>
          <c:orientation val="minMax"/>
          <c:max val="140"/>
          <c:min val="0"/>
        </c:scaling>
        <c:delete val="0"/>
        <c:axPos val="l"/>
        <c:majorGridlines>
          <c:spPr>
            <a:ln w="9525" cap="flat" cmpd="sng" algn="ctr">
              <a:solidFill>
                <a:schemeClr val="tx1">
                  <a:lumMod val="15000"/>
                  <a:lumOff val="85000"/>
                </a:schemeClr>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642686175"/>
        <c:crosses val="autoZero"/>
        <c:crossBetween val="between"/>
      </c:valAx>
      <c:spPr>
        <a:noFill/>
        <a:ln>
          <a:solidFill>
            <a:schemeClr val="bg1">
              <a:lumMod val="50000"/>
            </a:schemeClr>
          </a:solidFill>
        </a:ln>
        <a:effectLst/>
      </c:spPr>
    </c:plotArea>
    <c:legend>
      <c:legendPos val="b"/>
      <c:legendEntry>
        <c:idx val="3"/>
        <c:delete val="1"/>
      </c:legendEntry>
      <c:layout>
        <c:manualLayout>
          <c:xMode val="edge"/>
          <c:yMode val="edge"/>
          <c:x val="1.6273652365236521E-2"/>
          <c:y val="0.84855882352941181"/>
          <c:w val="0.91505995599559953"/>
          <c:h val="0.1203137254901960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solidFill>
      <a:schemeClr val="bg1"/>
    </a:solidFill>
    <a:ln w="3175" cap="flat" cmpd="sng" algn="ctr">
      <a:solidFill>
        <a:schemeClr val="tx1"/>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544725148962647"/>
          <c:y val="6.271115149067906E-2"/>
          <c:w val="0.81334845824857693"/>
          <c:h val="0.73426616571089576"/>
        </c:manualLayout>
      </c:layout>
      <c:lineChart>
        <c:grouping val="standard"/>
        <c:varyColors val="0"/>
        <c:ser>
          <c:idx val="0"/>
          <c:order val="0"/>
          <c:tx>
            <c:strRef>
              <c:f>'Slika 2.1. - Figure 2.1'!$E$2</c:f>
              <c:strCache>
                <c:ptCount val="1"/>
                <c:pt idx="0">
                  <c:v>Industrija</c:v>
                </c:pt>
              </c:strCache>
            </c:strRef>
          </c:tx>
          <c:spPr>
            <a:ln w="25400">
              <a:solidFill>
                <a:srgbClr val="0070C0"/>
              </a:solidFill>
              <a:prstDash val="solid"/>
            </a:ln>
          </c:spPr>
          <c:marker>
            <c:symbol val="none"/>
          </c:marker>
          <c:cat>
            <c:strRef>
              <c:f>'Slika 2.1. - Figure 2.1'!$B$109:$B$216</c:f>
              <c:strCache>
                <c:ptCount val="103"/>
                <c:pt idx="6">
                  <c:v>2017.   </c:v>
                </c:pt>
                <c:pt idx="18">
                  <c:v>2018.   </c:v>
                </c:pt>
                <c:pt idx="30">
                  <c:v>2019.   </c:v>
                </c:pt>
                <c:pt idx="42">
                  <c:v>2020.</c:v>
                </c:pt>
                <c:pt idx="54">
                  <c:v>2021.</c:v>
                </c:pt>
                <c:pt idx="66">
                  <c:v>2022.</c:v>
                </c:pt>
                <c:pt idx="78">
                  <c:v>2023.</c:v>
                </c:pt>
                <c:pt idx="90">
                  <c:v>2024.</c:v>
                </c:pt>
                <c:pt idx="102">
                  <c:v>2025.</c:v>
                </c:pt>
              </c:strCache>
            </c:strRef>
          </c:cat>
          <c:val>
            <c:numRef>
              <c:f>'Slika 2.1. - Figure 2.1'!$E$109:$E$216</c:f>
              <c:numCache>
                <c:formatCode>0.0</c:formatCode>
                <c:ptCount val="108"/>
                <c:pt idx="0">
                  <c:v>96.5</c:v>
                </c:pt>
                <c:pt idx="1">
                  <c:v>95.2</c:v>
                </c:pt>
                <c:pt idx="2">
                  <c:v>95.9</c:v>
                </c:pt>
                <c:pt idx="3">
                  <c:v>95.4</c:v>
                </c:pt>
                <c:pt idx="4">
                  <c:v>96.8</c:v>
                </c:pt>
                <c:pt idx="5">
                  <c:v>96</c:v>
                </c:pt>
                <c:pt idx="6">
                  <c:v>96.3</c:v>
                </c:pt>
                <c:pt idx="7">
                  <c:v>98.2</c:v>
                </c:pt>
                <c:pt idx="8">
                  <c:v>97.3</c:v>
                </c:pt>
                <c:pt idx="9">
                  <c:v>98</c:v>
                </c:pt>
                <c:pt idx="10">
                  <c:v>97.7</c:v>
                </c:pt>
                <c:pt idx="11">
                  <c:v>102.8</c:v>
                </c:pt>
                <c:pt idx="12">
                  <c:v>97</c:v>
                </c:pt>
                <c:pt idx="13">
                  <c:v>97.9</c:v>
                </c:pt>
                <c:pt idx="14">
                  <c:v>94.5</c:v>
                </c:pt>
                <c:pt idx="15">
                  <c:v>94.9</c:v>
                </c:pt>
                <c:pt idx="16">
                  <c:v>97.1</c:v>
                </c:pt>
                <c:pt idx="17">
                  <c:v>99.6</c:v>
                </c:pt>
                <c:pt idx="18">
                  <c:v>95.4</c:v>
                </c:pt>
                <c:pt idx="19">
                  <c:v>95.4</c:v>
                </c:pt>
                <c:pt idx="20">
                  <c:v>95.5</c:v>
                </c:pt>
                <c:pt idx="21">
                  <c:v>96</c:v>
                </c:pt>
                <c:pt idx="22">
                  <c:v>97.1</c:v>
                </c:pt>
                <c:pt idx="23">
                  <c:v>97.5</c:v>
                </c:pt>
                <c:pt idx="24">
                  <c:v>99.2</c:v>
                </c:pt>
                <c:pt idx="25">
                  <c:v>97.8</c:v>
                </c:pt>
                <c:pt idx="26">
                  <c:v>98</c:v>
                </c:pt>
                <c:pt idx="27">
                  <c:v>97.3</c:v>
                </c:pt>
                <c:pt idx="28">
                  <c:v>97.2</c:v>
                </c:pt>
                <c:pt idx="29">
                  <c:v>94.9</c:v>
                </c:pt>
                <c:pt idx="30">
                  <c:v>97.4</c:v>
                </c:pt>
                <c:pt idx="31">
                  <c:v>95.1</c:v>
                </c:pt>
                <c:pt idx="32">
                  <c:v>98</c:v>
                </c:pt>
                <c:pt idx="33">
                  <c:v>96</c:v>
                </c:pt>
                <c:pt idx="34">
                  <c:v>97.2</c:v>
                </c:pt>
                <c:pt idx="35">
                  <c:v>96.3</c:v>
                </c:pt>
                <c:pt idx="36">
                  <c:v>95</c:v>
                </c:pt>
                <c:pt idx="37">
                  <c:v>95.4</c:v>
                </c:pt>
                <c:pt idx="38">
                  <c:v>94</c:v>
                </c:pt>
                <c:pt idx="39">
                  <c:v>86</c:v>
                </c:pt>
                <c:pt idx="40">
                  <c:v>86</c:v>
                </c:pt>
                <c:pt idx="41">
                  <c:v>92.4</c:v>
                </c:pt>
                <c:pt idx="42">
                  <c:v>95.1</c:v>
                </c:pt>
                <c:pt idx="43">
                  <c:v>96.1</c:v>
                </c:pt>
                <c:pt idx="44">
                  <c:v>95.9</c:v>
                </c:pt>
                <c:pt idx="45">
                  <c:v>97.3</c:v>
                </c:pt>
                <c:pt idx="46">
                  <c:v>95.7</c:v>
                </c:pt>
                <c:pt idx="47">
                  <c:v>96.8</c:v>
                </c:pt>
                <c:pt idx="48">
                  <c:v>97.3</c:v>
                </c:pt>
                <c:pt idx="49">
                  <c:v>99.5</c:v>
                </c:pt>
                <c:pt idx="50">
                  <c:v>102.6</c:v>
                </c:pt>
                <c:pt idx="51">
                  <c:v>100.6</c:v>
                </c:pt>
                <c:pt idx="52">
                  <c:v>98.4</c:v>
                </c:pt>
                <c:pt idx="53">
                  <c:v>99.4</c:v>
                </c:pt>
                <c:pt idx="54">
                  <c:v>98.3</c:v>
                </c:pt>
                <c:pt idx="55">
                  <c:v>99.6</c:v>
                </c:pt>
                <c:pt idx="56">
                  <c:v>98.3</c:v>
                </c:pt>
                <c:pt idx="57">
                  <c:v>100.1</c:v>
                </c:pt>
                <c:pt idx="58">
                  <c:v>100.7</c:v>
                </c:pt>
                <c:pt idx="59">
                  <c:v>100.8</c:v>
                </c:pt>
                <c:pt idx="60">
                  <c:v>102.5</c:v>
                </c:pt>
                <c:pt idx="61">
                  <c:v>102.6</c:v>
                </c:pt>
                <c:pt idx="62">
                  <c:v>103</c:v>
                </c:pt>
                <c:pt idx="63">
                  <c:v>101.6</c:v>
                </c:pt>
                <c:pt idx="64">
                  <c:v>101.1</c:v>
                </c:pt>
                <c:pt idx="65">
                  <c:v>103.4</c:v>
                </c:pt>
                <c:pt idx="66">
                  <c:v>101.5</c:v>
                </c:pt>
                <c:pt idx="67">
                  <c:v>101.8</c:v>
                </c:pt>
                <c:pt idx="68">
                  <c:v>100</c:v>
                </c:pt>
                <c:pt idx="69">
                  <c:v>100.3</c:v>
                </c:pt>
                <c:pt idx="70">
                  <c:v>99.1</c:v>
                </c:pt>
                <c:pt idx="71">
                  <c:v>99.2</c:v>
                </c:pt>
                <c:pt idx="72">
                  <c:v>99.7</c:v>
                </c:pt>
                <c:pt idx="73">
                  <c:v>101.1</c:v>
                </c:pt>
                <c:pt idx="74">
                  <c:v>101.9</c:v>
                </c:pt>
                <c:pt idx="75">
                  <c:v>98.3</c:v>
                </c:pt>
                <c:pt idx="76">
                  <c:v>102.2</c:v>
                </c:pt>
                <c:pt idx="77">
                  <c:v>105.6</c:v>
                </c:pt>
                <c:pt idx="78">
                  <c:v>100.8</c:v>
                </c:pt>
                <c:pt idx="79">
                  <c:v>99.4</c:v>
                </c:pt>
                <c:pt idx="80">
                  <c:v>101.5</c:v>
                </c:pt>
                <c:pt idx="81">
                  <c:v>101.1</c:v>
                </c:pt>
                <c:pt idx="82">
                  <c:v>103.8</c:v>
                </c:pt>
                <c:pt idx="83">
                  <c:v>97.9</c:v>
                </c:pt>
                <c:pt idx="84">
                  <c:v>97.7</c:v>
                </c:pt>
                <c:pt idx="85">
                  <c:v>96.1</c:v>
                </c:pt>
                <c:pt idx="86">
                  <c:v>97</c:v>
                </c:pt>
                <c:pt idx="87">
                  <c:v>96.1</c:v>
                </c:pt>
                <c:pt idx="88">
                  <c:v>98.6</c:v>
                </c:pt>
                <c:pt idx="89">
                  <c:v>97.3</c:v>
                </c:pt>
                <c:pt idx="90">
                  <c:v>102.2</c:v>
                </c:pt>
                <c:pt idx="91">
                  <c:v>97.9</c:v>
                </c:pt>
                <c:pt idx="92">
                  <c:v>101.9</c:v>
                </c:pt>
                <c:pt idx="93">
                  <c:v>99.2</c:v>
                </c:pt>
                <c:pt idx="94">
                  <c:v>97.3</c:v>
                </c:pt>
                <c:pt idx="95">
                  <c:v>103.1</c:v>
                </c:pt>
                <c:pt idx="96">
                  <c:v>104.7</c:v>
                </c:pt>
                <c:pt idx="97">
                  <c:v>101.6</c:v>
                </c:pt>
                <c:pt idx="98">
                  <c:v>100.3</c:v>
                </c:pt>
                <c:pt idx="99">
                  <c:v>102.4</c:v>
                </c:pt>
                <c:pt idx="100">
                  <c:v>100.1</c:v>
                </c:pt>
                <c:pt idx="101">
                  <c:v>99.6</c:v>
                </c:pt>
                <c:pt idx="102">
                  <c:v>101</c:v>
                </c:pt>
                <c:pt idx="103">
                  <c:v>101.1</c:v>
                </c:pt>
                <c:pt idx="104" formatCode="General">
                  <c:v>101.6</c:v>
                </c:pt>
              </c:numCache>
            </c:numRef>
          </c:val>
          <c:smooth val="0"/>
          <c:extLst>
            <c:ext xmlns:c16="http://schemas.microsoft.com/office/drawing/2014/chart" uri="{C3380CC4-5D6E-409C-BE32-E72D297353CC}">
              <c16:uniqueId val="{00000000-E8D1-4A4C-8091-DA3FE898F31E}"/>
            </c:ext>
          </c:extLst>
        </c:ser>
        <c:ser>
          <c:idx val="2"/>
          <c:order val="1"/>
          <c:tx>
            <c:strRef>
              <c:f>'Slika 2.1. - Figure 2.1'!$F$2</c:f>
              <c:strCache>
                <c:ptCount val="1"/>
                <c:pt idx="0">
                  <c:v>Građevina</c:v>
                </c:pt>
              </c:strCache>
            </c:strRef>
          </c:tx>
          <c:spPr>
            <a:ln w="25400">
              <a:solidFill>
                <a:schemeClr val="accent2"/>
              </a:solidFill>
            </a:ln>
          </c:spPr>
          <c:marker>
            <c:symbol val="none"/>
          </c:marker>
          <c:cat>
            <c:strRef>
              <c:f>'Slika 2.1. - Figure 2.1'!$B$109:$B$216</c:f>
              <c:strCache>
                <c:ptCount val="103"/>
                <c:pt idx="6">
                  <c:v>2017.   </c:v>
                </c:pt>
                <c:pt idx="18">
                  <c:v>2018.   </c:v>
                </c:pt>
                <c:pt idx="30">
                  <c:v>2019.   </c:v>
                </c:pt>
                <c:pt idx="42">
                  <c:v>2020.</c:v>
                </c:pt>
                <c:pt idx="54">
                  <c:v>2021.</c:v>
                </c:pt>
                <c:pt idx="66">
                  <c:v>2022.</c:v>
                </c:pt>
                <c:pt idx="78">
                  <c:v>2023.</c:v>
                </c:pt>
                <c:pt idx="90">
                  <c:v>2024.</c:v>
                </c:pt>
                <c:pt idx="102">
                  <c:v>2025.</c:v>
                </c:pt>
              </c:strCache>
            </c:strRef>
          </c:cat>
          <c:val>
            <c:numRef>
              <c:f>'Slika 2.1. - Figure 2.1'!$F$109:$F$216</c:f>
              <c:numCache>
                <c:formatCode>0.0</c:formatCode>
                <c:ptCount val="108"/>
                <c:pt idx="0">
                  <c:v>70.3</c:v>
                </c:pt>
                <c:pt idx="1">
                  <c:v>79.400000000000006</c:v>
                </c:pt>
                <c:pt idx="2">
                  <c:v>79</c:v>
                </c:pt>
                <c:pt idx="3">
                  <c:v>78.400000000000006</c:v>
                </c:pt>
                <c:pt idx="4">
                  <c:v>78.599999999999994</c:v>
                </c:pt>
                <c:pt idx="5">
                  <c:v>77.3</c:v>
                </c:pt>
                <c:pt idx="6">
                  <c:v>77.8</c:v>
                </c:pt>
                <c:pt idx="7">
                  <c:v>78.099999999999994</c:v>
                </c:pt>
                <c:pt idx="8">
                  <c:v>78.3</c:v>
                </c:pt>
                <c:pt idx="9">
                  <c:v>78.2</c:v>
                </c:pt>
                <c:pt idx="10">
                  <c:v>79.2</c:v>
                </c:pt>
                <c:pt idx="11">
                  <c:v>81.7</c:v>
                </c:pt>
                <c:pt idx="12">
                  <c:v>75.099999999999994</c:v>
                </c:pt>
                <c:pt idx="13">
                  <c:v>75.900000000000006</c:v>
                </c:pt>
                <c:pt idx="14">
                  <c:v>77.8</c:v>
                </c:pt>
                <c:pt idx="15">
                  <c:v>80</c:v>
                </c:pt>
                <c:pt idx="16">
                  <c:v>82.3</c:v>
                </c:pt>
                <c:pt idx="17">
                  <c:v>80.900000000000006</c:v>
                </c:pt>
                <c:pt idx="18">
                  <c:v>82.4</c:v>
                </c:pt>
                <c:pt idx="19">
                  <c:v>83.4</c:v>
                </c:pt>
                <c:pt idx="20">
                  <c:v>83.5</c:v>
                </c:pt>
                <c:pt idx="21">
                  <c:v>84.6</c:v>
                </c:pt>
                <c:pt idx="22">
                  <c:v>84.9</c:v>
                </c:pt>
                <c:pt idx="23">
                  <c:v>84.2</c:v>
                </c:pt>
                <c:pt idx="24">
                  <c:v>84.9</c:v>
                </c:pt>
                <c:pt idx="25">
                  <c:v>86.6</c:v>
                </c:pt>
                <c:pt idx="26">
                  <c:v>86.8</c:v>
                </c:pt>
                <c:pt idx="27">
                  <c:v>87.1</c:v>
                </c:pt>
                <c:pt idx="28">
                  <c:v>87.9</c:v>
                </c:pt>
                <c:pt idx="29">
                  <c:v>84.3</c:v>
                </c:pt>
                <c:pt idx="30">
                  <c:v>88.3</c:v>
                </c:pt>
                <c:pt idx="31">
                  <c:v>88.5</c:v>
                </c:pt>
                <c:pt idx="32">
                  <c:v>89.2</c:v>
                </c:pt>
                <c:pt idx="33">
                  <c:v>89.9</c:v>
                </c:pt>
                <c:pt idx="34">
                  <c:v>91</c:v>
                </c:pt>
                <c:pt idx="35">
                  <c:v>92</c:v>
                </c:pt>
                <c:pt idx="36">
                  <c:v>93</c:v>
                </c:pt>
                <c:pt idx="37">
                  <c:v>92.7</c:v>
                </c:pt>
                <c:pt idx="38">
                  <c:v>85.6</c:v>
                </c:pt>
                <c:pt idx="39">
                  <c:v>82.8</c:v>
                </c:pt>
                <c:pt idx="40">
                  <c:v>86.9</c:v>
                </c:pt>
                <c:pt idx="41">
                  <c:v>90.8</c:v>
                </c:pt>
                <c:pt idx="42">
                  <c:v>92.9</c:v>
                </c:pt>
                <c:pt idx="43">
                  <c:v>92</c:v>
                </c:pt>
                <c:pt idx="44">
                  <c:v>93.5</c:v>
                </c:pt>
                <c:pt idx="45">
                  <c:v>94.8</c:v>
                </c:pt>
                <c:pt idx="46">
                  <c:v>93.3</c:v>
                </c:pt>
                <c:pt idx="47">
                  <c:v>95.6</c:v>
                </c:pt>
                <c:pt idx="48">
                  <c:v>97.6</c:v>
                </c:pt>
                <c:pt idx="49">
                  <c:v>98.2</c:v>
                </c:pt>
                <c:pt idx="50">
                  <c:v>98.8</c:v>
                </c:pt>
                <c:pt idx="51">
                  <c:v>99.3</c:v>
                </c:pt>
                <c:pt idx="52">
                  <c:v>98.9</c:v>
                </c:pt>
                <c:pt idx="53">
                  <c:v>100.2</c:v>
                </c:pt>
                <c:pt idx="54">
                  <c:v>99.3</c:v>
                </c:pt>
                <c:pt idx="55">
                  <c:v>100</c:v>
                </c:pt>
                <c:pt idx="56">
                  <c:v>100.7</c:v>
                </c:pt>
                <c:pt idx="57">
                  <c:v>100.5</c:v>
                </c:pt>
                <c:pt idx="58">
                  <c:v>100.3</c:v>
                </c:pt>
                <c:pt idx="59">
                  <c:v>100.1</c:v>
                </c:pt>
                <c:pt idx="60">
                  <c:v>101.5</c:v>
                </c:pt>
                <c:pt idx="61">
                  <c:v>102.5</c:v>
                </c:pt>
                <c:pt idx="62">
                  <c:v>103</c:v>
                </c:pt>
                <c:pt idx="63">
                  <c:v>104.2</c:v>
                </c:pt>
                <c:pt idx="64">
                  <c:v>103.7</c:v>
                </c:pt>
                <c:pt idx="65">
                  <c:v>104.2</c:v>
                </c:pt>
                <c:pt idx="66">
                  <c:v>103.8</c:v>
                </c:pt>
                <c:pt idx="67">
                  <c:v>104.7</c:v>
                </c:pt>
                <c:pt idx="68">
                  <c:v>105.1</c:v>
                </c:pt>
                <c:pt idx="69">
                  <c:v>104.9</c:v>
                </c:pt>
                <c:pt idx="70">
                  <c:v>106.3</c:v>
                </c:pt>
                <c:pt idx="71">
                  <c:v>108.4</c:v>
                </c:pt>
                <c:pt idx="72">
                  <c:v>105.2</c:v>
                </c:pt>
                <c:pt idx="73">
                  <c:v>106.4</c:v>
                </c:pt>
                <c:pt idx="74">
                  <c:v>106.7</c:v>
                </c:pt>
                <c:pt idx="75">
                  <c:v>106.3</c:v>
                </c:pt>
                <c:pt idx="76">
                  <c:v>108</c:v>
                </c:pt>
                <c:pt idx="77">
                  <c:v>108.7</c:v>
                </c:pt>
                <c:pt idx="78">
                  <c:v>109.2</c:v>
                </c:pt>
                <c:pt idx="79">
                  <c:v>109.5</c:v>
                </c:pt>
                <c:pt idx="80">
                  <c:v>111.6</c:v>
                </c:pt>
                <c:pt idx="81">
                  <c:v>112.9</c:v>
                </c:pt>
                <c:pt idx="82">
                  <c:v>113.8</c:v>
                </c:pt>
                <c:pt idx="83">
                  <c:v>118.8</c:v>
                </c:pt>
                <c:pt idx="84">
                  <c:v>118.2</c:v>
                </c:pt>
                <c:pt idx="85">
                  <c:v>120.2</c:v>
                </c:pt>
                <c:pt idx="86">
                  <c:v>121.2</c:v>
                </c:pt>
                <c:pt idx="87">
                  <c:v>121.1</c:v>
                </c:pt>
                <c:pt idx="88">
                  <c:v>123</c:v>
                </c:pt>
                <c:pt idx="89">
                  <c:v>121.7</c:v>
                </c:pt>
                <c:pt idx="90">
                  <c:v>126.2</c:v>
                </c:pt>
                <c:pt idx="91">
                  <c:v>127.3</c:v>
                </c:pt>
                <c:pt idx="92">
                  <c:v>126.9</c:v>
                </c:pt>
                <c:pt idx="93">
                  <c:v>129.1</c:v>
                </c:pt>
                <c:pt idx="94">
                  <c:v>129.69999999999999</c:v>
                </c:pt>
                <c:pt idx="95">
                  <c:v>129.6</c:v>
                </c:pt>
                <c:pt idx="96">
                  <c:v>133</c:v>
                </c:pt>
                <c:pt idx="97">
                  <c:v>130.80000000000001</c:v>
                </c:pt>
                <c:pt idx="98">
                  <c:v>131</c:v>
                </c:pt>
                <c:pt idx="99">
                  <c:v>133.30000000000001</c:v>
                </c:pt>
                <c:pt idx="100">
                  <c:v>133.4</c:v>
                </c:pt>
                <c:pt idx="101">
                  <c:v>130.6</c:v>
                </c:pt>
                <c:pt idx="102">
                  <c:v>135.19999999999999</c:v>
                </c:pt>
                <c:pt idx="103">
                  <c:v>134</c:v>
                </c:pt>
              </c:numCache>
            </c:numRef>
          </c:val>
          <c:smooth val="0"/>
          <c:extLst>
            <c:ext xmlns:c16="http://schemas.microsoft.com/office/drawing/2014/chart" uri="{C3380CC4-5D6E-409C-BE32-E72D297353CC}">
              <c16:uniqueId val="{00000001-E8D1-4A4C-8091-DA3FE898F31E}"/>
            </c:ext>
          </c:extLst>
        </c:ser>
        <c:ser>
          <c:idx val="3"/>
          <c:order val="2"/>
          <c:tx>
            <c:strRef>
              <c:f>'Slika 2.1. - Figure 2.1'!$G$2</c:f>
              <c:strCache>
                <c:ptCount val="1"/>
                <c:pt idx="0">
                  <c:v>Trgovina na malo</c:v>
                </c:pt>
              </c:strCache>
            </c:strRef>
          </c:tx>
          <c:spPr>
            <a:ln w="25400">
              <a:solidFill>
                <a:schemeClr val="bg1">
                  <a:lumMod val="50000"/>
                </a:schemeClr>
              </a:solidFill>
            </a:ln>
          </c:spPr>
          <c:marker>
            <c:symbol val="none"/>
          </c:marker>
          <c:cat>
            <c:strRef>
              <c:f>'Slika 2.1. - Figure 2.1'!$B$109:$B$216</c:f>
              <c:strCache>
                <c:ptCount val="103"/>
                <c:pt idx="6">
                  <c:v>2017.   </c:v>
                </c:pt>
                <c:pt idx="18">
                  <c:v>2018.   </c:v>
                </c:pt>
                <c:pt idx="30">
                  <c:v>2019.   </c:v>
                </c:pt>
                <c:pt idx="42">
                  <c:v>2020.</c:v>
                </c:pt>
                <c:pt idx="54">
                  <c:v>2021.</c:v>
                </c:pt>
                <c:pt idx="66">
                  <c:v>2022.</c:v>
                </c:pt>
                <c:pt idx="78">
                  <c:v>2023.</c:v>
                </c:pt>
                <c:pt idx="90">
                  <c:v>2024.</c:v>
                </c:pt>
                <c:pt idx="102">
                  <c:v>2025.</c:v>
                </c:pt>
              </c:strCache>
            </c:strRef>
          </c:cat>
          <c:val>
            <c:numRef>
              <c:f>'Slika 2.1. - Figure 2.1'!$G$109:$G$216</c:f>
              <c:numCache>
                <c:formatCode>0.0</c:formatCode>
                <c:ptCount val="108"/>
                <c:pt idx="0">
                  <c:v>82.9</c:v>
                </c:pt>
                <c:pt idx="1">
                  <c:v>84.1</c:v>
                </c:pt>
                <c:pt idx="2">
                  <c:v>86.1</c:v>
                </c:pt>
                <c:pt idx="3">
                  <c:v>83.6</c:v>
                </c:pt>
                <c:pt idx="4">
                  <c:v>84.8</c:v>
                </c:pt>
                <c:pt idx="5">
                  <c:v>86.2</c:v>
                </c:pt>
                <c:pt idx="6">
                  <c:v>88.5</c:v>
                </c:pt>
                <c:pt idx="7">
                  <c:v>88</c:v>
                </c:pt>
                <c:pt idx="8">
                  <c:v>86.4</c:v>
                </c:pt>
                <c:pt idx="9">
                  <c:v>85.9</c:v>
                </c:pt>
                <c:pt idx="10">
                  <c:v>87.1</c:v>
                </c:pt>
                <c:pt idx="11">
                  <c:v>87.3</c:v>
                </c:pt>
                <c:pt idx="12">
                  <c:v>88</c:v>
                </c:pt>
                <c:pt idx="13">
                  <c:v>85.3</c:v>
                </c:pt>
                <c:pt idx="14">
                  <c:v>88.2</c:v>
                </c:pt>
                <c:pt idx="15">
                  <c:v>89.7</c:v>
                </c:pt>
                <c:pt idx="16">
                  <c:v>93.1</c:v>
                </c:pt>
                <c:pt idx="17">
                  <c:v>89.6</c:v>
                </c:pt>
                <c:pt idx="18">
                  <c:v>90.5</c:v>
                </c:pt>
                <c:pt idx="19">
                  <c:v>91.7</c:v>
                </c:pt>
                <c:pt idx="20">
                  <c:v>91.6</c:v>
                </c:pt>
                <c:pt idx="21">
                  <c:v>91.8</c:v>
                </c:pt>
                <c:pt idx="22">
                  <c:v>92.6</c:v>
                </c:pt>
                <c:pt idx="23">
                  <c:v>92.4</c:v>
                </c:pt>
                <c:pt idx="24">
                  <c:v>92.2</c:v>
                </c:pt>
                <c:pt idx="25">
                  <c:v>93</c:v>
                </c:pt>
                <c:pt idx="26">
                  <c:v>93.6</c:v>
                </c:pt>
                <c:pt idx="27">
                  <c:v>93.6</c:v>
                </c:pt>
                <c:pt idx="28">
                  <c:v>92</c:v>
                </c:pt>
                <c:pt idx="29">
                  <c:v>94.5</c:v>
                </c:pt>
                <c:pt idx="30">
                  <c:v>93.8</c:v>
                </c:pt>
                <c:pt idx="31">
                  <c:v>93.6</c:v>
                </c:pt>
                <c:pt idx="32">
                  <c:v>95</c:v>
                </c:pt>
                <c:pt idx="33">
                  <c:v>96</c:v>
                </c:pt>
                <c:pt idx="34">
                  <c:v>96.1</c:v>
                </c:pt>
                <c:pt idx="35">
                  <c:v>96.4</c:v>
                </c:pt>
                <c:pt idx="36">
                  <c:v>97.7</c:v>
                </c:pt>
                <c:pt idx="37">
                  <c:v>97.5</c:v>
                </c:pt>
                <c:pt idx="38">
                  <c:v>88</c:v>
                </c:pt>
                <c:pt idx="39">
                  <c:v>71.900000000000006</c:v>
                </c:pt>
                <c:pt idx="40">
                  <c:v>86</c:v>
                </c:pt>
                <c:pt idx="41">
                  <c:v>88.9</c:v>
                </c:pt>
                <c:pt idx="42">
                  <c:v>88.1</c:v>
                </c:pt>
                <c:pt idx="43">
                  <c:v>87.3</c:v>
                </c:pt>
                <c:pt idx="44">
                  <c:v>88.4</c:v>
                </c:pt>
                <c:pt idx="45">
                  <c:v>94.4</c:v>
                </c:pt>
                <c:pt idx="46">
                  <c:v>96.5</c:v>
                </c:pt>
                <c:pt idx="47">
                  <c:v>96.1</c:v>
                </c:pt>
                <c:pt idx="48">
                  <c:v>99.4</c:v>
                </c:pt>
                <c:pt idx="49">
                  <c:v>101.6</c:v>
                </c:pt>
                <c:pt idx="50">
                  <c:v>98.5</c:v>
                </c:pt>
                <c:pt idx="51">
                  <c:v>95.6</c:v>
                </c:pt>
                <c:pt idx="52">
                  <c:v>98.7</c:v>
                </c:pt>
                <c:pt idx="53">
                  <c:v>98.1</c:v>
                </c:pt>
                <c:pt idx="54">
                  <c:v>99.8</c:v>
                </c:pt>
                <c:pt idx="55">
                  <c:v>101.8</c:v>
                </c:pt>
                <c:pt idx="56">
                  <c:v>101.1</c:v>
                </c:pt>
                <c:pt idx="57">
                  <c:v>101.2</c:v>
                </c:pt>
                <c:pt idx="58">
                  <c:v>100</c:v>
                </c:pt>
                <c:pt idx="59">
                  <c:v>101.8</c:v>
                </c:pt>
                <c:pt idx="60">
                  <c:v>100.2</c:v>
                </c:pt>
                <c:pt idx="61">
                  <c:v>101.6</c:v>
                </c:pt>
                <c:pt idx="62">
                  <c:v>103.7</c:v>
                </c:pt>
                <c:pt idx="63">
                  <c:v>99.3</c:v>
                </c:pt>
                <c:pt idx="64">
                  <c:v>102.1</c:v>
                </c:pt>
                <c:pt idx="65">
                  <c:v>103</c:v>
                </c:pt>
                <c:pt idx="66">
                  <c:v>102.5</c:v>
                </c:pt>
                <c:pt idx="67">
                  <c:v>103</c:v>
                </c:pt>
                <c:pt idx="68">
                  <c:v>101.4</c:v>
                </c:pt>
                <c:pt idx="69">
                  <c:v>101.5</c:v>
                </c:pt>
                <c:pt idx="70">
                  <c:v>101.5</c:v>
                </c:pt>
                <c:pt idx="71">
                  <c:v>100.5</c:v>
                </c:pt>
                <c:pt idx="72">
                  <c:v>101.6</c:v>
                </c:pt>
                <c:pt idx="73">
                  <c:v>101.6</c:v>
                </c:pt>
                <c:pt idx="74">
                  <c:v>102</c:v>
                </c:pt>
                <c:pt idx="75">
                  <c:v>103</c:v>
                </c:pt>
                <c:pt idx="76">
                  <c:v>104.1</c:v>
                </c:pt>
                <c:pt idx="77">
                  <c:v>104</c:v>
                </c:pt>
                <c:pt idx="78">
                  <c:v>104.9</c:v>
                </c:pt>
                <c:pt idx="79">
                  <c:v>105.6</c:v>
                </c:pt>
                <c:pt idx="80">
                  <c:v>106.2</c:v>
                </c:pt>
                <c:pt idx="81">
                  <c:v>107.2</c:v>
                </c:pt>
                <c:pt idx="82">
                  <c:v>108.1</c:v>
                </c:pt>
                <c:pt idx="83">
                  <c:v>108.8</c:v>
                </c:pt>
                <c:pt idx="84">
                  <c:v>109.9</c:v>
                </c:pt>
                <c:pt idx="85">
                  <c:v>111.1</c:v>
                </c:pt>
                <c:pt idx="86">
                  <c:v>111.1</c:v>
                </c:pt>
                <c:pt idx="87">
                  <c:v>111.3</c:v>
                </c:pt>
                <c:pt idx="88">
                  <c:v>112.5</c:v>
                </c:pt>
                <c:pt idx="89">
                  <c:v>109.5</c:v>
                </c:pt>
                <c:pt idx="90">
                  <c:v>113.3</c:v>
                </c:pt>
                <c:pt idx="91">
                  <c:v>112.6</c:v>
                </c:pt>
                <c:pt idx="92">
                  <c:v>113.8</c:v>
                </c:pt>
                <c:pt idx="93">
                  <c:v>114.3</c:v>
                </c:pt>
                <c:pt idx="94">
                  <c:v>114.9</c:v>
                </c:pt>
                <c:pt idx="95">
                  <c:v>115.4</c:v>
                </c:pt>
                <c:pt idx="96">
                  <c:v>114.8</c:v>
                </c:pt>
                <c:pt idx="97">
                  <c:v>114.4</c:v>
                </c:pt>
                <c:pt idx="98">
                  <c:v>115.3</c:v>
                </c:pt>
                <c:pt idx="99">
                  <c:v>116.3</c:v>
                </c:pt>
                <c:pt idx="100">
                  <c:v>115.5</c:v>
                </c:pt>
                <c:pt idx="101">
                  <c:v>117.4</c:v>
                </c:pt>
                <c:pt idx="102">
                  <c:v>115.4</c:v>
                </c:pt>
                <c:pt idx="103">
                  <c:v>115.8</c:v>
                </c:pt>
                <c:pt idx="104" formatCode="General">
                  <c:v>117.3</c:v>
                </c:pt>
              </c:numCache>
            </c:numRef>
          </c:val>
          <c:smooth val="0"/>
          <c:extLst>
            <c:ext xmlns:c16="http://schemas.microsoft.com/office/drawing/2014/chart" uri="{C3380CC4-5D6E-409C-BE32-E72D297353CC}">
              <c16:uniqueId val="{00000002-E8D1-4A4C-8091-DA3FE898F31E}"/>
            </c:ext>
          </c:extLst>
        </c:ser>
        <c:dLbls>
          <c:showLegendKey val="0"/>
          <c:showVal val="0"/>
          <c:showCatName val="0"/>
          <c:showSerName val="0"/>
          <c:showPercent val="0"/>
          <c:showBubbleSize val="0"/>
        </c:dLbls>
        <c:smooth val="0"/>
        <c:axId val="1331400944"/>
        <c:axId val="1331401504"/>
      </c:lineChart>
      <c:catAx>
        <c:axId val="1331400944"/>
        <c:scaling>
          <c:orientation val="minMax"/>
        </c:scaling>
        <c:delete val="0"/>
        <c:axPos val="b"/>
        <c:majorGridlines>
          <c:spPr>
            <a:ln w="6350">
              <a:solidFill>
                <a:schemeClr val="bg1">
                  <a:lumMod val="75000"/>
                </a:schemeClr>
              </a:solidFill>
            </a:ln>
          </c:spPr>
        </c:majorGridlines>
        <c:numFmt formatCode="General" sourceLinked="1"/>
        <c:majorTickMark val="out"/>
        <c:minorTickMark val="none"/>
        <c:tickLblPos val="nextTo"/>
        <c:spPr>
          <a:ln w="3175">
            <a:solidFill>
              <a:schemeClr val="tx1"/>
            </a:solidFill>
            <a:prstDash val="solid"/>
          </a:ln>
        </c:spPr>
        <c:txPr>
          <a:bodyPr rot="0" vert="horz"/>
          <a:lstStyle/>
          <a:p>
            <a:pPr>
              <a:defRPr/>
            </a:pPr>
            <a:endParaRPr lang="sr-Latn-RS"/>
          </a:p>
        </c:txPr>
        <c:crossAx val="1331401504"/>
        <c:crossesAt val="-60"/>
        <c:auto val="1"/>
        <c:lblAlgn val="ctr"/>
        <c:lblOffset val="100"/>
        <c:tickLblSkip val="2"/>
        <c:tickMarkSkip val="12"/>
        <c:noMultiLvlLbl val="0"/>
      </c:catAx>
      <c:valAx>
        <c:axId val="1331401504"/>
        <c:scaling>
          <c:orientation val="minMax"/>
          <c:min val="70"/>
        </c:scaling>
        <c:delete val="0"/>
        <c:axPos val="l"/>
        <c:majorGridlines>
          <c:spPr>
            <a:ln w="6350">
              <a:solidFill>
                <a:schemeClr val="bg1">
                  <a:lumMod val="75000"/>
                </a:schemeClr>
              </a:solidFill>
              <a:prstDash val="solid"/>
            </a:ln>
          </c:spPr>
        </c:majorGridlines>
        <c:title>
          <c:tx>
            <c:rich>
              <a:bodyPr/>
              <a:lstStyle/>
              <a:p>
                <a:pPr>
                  <a:defRPr/>
                </a:pPr>
                <a:r>
                  <a:rPr lang="hr-HR"/>
                  <a:t>2021. = 100</a:t>
                </a:r>
              </a:p>
            </c:rich>
          </c:tx>
          <c:overlay val="0"/>
        </c:title>
        <c:numFmt formatCode="0" sourceLinked="0"/>
        <c:majorTickMark val="out"/>
        <c:minorTickMark val="none"/>
        <c:tickLblPos val="nextTo"/>
        <c:spPr>
          <a:ln w="3175">
            <a:solidFill>
              <a:schemeClr val="tx1"/>
            </a:solidFill>
            <a:prstDash val="solid"/>
          </a:ln>
        </c:spPr>
        <c:txPr>
          <a:bodyPr rot="0" vert="horz"/>
          <a:lstStyle/>
          <a:p>
            <a:pPr>
              <a:defRPr/>
            </a:pPr>
            <a:endParaRPr lang="sr-Latn-RS"/>
          </a:p>
        </c:txPr>
        <c:crossAx val="1331400944"/>
        <c:crosses val="autoZero"/>
        <c:crossBetween val="between"/>
        <c:majorUnit val="10"/>
      </c:valAx>
      <c:spPr>
        <a:noFill/>
        <a:ln w="6350">
          <a:solidFill>
            <a:schemeClr val="tx1">
              <a:lumMod val="50000"/>
              <a:lumOff val="50000"/>
            </a:schemeClr>
          </a:solidFill>
          <a:prstDash val="solid"/>
        </a:ln>
      </c:spPr>
    </c:plotArea>
    <c:legend>
      <c:legendPos val="b"/>
      <c:layout>
        <c:manualLayout>
          <c:xMode val="edge"/>
          <c:yMode val="edge"/>
          <c:x val="3.1664311381981815E-2"/>
          <c:y val="0.8955051611627447"/>
          <c:w val="0.91792273238543098"/>
          <c:h val="8.6525291674906066E-2"/>
        </c:manualLayout>
      </c:layout>
      <c:overlay val="0"/>
      <c:spPr>
        <a:solidFill>
          <a:srgbClr val="FFFFFF"/>
        </a:solidFill>
        <a:ln w="25400">
          <a:noFill/>
        </a:ln>
      </c:spPr>
    </c:legend>
    <c:plotVisOnly val="0"/>
    <c:dispBlanksAs val="gap"/>
    <c:showDLblsOverMax val="0"/>
  </c:chart>
  <c:spPr>
    <a:solidFill>
      <a:srgbClr val="FFFFFF"/>
    </a:solidFill>
    <a:ln w="3175">
      <a:solidFill>
        <a:schemeClr val="tx1"/>
      </a:solidFill>
      <a:prstDash val="solid"/>
    </a:ln>
  </c:spPr>
  <c:txPr>
    <a:bodyPr/>
    <a:lstStyle/>
    <a:p>
      <a:pPr>
        <a:defRPr sz="900" b="0" i="0" u="none" strike="noStrike" baseline="0">
          <a:solidFill>
            <a:sysClr val="windowText" lastClr="000000"/>
          </a:solidFill>
          <a:latin typeface="Arial"/>
          <a:ea typeface="Arial"/>
          <a:cs typeface="Arial"/>
        </a:defRPr>
      </a:pPr>
      <a:endParaRPr lang="sr-Latn-RS"/>
    </a:p>
  </c:txPr>
  <c:printSettings>
    <c:headerFooter alignWithMargins="0">
      <c:oddHeader>&amp;A</c:oddHeader>
      <c:oddFooter>Page &amp;P</c:oddFooter>
    </c:headerFooter>
    <c:pageMargins b="1" l="0.75000000000001465" r="0.75000000000001465" t="1" header="0.5" footer="0.5"/>
    <c:pageSetup paperSize="9" orientation="landscape"/>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544725148962647"/>
          <c:y val="6.271115149067906E-2"/>
          <c:w val="0.81334845824857693"/>
          <c:h val="0.73426616571089576"/>
        </c:manualLayout>
      </c:layout>
      <c:lineChart>
        <c:grouping val="standard"/>
        <c:varyColors val="0"/>
        <c:ser>
          <c:idx val="0"/>
          <c:order val="0"/>
          <c:tx>
            <c:strRef>
              <c:f>'Slika 2.1. - Figure 2.1'!$E$3</c:f>
              <c:strCache>
                <c:ptCount val="1"/>
                <c:pt idx="0">
                  <c:v>Industry</c:v>
                </c:pt>
              </c:strCache>
            </c:strRef>
          </c:tx>
          <c:spPr>
            <a:ln w="25400">
              <a:solidFill>
                <a:srgbClr val="0070C0"/>
              </a:solidFill>
              <a:prstDash val="solid"/>
            </a:ln>
          </c:spPr>
          <c:marker>
            <c:symbol val="none"/>
          </c:marker>
          <c:cat>
            <c:strRef>
              <c:f>'Slika 2.1. - Figure 2.1'!$A$109:$A$216</c:f>
              <c:strCache>
                <c:ptCount val="103"/>
                <c:pt idx="6">
                  <c:v>2017</c:v>
                </c:pt>
                <c:pt idx="18">
                  <c:v>2018</c:v>
                </c:pt>
                <c:pt idx="30">
                  <c:v>2019</c:v>
                </c:pt>
                <c:pt idx="42">
                  <c:v>2020</c:v>
                </c:pt>
                <c:pt idx="54">
                  <c:v>2021</c:v>
                </c:pt>
                <c:pt idx="66">
                  <c:v>2022</c:v>
                </c:pt>
                <c:pt idx="78">
                  <c:v>2023</c:v>
                </c:pt>
                <c:pt idx="90">
                  <c:v>2024</c:v>
                </c:pt>
                <c:pt idx="102">
                  <c:v>2025</c:v>
                </c:pt>
              </c:strCache>
            </c:strRef>
          </c:cat>
          <c:val>
            <c:numRef>
              <c:f>'Slika 2.1. - Figure 2.1'!$E$109:$E$216</c:f>
              <c:numCache>
                <c:formatCode>0.0</c:formatCode>
                <c:ptCount val="108"/>
                <c:pt idx="0">
                  <c:v>96.5</c:v>
                </c:pt>
                <c:pt idx="1">
                  <c:v>95.2</c:v>
                </c:pt>
                <c:pt idx="2">
                  <c:v>95.9</c:v>
                </c:pt>
                <c:pt idx="3">
                  <c:v>95.4</c:v>
                </c:pt>
                <c:pt idx="4">
                  <c:v>96.8</c:v>
                </c:pt>
                <c:pt idx="5">
                  <c:v>96</c:v>
                </c:pt>
                <c:pt idx="6">
                  <c:v>96.3</c:v>
                </c:pt>
                <c:pt idx="7">
                  <c:v>98.2</c:v>
                </c:pt>
                <c:pt idx="8">
                  <c:v>97.3</c:v>
                </c:pt>
                <c:pt idx="9">
                  <c:v>98</c:v>
                </c:pt>
                <c:pt idx="10">
                  <c:v>97.7</c:v>
                </c:pt>
                <c:pt idx="11">
                  <c:v>102.8</c:v>
                </c:pt>
                <c:pt idx="12">
                  <c:v>97</c:v>
                </c:pt>
                <c:pt idx="13">
                  <c:v>97.9</c:v>
                </c:pt>
                <c:pt idx="14">
                  <c:v>94.5</c:v>
                </c:pt>
                <c:pt idx="15">
                  <c:v>94.9</c:v>
                </c:pt>
                <c:pt idx="16">
                  <c:v>97.1</c:v>
                </c:pt>
                <c:pt idx="17">
                  <c:v>99.6</c:v>
                </c:pt>
                <c:pt idx="18">
                  <c:v>95.4</c:v>
                </c:pt>
                <c:pt idx="19">
                  <c:v>95.4</c:v>
                </c:pt>
                <c:pt idx="20">
                  <c:v>95.5</c:v>
                </c:pt>
                <c:pt idx="21">
                  <c:v>96</c:v>
                </c:pt>
                <c:pt idx="22">
                  <c:v>97.1</c:v>
                </c:pt>
                <c:pt idx="23">
                  <c:v>97.5</c:v>
                </c:pt>
                <c:pt idx="24">
                  <c:v>99.2</c:v>
                </c:pt>
                <c:pt idx="25">
                  <c:v>97.8</c:v>
                </c:pt>
                <c:pt idx="26">
                  <c:v>98</c:v>
                </c:pt>
                <c:pt idx="27">
                  <c:v>97.3</c:v>
                </c:pt>
                <c:pt idx="28">
                  <c:v>97.2</c:v>
                </c:pt>
                <c:pt idx="29">
                  <c:v>94.9</c:v>
                </c:pt>
                <c:pt idx="30">
                  <c:v>97.4</c:v>
                </c:pt>
                <c:pt idx="31">
                  <c:v>95.1</c:v>
                </c:pt>
                <c:pt idx="32">
                  <c:v>98</c:v>
                </c:pt>
                <c:pt idx="33">
                  <c:v>96</c:v>
                </c:pt>
                <c:pt idx="34">
                  <c:v>97.2</c:v>
                </c:pt>
                <c:pt idx="35">
                  <c:v>96.3</c:v>
                </c:pt>
                <c:pt idx="36">
                  <c:v>95</c:v>
                </c:pt>
                <c:pt idx="37">
                  <c:v>95.4</c:v>
                </c:pt>
                <c:pt idx="38">
                  <c:v>94</c:v>
                </c:pt>
                <c:pt idx="39">
                  <c:v>86</c:v>
                </c:pt>
                <c:pt idx="40">
                  <c:v>86</c:v>
                </c:pt>
                <c:pt idx="41">
                  <c:v>92.4</c:v>
                </c:pt>
                <c:pt idx="42">
                  <c:v>95.1</c:v>
                </c:pt>
                <c:pt idx="43">
                  <c:v>96.1</c:v>
                </c:pt>
                <c:pt idx="44">
                  <c:v>95.9</c:v>
                </c:pt>
                <c:pt idx="45">
                  <c:v>97.3</c:v>
                </c:pt>
                <c:pt idx="46">
                  <c:v>95.7</c:v>
                </c:pt>
                <c:pt idx="47">
                  <c:v>96.8</c:v>
                </c:pt>
                <c:pt idx="48">
                  <c:v>97.3</c:v>
                </c:pt>
                <c:pt idx="49">
                  <c:v>99.5</c:v>
                </c:pt>
                <c:pt idx="50">
                  <c:v>102.6</c:v>
                </c:pt>
                <c:pt idx="51">
                  <c:v>100.6</c:v>
                </c:pt>
                <c:pt idx="52">
                  <c:v>98.4</c:v>
                </c:pt>
                <c:pt idx="53">
                  <c:v>99.4</c:v>
                </c:pt>
                <c:pt idx="54">
                  <c:v>98.3</c:v>
                </c:pt>
                <c:pt idx="55">
                  <c:v>99.6</c:v>
                </c:pt>
                <c:pt idx="56">
                  <c:v>98.3</c:v>
                </c:pt>
                <c:pt idx="57">
                  <c:v>100.1</c:v>
                </c:pt>
                <c:pt idx="58">
                  <c:v>100.7</c:v>
                </c:pt>
                <c:pt idx="59">
                  <c:v>100.8</c:v>
                </c:pt>
                <c:pt idx="60">
                  <c:v>102.5</c:v>
                </c:pt>
                <c:pt idx="61">
                  <c:v>102.6</c:v>
                </c:pt>
                <c:pt idx="62">
                  <c:v>103</c:v>
                </c:pt>
                <c:pt idx="63">
                  <c:v>101.6</c:v>
                </c:pt>
                <c:pt idx="64">
                  <c:v>101.1</c:v>
                </c:pt>
                <c:pt idx="65">
                  <c:v>103.4</c:v>
                </c:pt>
                <c:pt idx="66">
                  <c:v>101.5</c:v>
                </c:pt>
                <c:pt idx="67">
                  <c:v>101.8</c:v>
                </c:pt>
                <c:pt idx="68">
                  <c:v>100</c:v>
                </c:pt>
                <c:pt idx="69">
                  <c:v>100.3</c:v>
                </c:pt>
                <c:pt idx="70">
                  <c:v>99.1</c:v>
                </c:pt>
                <c:pt idx="71">
                  <c:v>99.2</c:v>
                </c:pt>
                <c:pt idx="72">
                  <c:v>99.7</c:v>
                </c:pt>
                <c:pt idx="73">
                  <c:v>101.1</c:v>
                </c:pt>
                <c:pt idx="74">
                  <c:v>101.9</c:v>
                </c:pt>
                <c:pt idx="75">
                  <c:v>98.3</c:v>
                </c:pt>
                <c:pt idx="76">
                  <c:v>102.2</c:v>
                </c:pt>
                <c:pt idx="77">
                  <c:v>105.6</c:v>
                </c:pt>
                <c:pt idx="78">
                  <c:v>100.8</c:v>
                </c:pt>
                <c:pt idx="79">
                  <c:v>99.4</c:v>
                </c:pt>
                <c:pt idx="80">
                  <c:v>101.5</c:v>
                </c:pt>
                <c:pt idx="81">
                  <c:v>101.1</c:v>
                </c:pt>
                <c:pt idx="82">
                  <c:v>103.8</c:v>
                </c:pt>
                <c:pt idx="83">
                  <c:v>97.9</c:v>
                </c:pt>
                <c:pt idx="84">
                  <c:v>97.7</c:v>
                </c:pt>
                <c:pt idx="85">
                  <c:v>96.1</c:v>
                </c:pt>
                <c:pt idx="86">
                  <c:v>97</c:v>
                </c:pt>
                <c:pt idx="87">
                  <c:v>96.1</c:v>
                </c:pt>
                <c:pt idx="88">
                  <c:v>98.6</c:v>
                </c:pt>
                <c:pt idx="89">
                  <c:v>97.3</c:v>
                </c:pt>
                <c:pt idx="90">
                  <c:v>102.2</c:v>
                </c:pt>
                <c:pt idx="91">
                  <c:v>97.9</c:v>
                </c:pt>
                <c:pt idx="92">
                  <c:v>101.9</c:v>
                </c:pt>
                <c:pt idx="93">
                  <c:v>99.2</c:v>
                </c:pt>
                <c:pt idx="94">
                  <c:v>97.3</c:v>
                </c:pt>
                <c:pt idx="95">
                  <c:v>103.1</c:v>
                </c:pt>
                <c:pt idx="96">
                  <c:v>104.7</c:v>
                </c:pt>
                <c:pt idx="97">
                  <c:v>101.6</c:v>
                </c:pt>
                <c:pt idx="98">
                  <c:v>100.3</c:v>
                </c:pt>
                <c:pt idx="99">
                  <c:v>102.4</c:v>
                </c:pt>
                <c:pt idx="100">
                  <c:v>100.1</c:v>
                </c:pt>
                <c:pt idx="101">
                  <c:v>99.6</c:v>
                </c:pt>
                <c:pt idx="102">
                  <c:v>101</c:v>
                </c:pt>
                <c:pt idx="103">
                  <c:v>101.1</c:v>
                </c:pt>
                <c:pt idx="104" formatCode="General">
                  <c:v>101.6</c:v>
                </c:pt>
              </c:numCache>
            </c:numRef>
          </c:val>
          <c:smooth val="0"/>
          <c:extLst>
            <c:ext xmlns:c16="http://schemas.microsoft.com/office/drawing/2014/chart" uri="{C3380CC4-5D6E-409C-BE32-E72D297353CC}">
              <c16:uniqueId val="{00000000-8E04-4ABA-B6C8-83D37FDA80B9}"/>
            </c:ext>
          </c:extLst>
        </c:ser>
        <c:ser>
          <c:idx val="2"/>
          <c:order val="1"/>
          <c:tx>
            <c:strRef>
              <c:f>'Slika 2.1. - Figure 2.1'!$F$3</c:f>
              <c:strCache>
                <c:ptCount val="1"/>
                <c:pt idx="0">
                  <c:v>Construction</c:v>
                </c:pt>
              </c:strCache>
            </c:strRef>
          </c:tx>
          <c:spPr>
            <a:ln w="25400">
              <a:solidFill>
                <a:schemeClr val="accent2"/>
              </a:solidFill>
            </a:ln>
          </c:spPr>
          <c:marker>
            <c:symbol val="none"/>
          </c:marker>
          <c:cat>
            <c:strRef>
              <c:f>'Slika 2.1. - Figure 2.1'!$A$109:$A$216</c:f>
              <c:strCache>
                <c:ptCount val="103"/>
                <c:pt idx="6">
                  <c:v>2017</c:v>
                </c:pt>
                <c:pt idx="18">
                  <c:v>2018</c:v>
                </c:pt>
                <c:pt idx="30">
                  <c:v>2019</c:v>
                </c:pt>
                <c:pt idx="42">
                  <c:v>2020</c:v>
                </c:pt>
                <c:pt idx="54">
                  <c:v>2021</c:v>
                </c:pt>
                <c:pt idx="66">
                  <c:v>2022</c:v>
                </c:pt>
                <c:pt idx="78">
                  <c:v>2023</c:v>
                </c:pt>
                <c:pt idx="90">
                  <c:v>2024</c:v>
                </c:pt>
                <c:pt idx="102">
                  <c:v>2025</c:v>
                </c:pt>
              </c:strCache>
            </c:strRef>
          </c:cat>
          <c:val>
            <c:numRef>
              <c:f>'Slika 2.1. - Figure 2.1'!$F$109:$F$216</c:f>
              <c:numCache>
                <c:formatCode>0.0</c:formatCode>
                <c:ptCount val="108"/>
                <c:pt idx="0">
                  <c:v>70.3</c:v>
                </c:pt>
                <c:pt idx="1">
                  <c:v>79.400000000000006</c:v>
                </c:pt>
                <c:pt idx="2">
                  <c:v>79</c:v>
                </c:pt>
                <c:pt idx="3">
                  <c:v>78.400000000000006</c:v>
                </c:pt>
                <c:pt idx="4">
                  <c:v>78.599999999999994</c:v>
                </c:pt>
                <c:pt idx="5">
                  <c:v>77.3</c:v>
                </c:pt>
                <c:pt idx="6">
                  <c:v>77.8</c:v>
                </c:pt>
                <c:pt idx="7">
                  <c:v>78.099999999999994</c:v>
                </c:pt>
                <c:pt idx="8">
                  <c:v>78.3</c:v>
                </c:pt>
                <c:pt idx="9">
                  <c:v>78.2</c:v>
                </c:pt>
                <c:pt idx="10">
                  <c:v>79.2</c:v>
                </c:pt>
                <c:pt idx="11">
                  <c:v>81.7</c:v>
                </c:pt>
                <c:pt idx="12">
                  <c:v>75.099999999999994</c:v>
                </c:pt>
                <c:pt idx="13">
                  <c:v>75.900000000000006</c:v>
                </c:pt>
                <c:pt idx="14">
                  <c:v>77.8</c:v>
                </c:pt>
                <c:pt idx="15">
                  <c:v>80</c:v>
                </c:pt>
                <c:pt idx="16">
                  <c:v>82.3</c:v>
                </c:pt>
                <c:pt idx="17">
                  <c:v>80.900000000000006</c:v>
                </c:pt>
                <c:pt idx="18">
                  <c:v>82.4</c:v>
                </c:pt>
                <c:pt idx="19">
                  <c:v>83.4</c:v>
                </c:pt>
                <c:pt idx="20">
                  <c:v>83.5</c:v>
                </c:pt>
                <c:pt idx="21">
                  <c:v>84.6</c:v>
                </c:pt>
                <c:pt idx="22">
                  <c:v>84.9</c:v>
                </c:pt>
                <c:pt idx="23">
                  <c:v>84.2</c:v>
                </c:pt>
                <c:pt idx="24">
                  <c:v>84.9</c:v>
                </c:pt>
                <c:pt idx="25">
                  <c:v>86.6</c:v>
                </c:pt>
                <c:pt idx="26">
                  <c:v>86.8</c:v>
                </c:pt>
                <c:pt idx="27">
                  <c:v>87.1</c:v>
                </c:pt>
                <c:pt idx="28">
                  <c:v>87.9</c:v>
                </c:pt>
                <c:pt idx="29">
                  <c:v>84.3</c:v>
                </c:pt>
                <c:pt idx="30">
                  <c:v>88.3</c:v>
                </c:pt>
                <c:pt idx="31">
                  <c:v>88.5</c:v>
                </c:pt>
                <c:pt idx="32">
                  <c:v>89.2</c:v>
                </c:pt>
                <c:pt idx="33">
                  <c:v>89.9</c:v>
                </c:pt>
                <c:pt idx="34">
                  <c:v>91</c:v>
                </c:pt>
                <c:pt idx="35">
                  <c:v>92</c:v>
                </c:pt>
                <c:pt idx="36">
                  <c:v>93</c:v>
                </c:pt>
                <c:pt idx="37">
                  <c:v>92.7</c:v>
                </c:pt>
                <c:pt idx="38">
                  <c:v>85.6</c:v>
                </c:pt>
                <c:pt idx="39">
                  <c:v>82.8</c:v>
                </c:pt>
                <c:pt idx="40">
                  <c:v>86.9</c:v>
                </c:pt>
                <c:pt idx="41">
                  <c:v>90.8</c:v>
                </c:pt>
                <c:pt idx="42">
                  <c:v>92.9</c:v>
                </c:pt>
                <c:pt idx="43">
                  <c:v>92</c:v>
                </c:pt>
                <c:pt idx="44">
                  <c:v>93.5</c:v>
                </c:pt>
                <c:pt idx="45">
                  <c:v>94.8</c:v>
                </c:pt>
                <c:pt idx="46">
                  <c:v>93.3</c:v>
                </c:pt>
                <c:pt idx="47">
                  <c:v>95.6</c:v>
                </c:pt>
                <c:pt idx="48">
                  <c:v>97.6</c:v>
                </c:pt>
                <c:pt idx="49">
                  <c:v>98.2</c:v>
                </c:pt>
                <c:pt idx="50">
                  <c:v>98.8</c:v>
                </c:pt>
                <c:pt idx="51">
                  <c:v>99.3</c:v>
                </c:pt>
                <c:pt idx="52">
                  <c:v>98.9</c:v>
                </c:pt>
                <c:pt idx="53">
                  <c:v>100.2</c:v>
                </c:pt>
                <c:pt idx="54">
                  <c:v>99.3</c:v>
                </c:pt>
                <c:pt idx="55">
                  <c:v>100</c:v>
                </c:pt>
                <c:pt idx="56">
                  <c:v>100.7</c:v>
                </c:pt>
                <c:pt idx="57">
                  <c:v>100.5</c:v>
                </c:pt>
                <c:pt idx="58">
                  <c:v>100.3</c:v>
                </c:pt>
                <c:pt idx="59">
                  <c:v>100.1</c:v>
                </c:pt>
                <c:pt idx="60">
                  <c:v>101.5</c:v>
                </c:pt>
                <c:pt idx="61">
                  <c:v>102.5</c:v>
                </c:pt>
                <c:pt idx="62">
                  <c:v>103</c:v>
                </c:pt>
                <c:pt idx="63">
                  <c:v>104.2</c:v>
                </c:pt>
                <c:pt idx="64">
                  <c:v>103.7</c:v>
                </c:pt>
                <c:pt idx="65">
                  <c:v>104.2</c:v>
                </c:pt>
                <c:pt idx="66">
                  <c:v>103.8</c:v>
                </c:pt>
                <c:pt idx="67">
                  <c:v>104.7</c:v>
                </c:pt>
                <c:pt idx="68">
                  <c:v>105.1</c:v>
                </c:pt>
                <c:pt idx="69">
                  <c:v>104.9</c:v>
                </c:pt>
                <c:pt idx="70">
                  <c:v>106.3</c:v>
                </c:pt>
                <c:pt idx="71">
                  <c:v>108.4</c:v>
                </c:pt>
                <c:pt idx="72">
                  <c:v>105.2</c:v>
                </c:pt>
                <c:pt idx="73">
                  <c:v>106.4</c:v>
                </c:pt>
                <c:pt idx="74">
                  <c:v>106.7</c:v>
                </c:pt>
                <c:pt idx="75">
                  <c:v>106.3</c:v>
                </c:pt>
                <c:pt idx="76">
                  <c:v>108</c:v>
                </c:pt>
                <c:pt idx="77">
                  <c:v>108.7</c:v>
                </c:pt>
                <c:pt idx="78">
                  <c:v>109.2</c:v>
                </c:pt>
                <c:pt idx="79">
                  <c:v>109.5</c:v>
                </c:pt>
                <c:pt idx="80">
                  <c:v>111.6</c:v>
                </c:pt>
                <c:pt idx="81">
                  <c:v>112.9</c:v>
                </c:pt>
                <c:pt idx="82">
                  <c:v>113.8</c:v>
                </c:pt>
                <c:pt idx="83">
                  <c:v>118.8</c:v>
                </c:pt>
                <c:pt idx="84">
                  <c:v>118.2</c:v>
                </c:pt>
                <c:pt idx="85">
                  <c:v>120.2</c:v>
                </c:pt>
                <c:pt idx="86">
                  <c:v>121.2</c:v>
                </c:pt>
                <c:pt idx="87">
                  <c:v>121.1</c:v>
                </c:pt>
                <c:pt idx="88">
                  <c:v>123</c:v>
                </c:pt>
                <c:pt idx="89">
                  <c:v>121.7</c:v>
                </c:pt>
                <c:pt idx="90">
                  <c:v>126.2</c:v>
                </c:pt>
                <c:pt idx="91">
                  <c:v>127.3</c:v>
                </c:pt>
                <c:pt idx="92">
                  <c:v>126.9</c:v>
                </c:pt>
                <c:pt idx="93">
                  <c:v>129.1</c:v>
                </c:pt>
                <c:pt idx="94">
                  <c:v>129.69999999999999</c:v>
                </c:pt>
                <c:pt idx="95">
                  <c:v>129.6</c:v>
                </c:pt>
                <c:pt idx="96">
                  <c:v>133</c:v>
                </c:pt>
                <c:pt idx="97">
                  <c:v>130.80000000000001</c:v>
                </c:pt>
                <c:pt idx="98">
                  <c:v>131</c:v>
                </c:pt>
                <c:pt idx="99">
                  <c:v>133.30000000000001</c:v>
                </c:pt>
                <c:pt idx="100">
                  <c:v>133.4</c:v>
                </c:pt>
                <c:pt idx="101">
                  <c:v>130.6</c:v>
                </c:pt>
                <c:pt idx="102">
                  <c:v>135.19999999999999</c:v>
                </c:pt>
                <c:pt idx="103">
                  <c:v>134</c:v>
                </c:pt>
              </c:numCache>
            </c:numRef>
          </c:val>
          <c:smooth val="0"/>
          <c:extLst>
            <c:ext xmlns:c16="http://schemas.microsoft.com/office/drawing/2014/chart" uri="{C3380CC4-5D6E-409C-BE32-E72D297353CC}">
              <c16:uniqueId val="{00000001-8E04-4ABA-B6C8-83D37FDA80B9}"/>
            </c:ext>
          </c:extLst>
        </c:ser>
        <c:ser>
          <c:idx val="3"/>
          <c:order val="2"/>
          <c:tx>
            <c:strRef>
              <c:f>'Slika 2.1. - Figure 2.1'!$G$3</c:f>
              <c:strCache>
                <c:ptCount val="1"/>
                <c:pt idx="0">
                  <c:v>Retail</c:v>
                </c:pt>
              </c:strCache>
            </c:strRef>
          </c:tx>
          <c:spPr>
            <a:ln w="25400">
              <a:solidFill>
                <a:schemeClr val="bg1">
                  <a:lumMod val="50000"/>
                </a:schemeClr>
              </a:solidFill>
            </a:ln>
          </c:spPr>
          <c:marker>
            <c:symbol val="none"/>
          </c:marker>
          <c:cat>
            <c:strRef>
              <c:f>'Slika 2.1. - Figure 2.1'!$A$109:$A$216</c:f>
              <c:strCache>
                <c:ptCount val="103"/>
                <c:pt idx="6">
                  <c:v>2017</c:v>
                </c:pt>
                <c:pt idx="18">
                  <c:v>2018</c:v>
                </c:pt>
                <c:pt idx="30">
                  <c:v>2019</c:v>
                </c:pt>
                <c:pt idx="42">
                  <c:v>2020</c:v>
                </c:pt>
                <c:pt idx="54">
                  <c:v>2021</c:v>
                </c:pt>
                <c:pt idx="66">
                  <c:v>2022</c:v>
                </c:pt>
                <c:pt idx="78">
                  <c:v>2023</c:v>
                </c:pt>
                <c:pt idx="90">
                  <c:v>2024</c:v>
                </c:pt>
                <c:pt idx="102">
                  <c:v>2025</c:v>
                </c:pt>
              </c:strCache>
            </c:strRef>
          </c:cat>
          <c:val>
            <c:numRef>
              <c:f>'Slika 2.1. - Figure 2.1'!$G$109:$G$216</c:f>
              <c:numCache>
                <c:formatCode>0.0</c:formatCode>
                <c:ptCount val="108"/>
                <c:pt idx="0">
                  <c:v>82.9</c:v>
                </c:pt>
                <c:pt idx="1">
                  <c:v>84.1</c:v>
                </c:pt>
                <c:pt idx="2">
                  <c:v>86.1</c:v>
                </c:pt>
                <c:pt idx="3">
                  <c:v>83.6</c:v>
                </c:pt>
                <c:pt idx="4">
                  <c:v>84.8</c:v>
                </c:pt>
                <c:pt idx="5">
                  <c:v>86.2</c:v>
                </c:pt>
                <c:pt idx="6">
                  <c:v>88.5</c:v>
                </c:pt>
                <c:pt idx="7">
                  <c:v>88</c:v>
                </c:pt>
                <c:pt idx="8">
                  <c:v>86.4</c:v>
                </c:pt>
                <c:pt idx="9">
                  <c:v>85.9</c:v>
                </c:pt>
                <c:pt idx="10">
                  <c:v>87.1</c:v>
                </c:pt>
                <c:pt idx="11">
                  <c:v>87.3</c:v>
                </c:pt>
                <c:pt idx="12">
                  <c:v>88</c:v>
                </c:pt>
                <c:pt idx="13">
                  <c:v>85.3</c:v>
                </c:pt>
                <c:pt idx="14">
                  <c:v>88.2</c:v>
                </c:pt>
                <c:pt idx="15">
                  <c:v>89.7</c:v>
                </c:pt>
                <c:pt idx="16">
                  <c:v>93.1</c:v>
                </c:pt>
                <c:pt idx="17">
                  <c:v>89.6</c:v>
                </c:pt>
                <c:pt idx="18">
                  <c:v>90.5</c:v>
                </c:pt>
                <c:pt idx="19">
                  <c:v>91.7</c:v>
                </c:pt>
                <c:pt idx="20">
                  <c:v>91.6</c:v>
                </c:pt>
                <c:pt idx="21">
                  <c:v>91.8</c:v>
                </c:pt>
                <c:pt idx="22">
                  <c:v>92.6</c:v>
                </c:pt>
                <c:pt idx="23">
                  <c:v>92.4</c:v>
                </c:pt>
                <c:pt idx="24">
                  <c:v>92.2</c:v>
                </c:pt>
                <c:pt idx="25">
                  <c:v>93</c:v>
                </c:pt>
                <c:pt idx="26">
                  <c:v>93.6</c:v>
                </c:pt>
                <c:pt idx="27">
                  <c:v>93.6</c:v>
                </c:pt>
                <c:pt idx="28">
                  <c:v>92</c:v>
                </c:pt>
                <c:pt idx="29">
                  <c:v>94.5</c:v>
                </c:pt>
                <c:pt idx="30">
                  <c:v>93.8</c:v>
                </c:pt>
                <c:pt idx="31">
                  <c:v>93.6</c:v>
                </c:pt>
                <c:pt idx="32">
                  <c:v>95</c:v>
                </c:pt>
                <c:pt idx="33">
                  <c:v>96</c:v>
                </c:pt>
                <c:pt idx="34">
                  <c:v>96.1</c:v>
                </c:pt>
                <c:pt idx="35">
                  <c:v>96.4</c:v>
                </c:pt>
                <c:pt idx="36">
                  <c:v>97.7</c:v>
                </c:pt>
                <c:pt idx="37">
                  <c:v>97.5</c:v>
                </c:pt>
                <c:pt idx="38">
                  <c:v>88</c:v>
                </c:pt>
                <c:pt idx="39">
                  <c:v>71.900000000000006</c:v>
                </c:pt>
                <c:pt idx="40">
                  <c:v>86</c:v>
                </c:pt>
                <c:pt idx="41">
                  <c:v>88.9</c:v>
                </c:pt>
                <c:pt idx="42">
                  <c:v>88.1</c:v>
                </c:pt>
                <c:pt idx="43">
                  <c:v>87.3</c:v>
                </c:pt>
                <c:pt idx="44">
                  <c:v>88.4</c:v>
                </c:pt>
                <c:pt idx="45">
                  <c:v>94.4</c:v>
                </c:pt>
                <c:pt idx="46">
                  <c:v>96.5</c:v>
                </c:pt>
                <c:pt idx="47">
                  <c:v>96.1</c:v>
                </c:pt>
                <c:pt idx="48">
                  <c:v>99.4</c:v>
                </c:pt>
                <c:pt idx="49">
                  <c:v>101.6</c:v>
                </c:pt>
                <c:pt idx="50">
                  <c:v>98.5</c:v>
                </c:pt>
                <c:pt idx="51">
                  <c:v>95.6</c:v>
                </c:pt>
                <c:pt idx="52">
                  <c:v>98.7</c:v>
                </c:pt>
                <c:pt idx="53">
                  <c:v>98.1</c:v>
                </c:pt>
                <c:pt idx="54">
                  <c:v>99.8</c:v>
                </c:pt>
                <c:pt idx="55">
                  <c:v>101.8</c:v>
                </c:pt>
                <c:pt idx="56">
                  <c:v>101.1</c:v>
                </c:pt>
                <c:pt idx="57">
                  <c:v>101.2</c:v>
                </c:pt>
                <c:pt idx="58">
                  <c:v>100</c:v>
                </c:pt>
                <c:pt idx="59">
                  <c:v>101.8</c:v>
                </c:pt>
                <c:pt idx="60">
                  <c:v>100.2</c:v>
                </c:pt>
                <c:pt idx="61">
                  <c:v>101.6</c:v>
                </c:pt>
                <c:pt idx="62">
                  <c:v>103.7</c:v>
                </c:pt>
                <c:pt idx="63">
                  <c:v>99.3</c:v>
                </c:pt>
                <c:pt idx="64">
                  <c:v>102.1</c:v>
                </c:pt>
                <c:pt idx="65">
                  <c:v>103</c:v>
                </c:pt>
                <c:pt idx="66">
                  <c:v>102.5</c:v>
                </c:pt>
                <c:pt idx="67">
                  <c:v>103</c:v>
                </c:pt>
                <c:pt idx="68">
                  <c:v>101.4</c:v>
                </c:pt>
                <c:pt idx="69">
                  <c:v>101.5</c:v>
                </c:pt>
                <c:pt idx="70">
                  <c:v>101.5</c:v>
                </c:pt>
                <c:pt idx="71">
                  <c:v>100.5</c:v>
                </c:pt>
                <c:pt idx="72">
                  <c:v>101.6</c:v>
                </c:pt>
                <c:pt idx="73">
                  <c:v>101.6</c:v>
                </c:pt>
                <c:pt idx="74">
                  <c:v>102</c:v>
                </c:pt>
                <c:pt idx="75">
                  <c:v>103</c:v>
                </c:pt>
                <c:pt idx="76">
                  <c:v>104.1</c:v>
                </c:pt>
                <c:pt idx="77">
                  <c:v>104</c:v>
                </c:pt>
                <c:pt idx="78">
                  <c:v>104.9</c:v>
                </c:pt>
                <c:pt idx="79">
                  <c:v>105.6</c:v>
                </c:pt>
                <c:pt idx="80">
                  <c:v>106.2</c:v>
                </c:pt>
                <c:pt idx="81">
                  <c:v>107.2</c:v>
                </c:pt>
                <c:pt idx="82">
                  <c:v>108.1</c:v>
                </c:pt>
                <c:pt idx="83">
                  <c:v>108.8</c:v>
                </c:pt>
                <c:pt idx="84">
                  <c:v>109.9</c:v>
                </c:pt>
                <c:pt idx="85">
                  <c:v>111.1</c:v>
                </c:pt>
                <c:pt idx="86">
                  <c:v>111.1</c:v>
                </c:pt>
                <c:pt idx="87">
                  <c:v>111.3</c:v>
                </c:pt>
                <c:pt idx="88">
                  <c:v>112.5</c:v>
                </c:pt>
                <c:pt idx="89">
                  <c:v>109.5</c:v>
                </c:pt>
                <c:pt idx="90">
                  <c:v>113.3</c:v>
                </c:pt>
                <c:pt idx="91">
                  <c:v>112.6</c:v>
                </c:pt>
                <c:pt idx="92">
                  <c:v>113.8</c:v>
                </c:pt>
                <c:pt idx="93">
                  <c:v>114.3</c:v>
                </c:pt>
                <c:pt idx="94">
                  <c:v>114.9</c:v>
                </c:pt>
                <c:pt idx="95">
                  <c:v>115.4</c:v>
                </c:pt>
                <c:pt idx="96">
                  <c:v>114.8</c:v>
                </c:pt>
                <c:pt idx="97">
                  <c:v>114.4</c:v>
                </c:pt>
                <c:pt idx="98">
                  <c:v>115.3</c:v>
                </c:pt>
                <c:pt idx="99">
                  <c:v>116.3</c:v>
                </c:pt>
                <c:pt idx="100">
                  <c:v>115.5</c:v>
                </c:pt>
                <c:pt idx="101">
                  <c:v>117.4</c:v>
                </c:pt>
                <c:pt idx="102">
                  <c:v>115.4</c:v>
                </c:pt>
                <c:pt idx="103">
                  <c:v>115.8</c:v>
                </c:pt>
                <c:pt idx="104" formatCode="General">
                  <c:v>117.3</c:v>
                </c:pt>
              </c:numCache>
            </c:numRef>
          </c:val>
          <c:smooth val="0"/>
          <c:extLst>
            <c:ext xmlns:c16="http://schemas.microsoft.com/office/drawing/2014/chart" uri="{C3380CC4-5D6E-409C-BE32-E72D297353CC}">
              <c16:uniqueId val="{00000002-8E04-4ABA-B6C8-83D37FDA80B9}"/>
            </c:ext>
          </c:extLst>
        </c:ser>
        <c:dLbls>
          <c:showLegendKey val="0"/>
          <c:showVal val="0"/>
          <c:showCatName val="0"/>
          <c:showSerName val="0"/>
          <c:showPercent val="0"/>
          <c:showBubbleSize val="0"/>
        </c:dLbls>
        <c:smooth val="0"/>
        <c:axId val="1331400944"/>
        <c:axId val="1331401504"/>
      </c:lineChart>
      <c:catAx>
        <c:axId val="1331400944"/>
        <c:scaling>
          <c:orientation val="minMax"/>
        </c:scaling>
        <c:delete val="0"/>
        <c:axPos val="b"/>
        <c:majorGridlines>
          <c:spPr>
            <a:ln w="6350">
              <a:solidFill>
                <a:schemeClr val="bg1">
                  <a:lumMod val="75000"/>
                </a:schemeClr>
              </a:solidFill>
            </a:ln>
          </c:spPr>
        </c:majorGridlines>
        <c:numFmt formatCode="General" sourceLinked="1"/>
        <c:majorTickMark val="out"/>
        <c:minorTickMark val="none"/>
        <c:tickLblPos val="nextTo"/>
        <c:spPr>
          <a:ln w="3175">
            <a:solidFill>
              <a:schemeClr val="tx1"/>
            </a:solidFill>
            <a:prstDash val="solid"/>
          </a:ln>
        </c:spPr>
        <c:txPr>
          <a:bodyPr rot="0" vert="horz"/>
          <a:lstStyle/>
          <a:p>
            <a:pPr>
              <a:defRPr sz="1000"/>
            </a:pPr>
            <a:endParaRPr lang="sr-Latn-RS"/>
          </a:p>
        </c:txPr>
        <c:crossAx val="1331401504"/>
        <c:crossesAt val="-60"/>
        <c:auto val="1"/>
        <c:lblAlgn val="ctr"/>
        <c:lblOffset val="100"/>
        <c:tickLblSkip val="2"/>
        <c:tickMarkSkip val="12"/>
        <c:noMultiLvlLbl val="0"/>
      </c:catAx>
      <c:valAx>
        <c:axId val="1331401504"/>
        <c:scaling>
          <c:orientation val="minMax"/>
          <c:min val="70"/>
        </c:scaling>
        <c:delete val="0"/>
        <c:axPos val="l"/>
        <c:majorGridlines>
          <c:spPr>
            <a:ln w="6350">
              <a:solidFill>
                <a:schemeClr val="bg1">
                  <a:lumMod val="75000"/>
                </a:schemeClr>
              </a:solidFill>
              <a:prstDash val="solid"/>
            </a:ln>
          </c:spPr>
        </c:majorGridlines>
        <c:title>
          <c:tx>
            <c:rich>
              <a:bodyPr/>
              <a:lstStyle/>
              <a:p>
                <a:pPr>
                  <a:defRPr sz="1000"/>
                </a:pPr>
                <a:r>
                  <a:rPr lang="hr-HR" sz="1000"/>
                  <a:t>2021 = 100</a:t>
                </a:r>
              </a:p>
            </c:rich>
          </c:tx>
          <c:overlay val="0"/>
        </c:title>
        <c:numFmt formatCode="0" sourceLinked="0"/>
        <c:majorTickMark val="out"/>
        <c:minorTickMark val="none"/>
        <c:tickLblPos val="nextTo"/>
        <c:spPr>
          <a:ln w="3175">
            <a:solidFill>
              <a:schemeClr val="tx1"/>
            </a:solidFill>
            <a:prstDash val="solid"/>
          </a:ln>
        </c:spPr>
        <c:txPr>
          <a:bodyPr rot="0" vert="horz"/>
          <a:lstStyle/>
          <a:p>
            <a:pPr>
              <a:defRPr/>
            </a:pPr>
            <a:endParaRPr lang="sr-Latn-RS"/>
          </a:p>
        </c:txPr>
        <c:crossAx val="1331400944"/>
        <c:crosses val="autoZero"/>
        <c:crossBetween val="between"/>
        <c:majorUnit val="10"/>
      </c:valAx>
      <c:spPr>
        <a:noFill/>
        <a:ln w="6350">
          <a:solidFill>
            <a:schemeClr val="tx1">
              <a:lumMod val="50000"/>
              <a:lumOff val="50000"/>
            </a:schemeClr>
          </a:solidFill>
          <a:prstDash val="solid"/>
        </a:ln>
      </c:spPr>
    </c:plotArea>
    <c:legend>
      <c:legendPos val="b"/>
      <c:layout>
        <c:manualLayout>
          <c:xMode val="edge"/>
          <c:yMode val="edge"/>
          <c:x val="3.1664311381981815E-2"/>
          <c:y val="0.8955051611627447"/>
          <c:w val="0.91792273238543098"/>
          <c:h val="8.6525291674906066E-2"/>
        </c:manualLayout>
      </c:layout>
      <c:overlay val="0"/>
      <c:spPr>
        <a:solidFill>
          <a:srgbClr val="FFFFFF"/>
        </a:solidFill>
        <a:ln w="25400">
          <a:noFill/>
        </a:ln>
      </c:spPr>
      <c:txPr>
        <a:bodyPr/>
        <a:lstStyle/>
        <a:p>
          <a:pPr>
            <a:defRPr sz="1050"/>
          </a:pPr>
          <a:endParaRPr lang="sr-Latn-RS"/>
        </a:p>
      </c:txPr>
    </c:legend>
    <c:plotVisOnly val="0"/>
    <c:dispBlanksAs val="gap"/>
    <c:showDLblsOverMax val="0"/>
  </c:chart>
  <c:spPr>
    <a:solidFill>
      <a:srgbClr val="FFFFFF"/>
    </a:solidFill>
    <a:ln w="3175">
      <a:solidFill>
        <a:schemeClr val="tx1"/>
      </a:solidFill>
      <a:prstDash val="solid"/>
    </a:ln>
  </c:spPr>
  <c:txPr>
    <a:bodyPr/>
    <a:lstStyle/>
    <a:p>
      <a:pPr>
        <a:defRPr sz="1100" b="0" i="0" u="none" strike="noStrike" baseline="0">
          <a:solidFill>
            <a:sysClr val="windowText" lastClr="000000"/>
          </a:solidFill>
          <a:latin typeface="Arial"/>
          <a:ea typeface="Arial"/>
          <a:cs typeface="Arial"/>
        </a:defRPr>
      </a:pPr>
      <a:endParaRPr lang="sr-Latn-RS"/>
    </a:p>
  </c:txPr>
  <c:printSettings>
    <c:headerFooter alignWithMargins="0">
      <c:oddHeader>&amp;A</c:oddHeader>
      <c:oddFooter>Page &amp;P</c:oddFooter>
    </c:headerFooter>
    <c:pageMargins b="1" l="0.75000000000001465" r="0.75000000000001465" t="1" header="0.5" footer="0.5"/>
    <c:pageSetup paperSize="9" orientation="landscape"/>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13116391424523"/>
          <c:y val="6.271115149067906E-2"/>
          <c:w val="0.84766455900371984"/>
          <c:h val="0.65193283531866209"/>
        </c:manualLayout>
      </c:layout>
      <c:lineChart>
        <c:grouping val="standard"/>
        <c:varyColors val="0"/>
        <c:ser>
          <c:idx val="0"/>
          <c:order val="0"/>
          <c:tx>
            <c:strRef>
              <c:f>'Slika 2.2. - Figure 2.2'!$E$3</c:f>
              <c:strCache>
                <c:ptCount val="1"/>
                <c:pt idx="0">
                  <c:v>Građevinarstvo</c:v>
                </c:pt>
              </c:strCache>
            </c:strRef>
          </c:tx>
          <c:spPr>
            <a:ln w="25400">
              <a:solidFill>
                <a:srgbClr val="0070C0"/>
              </a:solidFill>
              <a:prstDash val="solid"/>
            </a:ln>
          </c:spPr>
          <c:marker>
            <c:symbol val="none"/>
          </c:marker>
          <c:cat>
            <c:strRef>
              <c:f>'Slika 2.2. - Figure 2.2'!$B$146:$B$253</c:f>
              <c:strCache>
                <c:ptCount val="103"/>
                <c:pt idx="6">
                  <c:v>2017.   </c:v>
                </c:pt>
                <c:pt idx="18">
                  <c:v>2018.   </c:v>
                </c:pt>
                <c:pt idx="30">
                  <c:v>2019.   </c:v>
                </c:pt>
                <c:pt idx="42">
                  <c:v>2020.</c:v>
                </c:pt>
                <c:pt idx="54">
                  <c:v>2021.</c:v>
                </c:pt>
                <c:pt idx="66">
                  <c:v>2022.</c:v>
                </c:pt>
                <c:pt idx="78">
                  <c:v>2023.</c:v>
                </c:pt>
                <c:pt idx="90">
                  <c:v>2024.</c:v>
                </c:pt>
                <c:pt idx="102">
                  <c:v>2025.</c:v>
                </c:pt>
              </c:strCache>
            </c:strRef>
          </c:cat>
          <c:val>
            <c:numRef>
              <c:f>'Slika 2.2. - Figure 2.2'!$E$146:$E$253</c:f>
              <c:numCache>
                <c:formatCode>0.0</c:formatCode>
                <c:ptCount val="108"/>
                <c:pt idx="0">
                  <c:v>102.08454946388483</c:v>
                </c:pt>
                <c:pt idx="1">
                  <c:v>102.43419866977955</c:v>
                </c:pt>
                <c:pt idx="2">
                  <c:v>104.38386413075395</c:v>
                </c:pt>
                <c:pt idx="3">
                  <c:v>105.06129266590364</c:v>
                </c:pt>
                <c:pt idx="4">
                  <c:v>104.54256756288927</c:v>
                </c:pt>
                <c:pt idx="5">
                  <c:v>103.12179822500958</c:v>
                </c:pt>
                <c:pt idx="6">
                  <c:v>105.62798108437389</c:v>
                </c:pt>
                <c:pt idx="7">
                  <c:v>106.03332974554878</c:v>
                </c:pt>
                <c:pt idx="8">
                  <c:v>105.49778038311744</c:v>
                </c:pt>
                <c:pt idx="9">
                  <c:v>105.9300991201369</c:v>
                </c:pt>
                <c:pt idx="10">
                  <c:v>106.79496251749983</c:v>
                </c:pt>
                <c:pt idx="11">
                  <c:v>106.71905405329406</c:v>
                </c:pt>
                <c:pt idx="12">
                  <c:v>106.7208405194032</c:v>
                </c:pt>
                <c:pt idx="13">
                  <c:v>107.45591841784761</c:v>
                </c:pt>
                <c:pt idx="14">
                  <c:v>107.30176554543723</c:v>
                </c:pt>
                <c:pt idx="15">
                  <c:v>108.89683928356985</c:v>
                </c:pt>
                <c:pt idx="16">
                  <c:v>110.4720326945212</c:v>
                </c:pt>
                <c:pt idx="17">
                  <c:v>110.66777086618535</c:v>
                </c:pt>
                <c:pt idx="18">
                  <c:v>109.90786392937555</c:v>
                </c:pt>
                <c:pt idx="19">
                  <c:v>110.01973883322971</c:v>
                </c:pt>
                <c:pt idx="20">
                  <c:v>111.22975940330815</c:v>
                </c:pt>
                <c:pt idx="21">
                  <c:v>110.2966365573412</c:v>
                </c:pt>
                <c:pt idx="22">
                  <c:v>110.65137200495184</c:v>
                </c:pt>
                <c:pt idx="23">
                  <c:v>111.40688803495073</c:v>
                </c:pt>
                <c:pt idx="24">
                  <c:v>112.02205023574223</c:v>
                </c:pt>
                <c:pt idx="25">
                  <c:v>112.22702464601039</c:v>
                </c:pt>
                <c:pt idx="26">
                  <c:v>114.11312277557809</c:v>
                </c:pt>
                <c:pt idx="27">
                  <c:v>111.68895649089352</c:v>
                </c:pt>
                <c:pt idx="28">
                  <c:v>111.60637220254698</c:v>
                </c:pt>
                <c:pt idx="29">
                  <c:v>111.08559262504903</c:v>
                </c:pt>
                <c:pt idx="30">
                  <c:v>111.10584715309818</c:v>
                </c:pt>
                <c:pt idx="31">
                  <c:v>114.32183795610021</c:v>
                </c:pt>
                <c:pt idx="32">
                  <c:v>111.64658798502272</c:v>
                </c:pt>
                <c:pt idx="33">
                  <c:v>114.08205279521447</c:v>
                </c:pt>
                <c:pt idx="34">
                  <c:v>108.73256995264833</c:v>
                </c:pt>
                <c:pt idx="35">
                  <c:v>111.92180597984486</c:v>
                </c:pt>
                <c:pt idx="36">
                  <c:v>112.61734042939463</c:v>
                </c:pt>
                <c:pt idx="37">
                  <c:v>111.26690383233003</c:v>
                </c:pt>
                <c:pt idx="38">
                  <c:v>106.59192116171604</c:v>
                </c:pt>
                <c:pt idx="39">
                  <c:v>91.318457801293945</c:v>
                </c:pt>
                <c:pt idx="40">
                  <c:v>95.324557861675274</c:v>
                </c:pt>
                <c:pt idx="41">
                  <c:v>98.384466929690134</c:v>
                </c:pt>
                <c:pt idx="42">
                  <c:v>101.03262748640167</c:v>
                </c:pt>
                <c:pt idx="43">
                  <c:v>99.878106599529175</c:v>
                </c:pt>
                <c:pt idx="44">
                  <c:v>101.45488533500715</c:v>
                </c:pt>
                <c:pt idx="45">
                  <c:v>102.38358677353239</c:v>
                </c:pt>
                <c:pt idx="46">
                  <c:v>100.3937066646012</c:v>
                </c:pt>
                <c:pt idx="47">
                  <c:v>101.17297534013166</c:v>
                </c:pt>
                <c:pt idx="48">
                  <c:v>102.08455614739195</c:v>
                </c:pt>
                <c:pt idx="49">
                  <c:v>102.48789324768768</c:v>
                </c:pt>
                <c:pt idx="50">
                  <c:v>104.72409919163378</c:v>
                </c:pt>
                <c:pt idx="51">
                  <c:v>104.73593055468874</c:v>
                </c:pt>
                <c:pt idx="52">
                  <c:v>105.74352411137042</c:v>
                </c:pt>
                <c:pt idx="53">
                  <c:v>106.24122733677332</c:v>
                </c:pt>
                <c:pt idx="54">
                  <c:v>105.99302371246945</c:v>
                </c:pt>
                <c:pt idx="55">
                  <c:v>107.62900072453355</c:v>
                </c:pt>
                <c:pt idx="56">
                  <c:v>106.96318645507176</c:v>
                </c:pt>
                <c:pt idx="57">
                  <c:v>107.08533505234811</c:v>
                </c:pt>
                <c:pt idx="58">
                  <c:v>109.22711527666654</c:v>
                </c:pt>
                <c:pt idx="59">
                  <c:v>108.48878160304412</c:v>
                </c:pt>
                <c:pt idx="60">
                  <c:v>109.25181374312015</c:v>
                </c:pt>
                <c:pt idx="61">
                  <c:v>109.5588624360561</c:v>
                </c:pt>
                <c:pt idx="62">
                  <c:v>108.20133120437696</c:v>
                </c:pt>
                <c:pt idx="63">
                  <c:v>108.11390358551446</c:v>
                </c:pt>
                <c:pt idx="64">
                  <c:v>107.9662103470978</c:v>
                </c:pt>
                <c:pt idx="65">
                  <c:v>108.10404793633768</c:v>
                </c:pt>
                <c:pt idx="66">
                  <c:v>107.78347635381191</c:v>
                </c:pt>
                <c:pt idx="67">
                  <c:v>108.16647592519642</c:v>
                </c:pt>
                <c:pt idx="68">
                  <c:v>108.66383653381297</c:v>
                </c:pt>
                <c:pt idx="69">
                  <c:v>107.97617887552201</c:v>
                </c:pt>
                <c:pt idx="70">
                  <c:v>107.90916703982825</c:v>
                </c:pt>
                <c:pt idx="71">
                  <c:v>107.63274143083702</c:v>
                </c:pt>
                <c:pt idx="72">
                  <c:v>106.96234008924642</c:v>
                </c:pt>
                <c:pt idx="73">
                  <c:v>108.40088167798875</c:v>
                </c:pt>
                <c:pt idx="74">
                  <c:v>111.13039421355978</c:v>
                </c:pt>
                <c:pt idx="75">
                  <c:v>110.05204332362931</c:v>
                </c:pt>
                <c:pt idx="76">
                  <c:v>110.00948316476604</c:v>
                </c:pt>
                <c:pt idx="77">
                  <c:v>110.03778377349715</c:v>
                </c:pt>
                <c:pt idx="78">
                  <c:v>113.54369792244921</c:v>
                </c:pt>
                <c:pt idx="79">
                  <c:v>111.84362830053736</c:v>
                </c:pt>
                <c:pt idx="80">
                  <c:v>111.29818508358214</c:v>
                </c:pt>
                <c:pt idx="81">
                  <c:v>110.19888072394457</c:v>
                </c:pt>
                <c:pt idx="82">
                  <c:v>112.5873238234804</c:v>
                </c:pt>
                <c:pt idx="83">
                  <c:v>112.24392104935446</c:v>
                </c:pt>
                <c:pt idx="84">
                  <c:v>112.92346047967308</c:v>
                </c:pt>
                <c:pt idx="85">
                  <c:v>109.2353132724123</c:v>
                </c:pt>
                <c:pt idx="86">
                  <c:v>110.71339601102031</c:v>
                </c:pt>
                <c:pt idx="87">
                  <c:v>110.98117247238403</c:v>
                </c:pt>
                <c:pt idx="88">
                  <c:v>110.95927633135838</c:v>
                </c:pt>
                <c:pt idx="89">
                  <c:v>111.58344058310327</c:v>
                </c:pt>
                <c:pt idx="90">
                  <c:v>110.75611676267118</c:v>
                </c:pt>
                <c:pt idx="91">
                  <c:v>108.73053213548171</c:v>
                </c:pt>
                <c:pt idx="92">
                  <c:v>111.09493252295718</c:v>
                </c:pt>
                <c:pt idx="93">
                  <c:v>110.92644049932115</c:v>
                </c:pt>
                <c:pt idx="94">
                  <c:v>107.56018963879154</c:v>
                </c:pt>
                <c:pt idx="95">
                  <c:v>112.21992750682861</c:v>
                </c:pt>
                <c:pt idx="96">
                  <c:v>109.71262208959944</c:v>
                </c:pt>
                <c:pt idx="97">
                  <c:v>111.38501642949095</c:v>
                </c:pt>
                <c:pt idx="98">
                  <c:v>109.59624271941603</c:v>
                </c:pt>
                <c:pt idx="99">
                  <c:v>112.24558203526303</c:v>
                </c:pt>
                <c:pt idx="100">
                  <c:v>112.89789893599345</c:v>
                </c:pt>
                <c:pt idx="101">
                  <c:v>110.45242711392385</c:v>
                </c:pt>
                <c:pt idx="102">
                  <c:v>112.68481266078473</c:v>
                </c:pt>
                <c:pt idx="103">
                  <c:v>110.24807004448407</c:v>
                </c:pt>
                <c:pt idx="104" formatCode="General">
                  <c:v>109.8190292417855</c:v>
                </c:pt>
                <c:pt idx="105" formatCode="General">
                  <c:v>110.56629593711001</c:v>
                </c:pt>
              </c:numCache>
            </c:numRef>
          </c:val>
          <c:smooth val="0"/>
          <c:extLst>
            <c:ext xmlns:c16="http://schemas.microsoft.com/office/drawing/2014/chart" uri="{C3380CC4-5D6E-409C-BE32-E72D297353CC}">
              <c16:uniqueId val="{00000000-C663-42DA-90C7-DECC1A0D8540}"/>
            </c:ext>
          </c:extLst>
        </c:ser>
        <c:ser>
          <c:idx val="2"/>
          <c:order val="1"/>
          <c:tx>
            <c:strRef>
              <c:f>'Slika 2.2. - Figure 2.2'!$F$3</c:f>
              <c:strCache>
                <c:ptCount val="1"/>
                <c:pt idx="0">
                  <c:v>Industrija </c:v>
                </c:pt>
              </c:strCache>
            </c:strRef>
          </c:tx>
          <c:spPr>
            <a:ln w="25400">
              <a:solidFill>
                <a:srgbClr val="99CCFF"/>
              </a:solidFill>
            </a:ln>
          </c:spPr>
          <c:marker>
            <c:symbol val="none"/>
          </c:marker>
          <c:cat>
            <c:strRef>
              <c:f>'Slika 2.2. - Figure 2.2'!$B$146:$B$253</c:f>
              <c:strCache>
                <c:ptCount val="103"/>
                <c:pt idx="6">
                  <c:v>2017.   </c:v>
                </c:pt>
                <c:pt idx="18">
                  <c:v>2018.   </c:v>
                </c:pt>
                <c:pt idx="30">
                  <c:v>2019.   </c:v>
                </c:pt>
                <c:pt idx="42">
                  <c:v>2020.</c:v>
                </c:pt>
                <c:pt idx="54">
                  <c:v>2021.</c:v>
                </c:pt>
                <c:pt idx="66">
                  <c:v>2022.</c:v>
                </c:pt>
                <c:pt idx="78">
                  <c:v>2023.</c:v>
                </c:pt>
                <c:pt idx="90">
                  <c:v>2024.</c:v>
                </c:pt>
                <c:pt idx="102">
                  <c:v>2025.</c:v>
                </c:pt>
              </c:strCache>
            </c:strRef>
          </c:cat>
          <c:val>
            <c:numRef>
              <c:f>'Slika 2.2. - Figure 2.2'!$F$146:$F$253</c:f>
              <c:numCache>
                <c:formatCode>0.0</c:formatCode>
                <c:ptCount val="108"/>
                <c:pt idx="0">
                  <c:v>106.53265668524632</c:v>
                </c:pt>
                <c:pt idx="1">
                  <c:v>105.1685528556137</c:v>
                </c:pt>
                <c:pt idx="2">
                  <c:v>114.5307303802697</c:v>
                </c:pt>
                <c:pt idx="3">
                  <c:v>112.16238293342622</c:v>
                </c:pt>
                <c:pt idx="4">
                  <c:v>108.98542975563315</c:v>
                </c:pt>
                <c:pt idx="5">
                  <c:v>108.42612131834069</c:v>
                </c:pt>
                <c:pt idx="6">
                  <c:v>112.70561404708124</c:v>
                </c:pt>
                <c:pt idx="7">
                  <c:v>117.00810356605299</c:v>
                </c:pt>
                <c:pt idx="8">
                  <c:v>110.42752567016124</c:v>
                </c:pt>
                <c:pt idx="9">
                  <c:v>111.35030184240848</c:v>
                </c:pt>
                <c:pt idx="10">
                  <c:v>110.61865106076091</c:v>
                </c:pt>
                <c:pt idx="11">
                  <c:v>107.58198482858204</c:v>
                </c:pt>
                <c:pt idx="12">
                  <c:v>113.99914465890858</c:v>
                </c:pt>
                <c:pt idx="13">
                  <c:v>114.94406085155184</c:v>
                </c:pt>
                <c:pt idx="14">
                  <c:v>112.12579251695512</c:v>
                </c:pt>
                <c:pt idx="15">
                  <c:v>110.84938207845263</c:v>
                </c:pt>
                <c:pt idx="16">
                  <c:v>111.55893435555261</c:v>
                </c:pt>
                <c:pt idx="17">
                  <c:v>113.16513039094096</c:v>
                </c:pt>
                <c:pt idx="18">
                  <c:v>111.01255240579836</c:v>
                </c:pt>
                <c:pt idx="19">
                  <c:v>110.36484463130148</c:v>
                </c:pt>
                <c:pt idx="20">
                  <c:v>113.33371778403341</c:v>
                </c:pt>
                <c:pt idx="21">
                  <c:v>113.24178875100218</c:v>
                </c:pt>
                <c:pt idx="22">
                  <c:v>112.37260600763369</c:v>
                </c:pt>
                <c:pt idx="23">
                  <c:v>110.90266605366293</c:v>
                </c:pt>
                <c:pt idx="24">
                  <c:v>108.41329876357736</c:v>
                </c:pt>
                <c:pt idx="25">
                  <c:v>112.2666699143213</c:v>
                </c:pt>
                <c:pt idx="26">
                  <c:v>113.37384253876355</c:v>
                </c:pt>
                <c:pt idx="27">
                  <c:v>107.88007060004729</c:v>
                </c:pt>
                <c:pt idx="28">
                  <c:v>107.90695094986123</c:v>
                </c:pt>
                <c:pt idx="29">
                  <c:v>106.98351232442795</c:v>
                </c:pt>
                <c:pt idx="30">
                  <c:v>110.38568881205683</c:v>
                </c:pt>
                <c:pt idx="31">
                  <c:v>107.12125807644222</c:v>
                </c:pt>
                <c:pt idx="32">
                  <c:v>108.91284397515193</c:v>
                </c:pt>
                <c:pt idx="33">
                  <c:v>107.73817112731234</c:v>
                </c:pt>
                <c:pt idx="34">
                  <c:v>110.63434726291342</c:v>
                </c:pt>
                <c:pt idx="35">
                  <c:v>110.734645449929</c:v>
                </c:pt>
                <c:pt idx="36">
                  <c:v>110.70492456404946</c:v>
                </c:pt>
                <c:pt idx="37">
                  <c:v>105.27514424411216</c:v>
                </c:pt>
                <c:pt idx="38">
                  <c:v>99.663731944488376</c:v>
                </c:pt>
                <c:pt idx="39">
                  <c:v>68.478853352699616</c:v>
                </c:pt>
                <c:pt idx="40">
                  <c:v>79.62072344694846</c:v>
                </c:pt>
                <c:pt idx="41">
                  <c:v>85.201073845577554</c:v>
                </c:pt>
                <c:pt idx="42">
                  <c:v>86.755603063078368</c:v>
                </c:pt>
                <c:pt idx="43">
                  <c:v>92.404780774898782</c:v>
                </c:pt>
                <c:pt idx="44">
                  <c:v>92.448681373843755</c:v>
                </c:pt>
                <c:pt idx="45">
                  <c:v>93.465886859479724</c:v>
                </c:pt>
                <c:pt idx="46">
                  <c:v>91.432793480898994</c:v>
                </c:pt>
                <c:pt idx="47">
                  <c:v>96.449573383562111</c:v>
                </c:pt>
                <c:pt idx="48">
                  <c:v>98.645173127031129</c:v>
                </c:pt>
                <c:pt idx="49">
                  <c:v>101.95211965564712</c:v>
                </c:pt>
                <c:pt idx="50">
                  <c:v>101.19665700113846</c:v>
                </c:pt>
                <c:pt idx="51">
                  <c:v>102.56069341033323</c:v>
                </c:pt>
                <c:pt idx="52">
                  <c:v>104.63362866122628</c:v>
                </c:pt>
                <c:pt idx="53">
                  <c:v>106.3703416669975</c:v>
                </c:pt>
                <c:pt idx="54">
                  <c:v>110.95811632161039</c:v>
                </c:pt>
                <c:pt idx="55">
                  <c:v>111.9496102128343</c:v>
                </c:pt>
                <c:pt idx="56">
                  <c:v>112.53615595229553</c:v>
                </c:pt>
                <c:pt idx="57">
                  <c:v>107.89229026399742</c:v>
                </c:pt>
                <c:pt idx="58">
                  <c:v>110.48455428781652</c:v>
                </c:pt>
                <c:pt idx="59">
                  <c:v>108.08923581997051</c:v>
                </c:pt>
                <c:pt idx="60">
                  <c:v>108.08875402768395</c:v>
                </c:pt>
                <c:pt idx="61">
                  <c:v>107.13034527413494</c:v>
                </c:pt>
                <c:pt idx="62">
                  <c:v>109.01991127844218</c:v>
                </c:pt>
                <c:pt idx="63">
                  <c:v>112.02378877543779</c:v>
                </c:pt>
                <c:pt idx="64">
                  <c:v>110.46933799421768</c:v>
                </c:pt>
                <c:pt idx="65">
                  <c:v>114.07795239902157</c:v>
                </c:pt>
                <c:pt idx="66">
                  <c:v>106.1595263895407</c:v>
                </c:pt>
                <c:pt idx="67">
                  <c:v>102.21763591746398</c:v>
                </c:pt>
                <c:pt idx="68">
                  <c:v>106.56264756172166</c:v>
                </c:pt>
                <c:pt idx="69">
                  <c:v>108.86038504218105</c:v>
                </c:pt>
                <c:pt idx="70">
                  <c:v>108.19146196403015</c:v>
                </c:pt>
                <c:pt idx="71">
                  <c:v>108.07070667622976</c:v>
                </c:pt>
                <c:pt idx="72">
                  <c:v>102.79871539409679</c:v>
                </c:pt>
                <c:pt idx="73">
                  <c:v>111.65254203935662</c:v>
                </c:pt>
                <c:pt idx="74">
                  <c:v>109.45223904989254</c:v>
                </c:pt>
                <c:pt idx="75">
                  <c:v>108.82694468353219</c:v>
                </c:pt>
                <c:pt idx="76">
                  <c:v>108.43326586916746</c:v>
                </c:pt>
                <c:pt idx="77">
                  <c:v>105.79138253774255</c:v>
                </c:pt>
                <c:pt idx="78">
                  <c:v>105.45098840126758</c:v>
                </c:pt>
                <c:pt idx="79">
                  <c:v>99.515609120786763</c:v>
                </c:pt>
                <c:pt idx="80">
                  <c:v>103.78237582712008</c:v>
                </c:pt>
                <c:pt idx="81">
                  <c:v>107.08585543048457</c:v>
                </c:pt>
                <c:pt idx="82">
                  <c:v>107.6662875685666</c:v>
                </c:pt>
                <c:pt idx="83">
                  <c:v>107.42021122212871</c:v>
                </c:pt>
                <c:pt idx="84">
                  <c:v>107.02916053121157</c:v>
                </c:pt>
                <c:pt idx="85">
                  <c:v>103.72836587497041</c:v>
                </c:pt>
                <c:pt idx="86">
                  <c:v>109.88379194092283</c:v>
                </c:pt>
                <c:pt idx="87">
                  <c:v>101.45520714905592</c:v>
                </c:pt>
                <c:pt idx="88">
                  <c:v>99.762732926936351</c:v>
                </c:pt>
                <c:pt idx="89">
                  <c:v>103.43250361437227</c:v>
                </c:pt>
                <c:pt idx="90">
                  <c:v>103.65638332118711</c:v>
                </c:pt>
                <c:pt idx="91">
                  <c:v>105.16806938459511</c:v>
                </c:pt>
                <c:pt idx="92">
                  <c:v>104.95981112737246</c:v>
                </c:pt>
                <c:pt idx="93">
                  <c:v>104.16467884610029</c:v>
                </c:pt>
                <c:pt idx="94">
                  <c:v>100.90236925600685</c:v>
                </c:pt>
                <c:pt idx="95">
                  <c:v>101.5650253841729</c:v>
                </c:pt>
                <c:pt idx="96">
                  <c:v>104.043758066343</c:v>
                </c:pt>
                <c:pt idx="97">
                  <c:v>100.55838844495233</c:v>
                </c:pt>
                <c:pt idx="98">
                  <c:v>100.97657013283366</c:v>
                </c:pt>
                <c:pt idx="99">
                  <c:v>102.41006326691654</c:v>
                </c:pt>
                <c:pt idx="100">
                  <c:v>103.08774230584504</c:v>
                </c:pt>
                <c:pt idx="101">
                  <c:v>103.74961106804676</c:v>
                </c:pt>
                <c:pt idx="102">
                  <c:v>104.52488336344234</c:v>
                </c:pt>
                <c:pt idx="103">
                  <c:v>99.520723407892447</c:v>
                </c:pt>
                <c:pt idx="104" formatCode="General">
                  <c:v>105.63592931134657</c:v>
                </c:pt>
                <c:pt idx="105" formatCode="General">
                  <c:v>103.42587410502581</c:v>
                </c:pt>
              </c:numCache>
            </c:numRef>
          </c:val>
          <c:smooth val="0"/>
          <c:extLst>
            <c:ext xmlns:c16="http://schemas.microsoft.com/office/drawing/2014/chart" uri="{C3380CC4-5D6E-409C-BE32-E72D297353CC}">
              <c16:uniqueId val="{00000001-C663-42DA-90C7-DECC1A0D8540}"/>
            </c:ext>
          </c:extLst>
        </c:ser>
        <c:ser>
          <c:idx val="3"/>
          <c:order val="2"/>
          <c:tx>
            <c:strRef>
              <c:f>'Slika 2.2. - Figure 2.2'!$G$3</c:f>
              <c:strCache>
                <c:ptCount val="1"/>
                <c:pt idx="0">
                  <c:v>Trgovina </c:v>
                </c:pt>
              </c:strCache>
            </c:strRef>
          </c:tx>
          <c:spPr>
            <a:ln w="25400">
              <a:solidFill>
                <a:srgbClr val="00B050"/>
              </a:solidFill>
            </a:ln>
          </c:spPr>
          <c:marker>
            <c:symbol val="none"/>
          </c:marker>
          <c:cat>
            <c:strRef>
              <c:f>'Slika 2.2. - Figure 2.2'!$B$146:$B$253</c:f>
              <c:strCache>
                <c:ptCount val="103"/>
                <c:pt idx="6">
                  <c:v>2017.   </c:v>
                </c:pt>
                <c:pt idx="18">
                  <c:v>2018.   </c:v>
                </c:pt>
                <c:pt idx="30">
                  <c:v>2019.   </c:v>
                </c:pt>
                <c:pt idx="42">
                  <c:v>2020.</c:v>
                </c:pt>
                <c:pt idx="54">
                  <c:v>2021.</c:v>
                </c:pt>
                <c:pt idx="66">
                  <c:v>2022.</c:v>
                </c:pt>
                <c:pt idx="78">
                  <c:v>2023.</c:v>
                </c:pt>
                <c:pt idx="90">
                  <c:v>2024.</c:v>
                </c:pt>
                <c:pt idx="102">
                  <c:v>2025.</c:v>
                </c:pt>
              </c:strCache>
            </c:strRef>
          </c:cat>
          <c:val>
            <c:numRef>
              <c:f>'Slika 2.2. - Figure 2.2'!$G$146:$G$253</c:f>
              <c:numCache>
                <c:formatCode>0.0</c:formatCode>
                <c:ptCount val="108"/>
                <c:pt idx="0">
                  <c:v>107.2048831905917</c:v>
                </c:pt>
                <c:pt idx="1">
                  <c:v>105.64183914910448</c:v>
                </c:pt>
                <c:pt idx="2">
                  <c:v>109.43086810126476</c:v>
                </c:pt>
                <c:pt idx="3">
                  <c:v>107.56747278337156</c:v>
                </c:pt>
                <c:pt idx="4">
                  <c:v>107.43602210845093</c:v>
                </c:pt>
                <c:pt idx="5">
                  <c:v>109.68892851004686</c:v>
                </c:pt>
                <c:pt idx="6">
                  <c:v>111.0070348354156</c:v>
                </c:pt>
                <c:pt idx="7">
                  <c:v>114.95826203074064</c:v>
                </c:pt>
                <c:pt idx="8">
                  <c:v>111.32176138676705</c:v>
                </c:pt>
                <c:pt idx="9">
                  <c:v>110.90865818379385</c:v>
                </c:pt>
                <c:pt idx="10">
                  <c:v>110.72387706486523</c:v>
                </c:pt>
                <c:pt idx="11">
                  <c:v>109.87593454164012</c:v>
                </c:pt>
                <c:pt idx="12">
                  <c:v>107.78198110969248</c:v>
                </c:pt>
                <c:pt idx="13">
                  <c:v>109.74628943395994</c:v>
                </c:pt>
                <c:pt idx="14">
                  <c:v>108.33136553279478</c:v>
                </c:pt>
                <c:pt idx="15">
                  <c:v>112.95832512537589</c:v>
                </c:pt>
                <c:pt idx="16">
                  <c:v>112.93326524910253</c:v>
                </c:pt>
                <c:pt idx="17">
                  <c:v>113.53240276745848</c:v>
                </c:pt>
                <c:pt idx="18">
                  <c:v>110.66870471485909</c:v>
                </c:pt>
                <c:pt idx="19">
                  <c:v>109.1942286731822</c:v>
                </c:pt>
                <c:pt idx="20">
                  <c:v>106.17437884436941</c:v>
                </c:pt>
                <c:pt idx="21">
                  <c:v>105.63138453893123</c:v>
                </c:pt>
                <c:pt idx="22">
                  <c:v>102.18623838998985</c:v>
                </c:pt>
                <c:pt idx="23">
                  <c:v>105.84883261066767</c:v>
                </c:pt>
                <c:pt idx="24">
                  <c:v>109.58788914090569</c:v>
                </c:pt>
                <c:pt idx="25">
                  <c:v>107.15048989306652</c:v>
                </c:pt>
                <c:pt idx="26">
                  <c:v>112.90195671820975</c:v>
                </c:pt>
                <c:pt idx="27">
                  <c:v>106.69763358808324</c:v>
                </c:pt>
                <c:pt idx="28">
                  <c:v>106.22660282862104</c:v>
                </c:pt>
                <c:pt idx="29">
                  <c:v>104.27233131744956</c:v>
                </c:pt>
                <c:pt idx="30">
                  <c:v>107.89255161310409</c:v>
                </c:pt>
                <c:pt idx="31">
                  <c:v>104.25514805432428</c:v>
                </c:pt>
                <c:pt idx="32">
                  <c:v>108.71709526664002</c:v>
                </c:pt>
                <c:pt idx="33">
                  <c:v>110.27911482630952</c:v>
                </c:pt>
                <c:pt idx="34">
                  <c:v>112.68086805820573</c:v>
                </c:pt>
                <c:pt idx="35">
                  <c:v>108.77594860185104</c:v>
                </c:pt>
                <c:pt idx="36">
                  <c:v>108.62901104371784</c:v>
                </c:pt>
                <c:pt idx="37">
                  <c:v>112.86089558157586</c:v>
                </c:pt>
                <c:pt idx="38">
                  <c:v>105.31509645367009</c:v>
                </c:pt>
                <c:pt idx="39">
                  <c:v>64.413186612942553</c:v>
                </c:pt>
                <c:pt idx="40">
                  <c:v>69.19312288843112</c:v>
                </c:pt>
                <c:pt idx="41">
                  <c:v>82.604826753708522</c:v>
                </c:pt>
                <c:pt idx="42">
                  <c:v>79.809517536907094</c:v>
                </c:pt>
                <c:pt idx="43">
                  <c:v>84.680964882615342</c:v>
                </c:pt>
                <c:pt idx="44">
                  <c:v>86.51182090366342</c:v>
                </c:pt>
                <c:pt idx="45">
                  <c:v>84.80419534953532</c:v>
                </c:pt>
                <c:pt idx="46">
                  <c:v>83.276981657855117</c:v>
                </c:pt>
                <c:pt idx="47">
                  <c:v>85.617083994585613</c:v>
                </c:pt>
                <c:pt idx="48">
                  <c:v>86.1314587779531</c:v>
                </c:pt>
                <c:pt idx="49">
                  <c:v>90.149282900903103</c:v>
                </c:pt>
                <c:pt idx="50">
                  <c:v>101.81186436574254</c:v>
                </c:pt>
                <c:pt idx="51">
                  <c:v>87.23486385636069</c:v>
                </c:pt>
                <c:pt idx="52">
                  <c:v>88.786014403695688</c:v>
                </c:pt>
                <c:pt idx="53">
                  <c:v>106.57300380837459</c:v>
                </c:pt>
                <c:pt idx="54">
                  <c:v>108.07168993838494</c:v>
                </c:pt>
                <c:pt idx="55">
                  <c:v>108.63741236660026</c:v>
                </c:pt>
                <c:pt idx="56">
                  <c:v>110.52713230086641</c:v>
                </c:pt>
                <c:pt idx="57">
                  <c:v>108.36194343914842</c:v>
                </c:pt>
                <c:pt idx="58">
                  <c:v>109.3681651530411</c:v>
                </c:pt>
                <c:pt idx="59">
                  <c:v>109.85386912221922</c:v>
                </c:pt>
                <c:pt idx="60">
                  <c:v>107.26413585945012</c:v>
                </c:pt>
                <c:pt idx="61">
                  <c:v>99.002677090493066</c:v>
                </c:pt>
                <c:pt idx="62">
                  <c:v>99.930917779125124</c:v>
                </c:pt>
                <c:pt idx="63">
                  <c:v>100.5952887734806</c:v>
                </c:pt>
                <c:pt idx="64">
                  <c:v>105.58929317127466</c:v>
                </c:pt>
                <c:pt idx="65">
                  <c:v>104.02442105106975</c:v>
                </c:pt>
                <c:pt idx="66">
                  <c:v>109.99850567529263</c:v>
                </c:pt>
                <c:pt idx="67">
                  <c:v>103.96354503756203</c:v>
                </c:pt>
                <c:pt idx="68">
                  <c:v>100.64271445913457</c:v>
                </c:pt>
                <c:pt idx="69">
                  <c:v>102.73240114751447</c:v>
                </c:pt>
                <c:pt idx="70">
                  <c:v>102.56975405531398</c:v>
                </c:pt>
                <c:pt idx="71">
                  <c:v>103.5133657993288</c:v>
                </c:pt>
                <c:pt idx="72">
                  <c:v>105.80035825537055</c:v>
                </c:pt>
                <c:pt idx="73">
                  <c:v>107.10862080425463</c:v>
                </c:pt>
                <c:pt idx="74">
                  <c:v>107.68601756960734</c:v>
                </c:pt>
                <c:pt idx="75">
                  <c:v>113.62414015999923</c:v>
                </c:pt>
                <c:pt idx="76">
                  <c:v>109.45461955554973</c:v>
                </c:pt>
                <c:pt idx="77">
                  <c:v>109.22512888892354</c:v>
                </c:pt>
                <c:pt idx="78">
                  <c:v>111.54871291516481</c:v>
                </c:pt>
                <c:pt idx="79">
                  <c:v>111.51346156032702</c:v>
                </c:pt>
                <c:pt idx="80">
                  <c:v>111.27767713521807</c:v>
                </c:pt>
                <c:pt idx="81">
                  <c:v>112.10680893972926</c:v>
                </c:pt>
                <c:pt idx="82">
                  <c:v>111.81627937346202</c:v>
                </c:pt>
                <c:pt idx="83">
                  <c:v>111.25085154351287</c:v>
                </c:pt>
                <c:pt idx="84">
                  <c:v>109.03023498487181</c:v>
                </c:pt>
                <c:pt idx="85">
                  <c:v>111.21867308814453</c:v>
                </c:pt>
                <c:pt idx="86">
                  <c:v>114.38151960182354</c:v>
                </c:pt>
                <c:pt idx="87">
                  <c:v>109.89570838578955</c:v>
                </c:pt>
                <c:pt idx="88">
                  <c:v>109.60186701374444</c:v>
                </c:pt>
                <c:pt idx="89">
                  <c:v>110.34162884937992</c:v>
                </c:pt>
                <c:pt idx="90">
                  <c:v>107.97996232253843</c:v>
                </c:pt>
                <c:pt idx="91">
                  <c:v>106.29878743071939</c:v>
                </c:pt>
                <c:pt idx="92">
                  <c:v>115.4564183495217</c:v>
                </c:pt>
                <c:pt idx="93">
                  <c:v>112.59831005196179</c:v>
                </c:pt>
                <c:pt idx="94">
                  <c:v>111.7065929173306</c:v>
                </c:pt>
                <c:pt idx="95">
                  <c:v>112.452675540496</c:v>
                </c:pt>
                <c:pt idx="96">
                  <c:v>107.13885232291213</c:v>
                </c:pt>
                <c:pt idx="97">
                  <c:v>106.34874327786926</c:v>
                </c:pt>
                <c:pt idx="98">
                  <c:v>109.87539818129379</c:v>
                </c:pt>
                <c:pt idx="99">
                  <c:v>101.33292004185597</c:v>
                </c:pt>
                <c:pt idx="100">
                  <c:v>99.443975988400595</c:v>
                </c:pt>
                <c:pt idx="101">
                  <c:v>97.21551917287141</c:v>
                </c:pt>
                <c:pt idx="102">
                  <c:v>104.11799357330214</c:v>
                </c:pt>
                <c:pt idx="103">
                  <c:v>103.20244403676986</c:v>
                </c:pt>
                <c:pt idx="104" formatCode="General">
                  <c:v>105.94716769927439</c:v>
                </c:pt>
                <c:pt idx="105" formatCode="General">
                  <c:v>102.83076184392282</c:v>
                </c:pt>
              </c:numCache>
            </c:numRef>
          </c:val>
          <c:smooth val="0"/>
          <c:extLst>
            <c:ext xmlns:c16="http://schemas.microsoft.com/office/drawing/2014/chart" uri="{C3380CC4-5D6E-409C-BE32-E72D297353CC}">
              <c16:uniqueId val="{00000002-C663-42DA-90C7-DECC1A0D8540}"/>
            </c:ext>
          </c:extLst>
        </c:ser>
        <c:ser>
          <c:idx val="4"/>
          <c:order val="3"/>
          <c:tx>
            <c:strRef>
              <c:f>'Slika 2.2. - Figure 2.2'!$H$3</c:f>
              <c:strCache>
                <c:ptCount val="1"/>
                <c:pt idx="0">
                  <c:v>Usluge</c:v>
                </c:pt>
              </c:strCache>
            </c:strRef>
          </c:tx>
          <c:spPr>
            <a:ln>
              <a:solidFill>
                <a:schemeClr val="bg1">
                  <a:lumMod val="50000"/>
                </a:schemeClr>
              </a:solidFill>
            </a:ln>
          </c:spPr>
          <c:marker>
            <c:symbol val="none"/>
          </c:marker>
          <c:cat>
            <c:strRef>
              <c:f>'Slika 2.2. - Figure 2.2'!$B$146:$B$253</c:f>
              <c:strCache>
                <c:ptCount val="103"/>
                <c:pt idx="6">
                  <c:v>2017.   </c:v>
                </c:pt>
                <c:pt idx="18">
                  <c:v>2018.   </c:v>
                </c:pt>
                <c:pt idx="30">
                  <c:v>2019.   </c:v>
                </c:pt>
                <c:pt idx="42">
                  <c:v>2020.</c:v>
                </c:pt>
                <c:pt idx="54">
                  <c:v>2021.</c:v>
                </c:pt>
                <c:pt idx="66">
                  <c:v>2022.</c:v>
                </c:pt>
                <c:pt idx="78">
                  <c:v>2023.</c:v>
                </c:pt>
                <c:pt idx="90">
                  <c:v>2024.</c:v>
                </c:pt>
                <c:pt idx="102">
                  <c:v>2025.</c:v>
                </c:pt>
              </c:strCache>
            </c:strRef>
          </c:cat>
          <c:val>
            <c:numRef>
              <c:f>'Slika 2.2. - Figure 2.2'!$H$146:$H$253</c:f>
              <c:numCache>
                <c:formatCode>0.0</c:formatCode>
                <c:ptCount val="108"/>
                <c:pt idx="0">
                  <c:v>108.09771761125998</c:v>
                </c:pt>
                <c:pt idx="1">
                  <c:v>107.71206362014949</c:v>
                </c:pt>
                <c:pt idx="2">
                  <c:v>108.1239951427777</c:v>
                </c:pt>
                <c:pt idx="3">
                  <c:v>107.89182274374373</c:v>
                </c:pt>
                <c:pt idx="4">
                  <c:v>108.45820589324163</c:v>
                </c:pt>
                <c:pt idx="5">
                  <c:v>110.30963660882216</c:v>
                </c:pt>
                <c:pt idx="6">
                  <c:v>109.1549058665458</c:v>
                </c:pt>
                <c:pt idx="7">
                  <c:v>107.72504185320723</c:v>
                </c:pt>
                <c:pt idx="8">
                  <c:v>105.79866027264616</c:v>
                </c:pt>
                <c:pt idx="9">
                  <c:v>107.5225538705341</c:v>
                </c:pt>
                <c:pt idx="10">
                  <c:v>108.95649664020115</c:v>
                </c:pt>
                <c:pt idx="11">
                  <c:v>110.00868382373773</c:v>
                </c:pt>
                <c:pt idx="12">
                  <c:v>110.00410466415038</c:v>
                </c:pt>
                <c:pt idx="13">
                  <c:v>107.62861184110864</c:v>
                </c:pt>
                <c:pt idx="14">
                  <c:v>104.85583067372141</c:v>
                </c:pt>
                <c:pt idx="15">
                  <c:v>107.4754195339749</c:v>
                </c:pt>
                <c:pt idx="16">
                  <c:v>110.76572903661338</c:v>
                </c:pt>
                <c:pt idx="17">
                  <c:v>106.15725757227268</c:v>
                </c:pt>
                <c:pt idx="18">
                  <c:v>104.72430726436788</c:v>
                </c:pt>
                <c:pt idx="19">
                  <c:v>105.81230513691831</c:v>
                </c:pt>
                <c:pt idx="20">
                  <c:v>104.93075435301024</c:v>
                </c:pt>
                <c:pt idx="21">
                  <c:v>105.59566988971544</c:v>
                </c:pt>
                <c:pt idx="22">
                  <c:v>106.56817508623394</c:v>
                </c:pt>
                <c:pt idx="23">
                  <c:v>110.07590595572965</c:v>
                </c:pt>
                <c:pt idx="24">
                  <c:v>106.87444654286799</c:v>
                </c:pt>
                <c:pt idx="25">
                  <c:v>108.05223378695413</c:v>
                </c:pt>
                <c:pt idx="26">
                  <c:v>109.30379355056259</c:v>
                </c:pt>
                <c:pt idx="27">
                  <c:v>108.54495179771004</c:v>
                </c:pt>
                <c:pt idx="28">
                  <c:v>109.79291304206767</c:v>
                </c:pt>
                <c:pt idx="29">
                  <c:v>108.10911542747775</c:v>
                </c:pt>
                <c:pt idx="30">
                  <c:v>106.6971071911621</c:v>
                </c:pt>
                <c:pt idx="31">
                  <c:v>105.54200223059715</c:v>
                </c:pt>
                <c:pt idx="32">
                  <c:v>109.91258489049656</c:v>
                </c:pt>
                <c:pt idx="33">
                  <c:v>110.22327827570038</c:v>
                </c:pt>
                <c:pt idx="34">
                  <c:v>110.89136172104517</c:v>
                </c:pt>
                <c:pt idx="35">
                  <c:v>110.80603548048438</c:v>
                </c:pt>
                <c:pt idx="36">
                  <c:v>110.15709084979873</c:v>
                </c:pt>
                <c:pt idx="37">
                  <c:v>108.32646857908033</c:v>
                </c:pt>
                <c:pt idx="38">
                  <c:v>94.200658912940213</c:v>
                </c:pt>
                <c:pt idx="39">
                  <c:v>55.664833317630155</c:v>
                </c:pt>
                <c:pt idx="40">
                  <c:v>63.736580178011238</c:v>
                </c:pt>
                <c:pt idx="41">
                  <c:v>70.149579330612909</c:v>
                </c:pt>
                <c:pt idx="42">
                  <c:v>68.566084658391418</c:v>
                </c:pt>
                <c:pt idx="43">
                  <c:v>85.136127403250782</c:v>
                </c:pt>
                <c:pt idx="44">
                  <c:v>82.285521669311152</c:v>
                </c:pt>
                <c:pt idx="45">
                  <c:v>85.036971017874379</c:v>
                </c:pt>
                <c:pt idx="46">
                  <c:v>80.593010673152179</c:v>
                </c:pt>
                <c:pt idx="47">
                  <c:v>81.529609852694605</c:v>
                </c:pt>
                <c:pt idx="48">
                  <c:v>83.879390844327446</c:v>
                </c:pt>
                <c:pt idx="49">
                  <c:v>86.575435027749833</c:v>
                </c:pt>
                <c:pt idx="50">
                  <c:v>93.974832692465569</c:v>
                </c:pt>
                <c:pt idx="51">
                  <c:v>85.187475542136568</c:v>
                </c:pt>
                <c:pt idx="52">
                  <c:v>96.968474695982806</c:v>
                </c:pt>
                <c:pt idx="53">
                  <c:v>101.29909527448396</c:v>
                </c:pt>
                <c:pt idx="54">
                  <c:v>105.4677322844351</c:v>
                </c:pt>
                <c:pt idx="55">
                  <c:v>112.25053580823817</c:v>
                </c:pt>
                <c:pt idx="56">
                  <c:v>113.29593811693265</c:v>
                </c:pt>
                <c:pt idx="57">
                  <c:v>109.3918356356029</c:v>
                </c:pt>
                <c:pt idx="58">
                  <c:v>108.08890469587163</c:v>
                </c:pt>
                <c:pt idx="59">
                  <c:v>106.75473049297884</c:v>
                </c:pt>
                <c:pt idx="60">
                  <c:v>108.61560886468214</c:v>
                </c:pt>
                <c:pt idx="61">
                  <c:v>109.3631858695239</c:v>
                </c:pt>
                <c:pt idx="62">
                  <c:v>106.81375555638779</c:v>
                </c:pt>
                <c:pt idx="63">
                  <c:v>106.38467517730498</c:v>
                </c:pt>
                <c:pt idx="64">
                  <c:v>108.66963363876468</c:v>
                </c:pt>
                <c:pt idx="65">
                  <c:v>111.58117927303753</c:v>
                </c:pt>
                <c:pt idx="66">
                  <c:v>111.25312331640613</c:v>
                </c:pt>
                <c:pt idx="67">
                  <c:v>108.38190424105396</c:v>
                </c:pt>
                <c:pt idx="68">
                  <c:v>100.16825068240433</c:v>
                </c:pt>
                <c:pt idx="69">
                  <c:v>107.93438694698628</c:v>
                </c:pt>
                <c:pt idx="70">
                  <c:v>110.8160817038325</c:v>
                </c:pt>
                <c:pt idx="71">
                  <c:v>109.74319939529759</c:v>
                </c:pt>
                <c:pt idx="72">
                  <c:v>107.10149704646942</c:v>
                </c:pt>
                <c:pt idx="73">
                  <c:v>107.56416136082809</c:v>
                </c:pt>
                <c:pt idx="74">
                  <c:v>107.79490026605109</c:v>
                </c:pt>
                <c:pt idx="75">
                  <c:v>109.76916477828121</c:v>
                </c:pt>
                <c:pt idx="76">
                  <c:v>108.5687624198797</c:v>
                </c:pt>
                <c:pt idx="77">
                  <c:v>107.96402895417754</c:v>
                </c:pt>
                <c:pt idx="78">
                  <c:v>105.26193855663365</c:v>
                </c:pt>
                <c:pt idx="79">
                  <c:v>104.43415246632</c:v>
                </c:pt>
                <c:pt idx="80">
                  <c:v>104.6755995741578</c:v>
                </c:pt>
                <c:pt idx="81">
                  <c:v>105.86826788820957</c:v>
                </c:pt>
                <c:pt idx="82">
                  <c:v>107.16816188349668</c:v>
                </c:pt>
                <c:pt idx="83">
                  <c:v>109.47817926745557</c:v>
                </c:pt>
                <c:pt idx="84">
                  <c:v>111.07074062262257</c:v>
                </c:pt>
                <c:pt idx="85">
                  <c:v>111.83904752528241</c:v>
                </c:pt>
                <c:pt idx="86">
                  <c:v>111.20757868183411</c:v>
                </c:pt>
                <c:pt idx="87">
                  <c:v>107.85547154716444</c:v>
                </c:pt>
                <c:pt idx="88">
                  <c:v>108.35248074768127</c:v>
                </c:pt>
                <c:pt idx="89">
                  <c:v>104.83116082969588</c:v>
                </c:pt>
                <c:pt idx="90">
                  <c:v>104.98393089815124</c:v>
                </c:pt>
                <c:pt idx="91">
                  <c:v>107.01378196871252</c:v>
                </c:pt>
                <c:pt idx="92">
                  <c:v>107.22530196221558</c:v>
                </c:pt>
                <c:pt idx="93">
                  <c:v>107.61965106389569</c:v>
                </c:pt>
                <c:pt idx="94">
                  <c:v>110.61723234529703</c:v>
                </c:pt>
                <c:pt idx="95">
                  <c:v>111.46697285684166</c:v>
                </c:pt>
                <c:pt idx="96">
                  <c:v>106.79364532855243</c:v>
                </c:pt>
                <c:pt idx="97">
                  <c:v>110.49958320618904</c:v>
                </c:pt>
                <c:pt idx="98">
                  <c:v>103.05133354441824</c:v>
                </c:pt>
                <c:pt idx="99">
                  <c:v>103.28960181999062</c:v>
                </c:pt>
                <c:pt idx="100">
                  <c:v>104.34121911008314</c:v>
                </c:pt>
                <c:pt idx="101">
                  <c:v>103.96001720095609</c:v>
                </c:pt>
                <c:pt idx="102">
                  <c:v>98.572358484102111</c:v>
                </c:pt>
                <c:pt idx="103">
                  <c:v>110.38946305510993</c:v>
                </c:pt>
                <c:pt idx="104" formatCode="General">
                  <c:v>102.88811149645865</c:v>
                </c:pt>
                <c:pt idx="105" formatCode="General">
                  <c:v>108.02332893805136</c:v>
                </c:pt>
              </c:numCache>
            </c:numRef>
          </c:val>
          <c:smooth val="0"/>
          <c:extLst>
            <c:ext xmlns:c16="http://schemas.microsoft.com/office/drawing/2014/chart" uri="{C3380CC4-5D6E-409C-BE32-E72D297353CC}">
              <c16:uniqueId val="{00000003-C663-42DA-90C7-DECC1A0D8540}"/>
            </c:ext>
          </c:extLst>
        </c:ser>
        <c:ser>
          <c:idx val="5"/>
          <c:order val="4"/>
          <c:tx>
            <c:strRef>
              <c:f>'Slika 2.2. - Figure 2.2'!$I$3</c:f>
              <c:strCache>
                <c:ptCount val="1"/>
                <c:pt idx="0">
                  <c:v>Indeks pouzdanja potrošača</c:v>
                </c:pt>
              </c:strCache>
            </c:strRef>
          </c:tx>
          <c:spPr>
            <a:ln>
              <a:solidFill>
                <a:srgbClr val="FF0000"/>
              </a:solidFill>
            </a:ln>
          </c:spPr>
          <c:marker>
            <c:symbol val="none"/>
          </c:marker>
          <c:cat>
            <c:strRef>
              <c:f>'Slika 2.2. - Figure 2.2'!$B$146:$B$253</c:f>
              <c:strCache>
                <c:ptCount val="103"/>
                <c:pt idx="6">
                  <c:v>2017.   </c:v>
                </c:pt>
                <c:pt idx="18">
                  <c:v>2018.   </c:v>
                </c:pt>
                <c:pt idx="30">
                  <c:v>2019.   </c:v>
                </c:pt>
                <c:pt idx="42">
                  <c:v>2020.</c:v>
                </c:pt>
                <c:pt idx="54">
                  <c:v>2021.</c:v>
                </c:pt>
                <c:pt idx="66">
                  <c:v>2022.</c:v>
                </c:pt>
                <c:pt idx="78">
                  <c:v>2023.</c:v>
                </c:pt>
                <c:pt idx="90">
                  <c:v>2024.</c:v>
                </c:pt>
                <c:pt idx="102">
                  <c:v>2025.</c:v>
                </c:pt>
              </c:strCache>
            </c:strRef>
          </c:cat>
          <c:val>
            <c:numRef>
              <c:f>'Slika 2.2. - Figure 2.2'!$I$146:$I$253</c:f>
              <c:numCache>
                <c:formatCode>0.0</c:formatCode>
                <c:ptCount val="108"/>
                <c:pt idx="0">
                  <c:v>109.32336732519764</c:v>
                </c:pt>
                <c:pt idx="1">
                  <c:v>111.14341572673354</c:v>
                </c:pt>
                <c:pt idx="2">
                  <c:v>107.12015083912787</c:v>
                </c:pt>
                <c:pt idx="3">
                  <c:v>103.57584605718957</c:v>
                </c:pt>
                <c:pt idx="4">
                  <c:v>103.38426201492263</c:v>
                </c:pt>
                <c:pt idx="5">
                  <c:v>105.58747850099239</c:v>
                </c:pt>
                <c:pt idx="6">
                  <c:v>108.46123913499643</c:v>
                </c:pt>
                <c:pt idx="7">
                  <c:v>108.17386307159603</c:v>
                </c:pt>
                <c:pt idx="8">
                  <c:v>108.07807105046255</c:v>
                </c:pt>
                <c:pt idx="9">
                  <c:v>107.88648700819562</c:v>
                </c:pt>
                <c:pt idx="10">
                  <c:v>109.4191593463311</c:v>
                </c:pt>
                <c:pt idx="11">
                  <c:v>110.18549551539886</c:v>
                </c:pt>
                <c:pt idx="12">
                  <c:v>112.96346412826942</c:v>
                </c:pt>
                <c:pt idx="13">
                  <c:v>114.68772050867184</c:v>
                </c:pt>
                <c:pt idx="14">
                  <c:v>110.37707955766578</c:v>
                </c:pt>
                <c:pt idx="15">
                  <c:v>109.80232743086498</c:v>
                </c:pt>
                <c:pt idx="16">
                  <c:v>113.25084019166982</c:v>
                </c:pt>
                <c:pt idx="17">
                  <c:v>110.28128753653232</c:v>
                </c:pt>
                <c:pt idx="18">
                  <c:v>112.10133593806822</c:v>
                </c:pt>
                <c:pt idx="19">
                  <c:v>112.96346412826942</c:v>
                </c:pt>
                <c:pt idx="20">
                  <c:v>111.5265838112674</c:v>
                </c:pt>
                <c:pt idx="21">
                  <c:v>112.58029604373554</c:v>
                </c:pt>
                <c:pt idx="22">
                  <c:v>114.49613646640491</c:v>
                </c:pt>
                <c:pt idx="23">
                  <c:v>113.53821625507022</c:v>
                </c:pt>
                <c:pt idx="24">
                  <c:v>114.78351252980531</c:v>
                </c:pt>
                <c:pt idx="25">
                  <c:v>114.49613646640491</c:v>
                </c:pt>
                <c:pt idx="26">
                  <c:v>112.96346412826942</c:v>
                </c:pt>
                <c:pt idx="27">
                  <c:v>114.49613646640491</c:v>
                </c:pt>
                <c:pt idx="28">
                  <c:v>115.16668061433919</c:v>
                </c:pt>
                <c:pt idx="29">
                  <c:v>116.41197688907427</c:v>
                </c:pt>
                <c:pt idx="30">
                  <c:v>112.67608806486902</c:v>
                </c:pt>
                <c:pt idx="31">
                  <c:v>113.72980029733716</c:v>
                </c:pt>
                <c:pt idx="32">
                  <c:v>115.16668061433919</c:v>
                </c:pt>
                <c:pt idx="33">
                  <c:v>115.35826465660612</c:v>
                </c:pt>
                <c:pt idx="34">
                  <c:v>116.60356093134121</c:v>
                </c:pt>
                <c:pt idx="35">
                  <c:v>116.69935295247467</c:v>
                </c:pt>
                <c:pt idx="36">
                  <c:v>120.33944975554645</c:v>
                </c:pt>
                <c:pt idx="37">
                  <c:v>119.09415348081137</c:v>
                </c:pt>
                <c:pt idx="38">
                  <c:v>109.61074338859804</c:v>
                </c:pt>
                <c:pt idx="39">
                  <c:v>88.249122675834684</c:v>
                </c:pt>
                <c:pt idx="40">
                  <c:v>94.954564155177451</c:v>
                </c:pt>
                <c:pt idx="41">
                  <c:v>103.00109393038875</c:v>
                </c:pt>
                <c:pt idx="42">
                  <c:v>101.85158967678714</c:v>
                </c:pt>
                <c:pt idx="43">
                  <c:v>105.20431041645851</c:v>
                </c:pt>
                <c:pt idx="44">
                  <c:v>101.3726295711198</c:v>
                </c:pt>
                <c:pt idx="45">
                  <c:v>101.85158967678714</c:v>
                </c:pt>
                <c:pt idx="46">
                  <c:v>103.57584605718957</c:v>
                </c:pt>
                <c:pt idx="47">
                  <c:v>100.51050138091858</c:v>
                </c:pt>
                <c:pt idx="48">
                  <c:v>103.28846999378916</c:v>
                </c:pt>
                <c:pt idx="49">
                  <c:v>105.49168647985893</c:v>
                </c:pt>
                <c:pt idx="50">
                  <c:v>106.35381467006013</c:v>
                </c:pt>
                <c:pt idx="51">
                  <c:v>105.49168647985893</c:v>
                </c:pt>
                <c:pt idx="52">
                  <c:v>112.77188008600248</c:v>
                </c:pt>
                <c:pt idx="53">
                  <c:v>111.8139598746678</c:v>
                </c:pt>
                <c:pt idx="54">
                  <c:v>110.47287157879926</c:v>
                </c:pt>
                <c:pt idx="55">
                  <c:v>110.56866359993272</c:v>
                </c:pt>
                <c:pt idx="56">
                  <c:v>107.69490296592869</c:v>
                </c:pt>
                <c:pt idx="57">
                  <c:v>104.24639020512384</c:v>
                </c:pt>
                <c:pt idx="58">
                  <c:v>102.71371786698835</c:v>
                </c:pt>
                <c:pt idx="59">
                  <c:v>107.59911094479521</c:v>
                </c:pt>
                <c:pt idx="60">
                  <c:v>105.68327052212585</c:v>
                </c:pt>
                <c:pt idx="61">
                  <c:v>98.115700852581895</c:v>
                </c:pt>
                <c:pt idx="62">
                  <c:v>97.061988620113738</c:v>
                </c:pt>
                <c:pt idx="63">
                  <c:v>98.690452979382698</c:v>
                </c:pt>
                <c:pt idx="64">
                  <c:v>95.337732239711315</c:v>
                </c:pt>
                <c:pt idx="65">
                  <c:v>92.368179584573809</c:v>
                </c:pt>
                <c:pt idx="66">
                  <c:v>89.973379056237107</c:v>
                </c:pt>
                <c:pt idx="67">
                  <c:v>91.122883309838727</c:v>
                </c:pt>
                <c:pt idx="68">
                  <c:v>92.655555647974211</c:v>
                </c:pt>
                <c:pt idx="69">
                  <c:v>93.900851922709293</c:v>
                </c:pt>
                <c:pt idx="70">
                  <c:v>95.816692345378655</c:v>
                </c:pt>
                <c:pt idx="71">
                  <c:v>99.073621063916576</c:v>
                </c:pt>
                <c:pt idx="72">
                  <c:v>98.9778290427831</c:v>
                </c:pt>
                <c:pt idx="73">
                  <c:v>102.04317371905407</c:v>
                </c:pt>
                <c:pt idx="74">
                  <c:v>97.636740746914555</c:v>
                </c:pt>
                <c:pt idx="75">
                  <c:v>101.46842159225326</c:v>
                </c:pt>
                <c:pt idx="76">
                  <c:v>103.7674300994565</c:v>
                </c:pt>
                <c:pt idx="77">
                  <c:v>105.30010243759199</c:v>
                </c:pt>
                <c:pt idx="78">
                  <c:v>101.85158967678714</c:v>
                </c:pt>
                <c:pt idx="79">
                  <c:v>100.41470935978512</c:v>
                </c:pt>
                <c:pt idx="80">
                  <c:v>102.42634180358795</c:v>
                </c:pt>
                <c:pt idx="81">
                  <c:v>104.05480616285691</c:v>
                </c:pt>
                <c:pt idx="82">
                  <c:v>107.31173488139481</c:v>
                </c:pt>
                <c:pt idx="83">
                  <c:v>107.21594286026135</c:v>
                </c:pt>
                <c:pt idx="84">
                  <c:v>109.32336732519764</c:v>
                </c:pt>
                <c:pt idx="85">
                  <c:v>108.5570311561299</c:v>
                </c:pt>
                <c:pt idx="86">
                  <c:v>109.61074338859804</c:v>
                </c:pt>
                <c:pt idx="87">
                  <c:v>110.56866359993272</c:v>
                </c:pt>
                <c:pt idx="88">
                  <c:v>113.44242423393676</c:v>
                </c:pt>
                <c:pt idx="89">
                  <c:v>109.1317832829307</c:v>
                </c:pt>
                <c:pt idx="90">
                  <c:v>108.5570311561299</c:v>
                </c:pt>
                <c:pt idx="91">
                  <c:v>106.06643860665973</c:v>
                </c:pt>
                <c:pt idx="92">
                  <c:v>104.53376626852425</c:v>
                </c:pt>
                <c:pt idx="93">
                  <c:v>105.77906254325933</c:v>
                </c:pt>
                <c:pt idx="94">
                  <c:v>107.31173488139481</c:v>
                </c:pt>
                <c:pt idx="95">
                  <c:v>105.39589445872545</c:v>
                </c:pt>
                <c:pt idx="96">
                  <c:v>104.34218222625731</c:v>
                </c:pt>
                <c:pt idx="97">
                  <c:v>103.19267797265569</c:v>
                </c:pt>
                <c:pt idx="98">
                  <c:v>105.30010243759199</c:v>
                </c:pt>
                <c:pt idx="99">
                  <c:v>105.20431041645851</c:v>
                </c:pt>
                <c:pt idx="100">
                  <c:v>106.35381467006013</c:v>
                </c:pt>
                <c:pt idx="101">
                  <c:v>109.03599126179724</c:v>
                </c:pt>
                <c:pt idx="102">
                  <c:v>108.46123913499643</c:v>
                </c:pt>
                <c:pt idx="103">
                  <c:v>107.50331892366175</c:v>
                </c:pt>
                <c:pt idx="104" formatCode="General">
                  <c:v>108.94019924066377</c:v>
                </c:pt>
                <c:pt idx="105" formatCode="General">
                  <c:v>109.32336732519764</c:v>
                </c:pt>
              </c:numCache>
            </c:numRef>
          </c:val>
          <c:smooth val="0"/>
          <c:extLst>
            <c:ext xmlns:c16="http://schemas.microsoft.com/office/drawing/2014/chart" uri="{C3380CC4-5D6E-409C-BE32-E72D297353CC}">
              <c16:uniqueId val="{00000004-C663-42DA-90C7-DECC1A0D8540}"/>
            </c:ext>
          </c:extLst>
        </c:ser>
        <c:dLbls>
          <c:showLegendKey val="0"/>
          <c:showVal val="0"/>
          <c:showCatName val="0"/>
          <c:showSerName val="0"/>
          <c:showPercent val="0"/>
          <c:showBubbleSize val="0"/>
        </c:dLbls>
        <c:smooth val="0"/>
        <c:axId val="1331400944"/>
        <c:axId val="1331401504"/>
      </c:lineChart>
      <c:catAx>
        <c:axId val="1331400944"/>
        <c:scaling>
          <c:orientation val="minMax"/>
        </c:scaling>
        <c:delete val="0"/>
        <c:axPos val="b"/>
        <c:majorGridlines>
          <c:spPr>
            <a:ln w="6350">
              <a:solidFill>
                <a:schemeClr val="bg1">
                  <a:lumMod val="75000"/>
                </a:schemeClr>
              </a:solidFill>
            </a:ln>
          </c:spPr>
        </c:majorGridlines>
        <c:numFmt formatCode="m\/yy/" sourceLinked="0"/>
        <c:majorTickMark val="out"/>
        <c:minorTickMark val="none"/>
        <c:tickLblPos val="low"/>
        <c:spPr>
          <a:ln w="19050">
            <a:solidFill>
              <a:sysClr val="windowText" lastClr="000000"/>
            </a:solidFill>
            <a:prstDash val="solid"/>
          </a:ln>
        </c:spPr>
        <c:txPr>
          <a:bodyPr rot="0" vert="horz"/>
          <a:lstStyle/>
          <a:p>
            <a:pPr>
              <a:defRPr sz="800" b="0" i="0" u="none" strike="noStrike" baseline="0">
                <a:solidFill>
                  <a:srgbClr val="000000"/>
                </a:solidFill>
                <a:latin typeface="Arial"/>
                <a:ea typeface="Arial"/>
                <a:cs typeface="Arial"/>
              </a:defRPr>
            </a:pPr>
            <a:endParaRPr lang="sr-Latn-RS"/>
          </a:p>
        </c:txPr>
        <c:crossAx val="1331401504"/>
        <c:crossesAt val="100"/>
        <c:auto val="1"/>
        <c:lblAlgn val="ctr"/>
        <c:lblOffset val="100"/>
        <c:tickLblSkip val="2"/>
        <c:tickMarkSkip val="12"/>
        <c:noMultiLvlLbl val="0"/>
      </c:catAx>
      <c:valAx>
        <c:axId val="1331401504"/>
        <c:scaling>
          <c:orientation val="minMax"/>
          <c:max val="130"/>
          <c:min val="50"/>
        </c:scaling>
        <c:delete val="0"/>
        <c:axPos val="l"/>
        <c:majorGridlines>
          <c:spPr>
            <a:ln w="6350">
              <a:solidFill>
                <a:schemeClr val="bg1">
                  <a:lumMod val="75000"/>
                </a:schemeClr>
              </a:solidFill>
              <a:prstDash val="solid"/>
            </a:ln>
          </c:spPr>
        </c:majorGridlines>
        <c:title>
          <c:tx>
            <c:rich>
              <a:bodyPr/>
              <a:lstStyle/>
              <a:p>
                <a:pPr>
                  <a:defRPr/>
                </a:pPr>
                <a:r>
                  <a:rPr lang="hr-HR"/>
                  <a:t>Dugoročni prosjek = 100</a:t>
                </a:r>
              </a:p>
            </c:rich>
          </c:tx>
          <c:overlay val="0"/>
        </c:title>
        <c:numFmt formatCode="0" sourceLinked="0"/>
        <c:majorTickMark val="out"/>
        <c:minorTickMark val="none"/>
        <c:tickLblPos val="nextTo"/>
        <c:spPr>
          <a:ln w="6350">
            <a:solidFill>
              <a:schemeClr val="bg1">
                <a:lumMod val="50000"/>
              </a:schemeClr>
            </a:solidFill>
            <a:prstDash val="solid"/>
          </a:ln>
        </c:spPr>
        <c:txPr>
          <a:bodyPr rot="0" vert="horz"/>
          <a:lstStyle/>
          <a:p>
            <a:pPr>
              <a:defRPr sz="800" b="0" i="0" u="none" strike="noStrike" baseline="0">
                <a:solidFill>
                  <a:srgbClr val="000000"/>
                </a:solidFill>
                <a:latin typeface="Arial"/>
                <a:ea typeface="Arial"/>
                <a:cs typeface="Arial"/>
              </a:defRPr>
            </a:pPr>
            <a:endParaRPr lang="sr-Latn-RS"/>
          </a:p>
        </c:txPr>
        <c:crossAx val="1331400944"/>
        <c:crosses val="autoZero"/>
        <c:crossBetween val="between"/>
        <c:majorUnit val="10"/>
      </c:valAx>
      <c:spPr>
        <a:noFill/>
        <a:ln w="6350">
          <a:solidFill>
            <a:schemeClr val="bg1">
              <a:lumMod val="75000"/>
            </a:schemeClr>
          </a:solidFill>
          <a:prstDash val="solid"/>
        </a:ln>
      </c:spPr>
    </c:plotArea>
    <c:legend>
      <c:legendPos val="b"/>
      <c:layout>
        <c:manualLayout>
          <c:xMode val="edge"/>
          <c:yMode val="edge"/>
          <c:x val="3.1664227812231438E-2"/>
          <c:y val="0.81875824643541184"/>
          <c:w val="0.91129793510324475"/>
          <c:h val="0.16304178193941976"/>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sr-Latn-RS"/>
        </a:p>
      </c:txPr>
    </c:legend>
    <c:plotVisOnly val="0"/>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sr-Latn-RS"/>
    </a:p>
  </c:txPr>
  <c:printSettings>
    <c:headerFooter alignWithMargins="0"/>
    <c:pageMargins b="1" l="0.75000000000001465" r="0.75000000000001465" t="1" header="0.5" footer="0.5"/>
    <c:pageSetup paperSize="9" orientation="landscape"/>
  </c:printSettings>
  <c:userShapes r:id="rId1"/>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13116391424523"/>
          <c:y val="6.271115149067906E-2"/>
          <c:w val="0.84766455900371984"/>
          <c:h val="0.65193283531866209"/>
        </c:manualLayout>
      </c:layout>
      <c:lineChart>
        <c:grouping val="standard"/>
        <c:varyColors val="0"/>
        <c:ser>
          <c:idx val="0"/>
          <c:order val="0"/>
          <c:tx>
            <c:strRef>
              <c:f>'Slika 2.2. - Figure 2.2'!$E$4</c:f>
              <c:strCache>
                <c:ptCount val="1"/>
                <c:pt idx="0">
                  <c:v>Construction</c:v>
                </c:pt>
              </c:strCache>
            </c:strRef>
          </c:tx>
          <c:spPr>
            <a:ln w="25400">
              <a:solidFill>
                <a:srgbClr val="0070C0"/>
              </a:solidFill>
              <a:prstDash val="solid"/>
            </a:ln>
          </c:spPr>
          <c:marker>
            <c:symbol val="none"/>
          </c:marker>
          <c:cat>
            <c:strRef>
              <c:f>'Slika 2.2. - Figure 2.2'!$A$146:$A$253</c:f>
              <c:strCache>
                <c:ptCount val="103"/>
                <c:pt idx="6">
                  <c:v>2017</c:v>
                </c:pt>
                <c:pt idx="18">
                  <c:v>2018</c:v>
                </c:pt>
                <c:pt idx="30">
                  <c:v>2019</c:v>
                </c:pt>
                <c:pt idx="42">
                  <c:v>2020</c:v>
                </c:pt>
                <c:pt idx="54">
                  <c:v>2021</c:v>
                </c:pt>
                <c:pt idx="66">
                  <c:v>2022</c:v>
                </c:pt>
                <c:pt idx="78">
                  <c:v>2023</c:v>
                </c:pt>
                <c:pt idx="90">
                  <c:v>2024</c:v>
                </c:pt>
                <c:pt idx="102">
                  <c:v>2025</c:v>
                </c:pt>
              </c:strCache>
            </c:strRef>
          </c:cat>
          <c:val>
            <c:numRef>
              <c:f>'Slika 2.2. - Figure 2.2'!$E$146:$E$253</c:f>
              <c:numCache>
                <c:formatCode>0.0</c:formatCode>
                <c:ptCount val="108"/>
                <c:pt idx="0">
                  <c:v>102.08454946388483</c:v>
                </c:pt>
                <c:pt idx="1">
                  <c:v>102.43419866977955</c:v>
                </c:pt>
                <c:pt idx="2">
                  <c:v>104.38386413075395</c:v>
                </c:pt>
                <c:pt idx="3">
                  <c:v>105.06129266590364</c:v>
                </c:pt>
                <c:pt idx="4">
                  <c:v>104.54256756288927</c:v>
                </c:pt>
                <c:pt idx="5">
                  <c:v>103.12179822500958</c:v>
                </c:pt>
                <c:pt idx="6">
                  <c:v>105.62798108437389</c:v>
                </c:pt>
                <c:pt idx="7">
                  <c:v>106.03332974554878</c:v>
                </c:pt>
                <c:pt idx="8">
                  <c:v>105.49778038311744</c:v>
                </c:pt>
                <c:pt idx="9">
                  <c:v>105.9300991201369</c:v>
                </c:pt>
                <c:pt idx="10">
                  <c:v>106.79496251749983</c:v>
                </c:pt>
                <c:pt idx="11">
                  <c:v>106.71905405329406</c:v>
                </c:pt>
                <c:pt idx="12">
                  <c:v>106.7208405194032</c:v>
                </c:pt>
                <c:pt idx="13">
                  <c:v>107.45591841784761</c:v>
                </c:pt>
                <c:pt idx="14">
                  <c:v>107.30176554543723</c:v>
                </c:pt>
                <c:pt idx="15">
                  <c:v>108.89683928356985</c:v>
                </c:pt>
                <c:pt idx="16">
                  <c:v>110.4720326945212</c:v>
                </c:pt>
                <c:pt idx="17">
                  <c:v>110.66777086618535</c:v>
                </c:pt>
                <c:pt idx="18">
                  <c:v>109.90786392937555</c:v>
                </c:pt>
                <c:pt idx="19">
                  <c:v>110.01973883322971</c:v>
                </c:pt>
                <c:pt idx="20">
                  <c:v>111.22975940330815</c:v>
                </c:pt>
                <c:pt idx="21">
                  <c:v>110.2966365573412</c:v>
                </c:pt>
                <c:pt idx="22">
                  <c:v>110.65137200495184</c:v>
                </c:pt>
                <c:pt idx="23">
                  <c:v>111.40688803495073</c:v>
                </c:pt>
                <c:pt idx="24">
                  <c:v>112.02205023574223</c:v>
                </c:pt>
                <c:pt idx="25">
                  <c:v>112.22702464601039</c:v>
                </c:pt>
                <c:pt idx="26">
                  <c:v>114.11312277557809</c:v>
                </c:pt>
                <c:pt idx="27">
                  <c:v>111.68895649089352</c:v>
                </c:pt>
                <c:pt idx="28">
                  <c:v>111.60637220254698</c:v>
                </c:pt>
                <c:pt idx="29">
                  <c:v>111.08559262504903</c:v>
                </c:pt>
                <c:pt idx="30">
                  <c:v>111.10584715309818</c:v>
                </c:pt>
                <c:pt idx="31">
                  <c:v>114.32183795610021</c:v>
                </c:pt>
                <c:pt idx="32">
                  <c:v>111.64658798502272</c:v>
                </c:pt>
                <c:pt idx="33">
                  <c:v>114.08205279521447</c:v>
                </c:pt>
                <c:pt idx="34">
                  <c:v>108.73256995264833</c:v>
                </c:pt>
                <c:pt idx="35">
                  <c:v>111.92180597984486</c:v>
                </c:pt>
                <c:pt idx="36">
                  <c:v>112.61734042939463</c:v>
                </c:pt>
                <c:pt idx="37">
                  <c:v>111.26690383233003</c:v>
                </c:pt>
                <c:pt idx="38">
                  <c:v>106.59192116171604</c:v>
                </c:pt>
                <c:pt idx="39">
                  <c:v>91.318457801293945</c:v>
                </c:pt>
                <c:pt idx="40">
                  <c:v>95.324557861675274</c:v>
                </c:pt>
                <c:pt idx="41">
                  <c:v>98.384466929690134</c:v>
                </c:pt>
                <c:pt idx="42">
                  <c:v>101.03262748640167</c:v>
                </c:pt>
                <c:pt idx="43">
                  <c:v>99.878106599529175</c:v>
                </c:pt>
                <c:pt idx="44">
                  <c:v>101.45488533500715</c:v>
                </c:pt>
                <c:pt idx="45">
                  <c:v>102.38358677353239</c:v>
                </c:pt>
                <c:pt idx="46">
                  <c:v>100.3937066646012</c:v>
                </c:pt>
                <c:pt idx="47">
                  <c:v>101.17297534013166</c:v>
                </c:pt>
                <c:pt idx="48">
                  <c:v>102.08455614739195</c:v>
                </c:pt>
                <c:pt idx="49">
                  <c:v>102.48789324768768</c:v>
                </c:pt>
                <c:pt idx="50">
                  <c:v>104.72409919163378</c:v>
                </c:pt>
                <c:pt idx="51">
                  <c:v>104.73593055468874</c:v>
                </c:pt>
                <c:pt idx="52">
                  <c:v>105.74352411137042</c:v>
                </c:pt>
                <c:pt idx="53">
                  <c:v>106.24122733677332</c:v>
                </c:pt>
                <c:pt idx="54">
                  <c:v>105.99302371246945</c:v>
                </c:pt>
                <c:pt idx="55">
                  <c:v>107.62900072453355</c:v>
                </c:pt>
                <c:pt idx="56">
                  <c:v>106.96318645507176</c:v>
                </c:pt>
                <c:pt idx="57">
                  <c:v>107.08533505234811</c:v>
                </c:pt>
                <c:pt idx="58">
                  <c:v>109.22711527666654</c:v>
                </c:pt>
                <c:pt idx="59">
                  <c:v>108.48878160304412</c:v>
                </c:pt>
                <c:pt idx="60">
                  <c:v>109.25181374312015</c:v>
                </c:pt>
                <c:pt idx="61">
                  <c:v>109.5588624360561</c:v>
                </c:pt>
                <c:pt idx="62">
                  <c:v>108.20133120437696</c:v>
                </c:pt>
                <c:pt idx="63">
                  <c:v>108.11390358551446</c:v>
                </c:pt>
                <c:pt idx="64">
                  <c:v>107.9662103470978</c:v>
                </c:pt>
                <c:pt idx="65">
                  <c:v>108.10404793633768</c:v>
                </c:pt>
                <c:pt idx="66">
                  <c:v>107.78347635381191</c:v>
                </c:pt>
                <c:pt idx="67">
                  <c:v>108.16647592519642</c:v>
                </c:pt>
                <c:pt idx="68">
                  <c:v>108.66383653381297</c:v>
                </c:pt>
                <c:pt idx="69">
                  <c:v>107.97617887552201</c:v>
                </c:pt>
                <c:pt idx="70">
                  <c:v>107.90916703982825</c:v>
                </c:pt>
                <c:pt idx="71">
                  <c:v>107.63274143083702</c:v>
                </c:pt>
                <c:pt idx="72">
                  <c:v>106.96234008924642</c:v>
                </c:pt>
                <c:pt idx="73">
                  <c:v>108.40088167798875</c:v>
                </c:pt>
                <c:pt idx="74">
                  <c:v>111.13039421355978</c:v>
                </c:pt>
                <c:pt idx="75">
                  <c:v>110.05204332362931</c:v>
                </c:pt>
                <c:pt idx="76">
                  <c:v>110.00948316476604</c:v>
                </c:pt>
                <c:pt idx="77">
                  <c:v>110.03778377349715</c:v>
                </c:pt>
                <c:pt idx="78">
                  <c:v>113.54369792244921</c:v>
                </c:pt>
                <c:pt idx="79">
                  <c:v>111.84362830053736</c:v>
                </c:pt>
                <c:pt idx="80">
                  <c:v>111.29818508358214</c:v>
                </c:pt>
                <c:pt idx="81">
                  <c:v>110.19888072394457</c:v>
                </c:pt>
                <c:pt idx="82">
                  <c:v>112.5873238234804</c:v>
                </c:pt>
                <c:pt idx="83">
                  <c:v>112.24392104935446</c:v>
                </c:pt>
                <c:pt idx="84">
                  <c:v>112.92346047967308</c:v>
                </c:pt>
                <c:pt idx="85">
                  <c:v>109.2353132724123</c:v>
                </c:pt>
                <c:pt idx="86">
                  <c:v>110.71339601102031</c:v>
                </c:pt>
                <c:pt idx="87">
                  <c:v>110.98117247238403</c:v>
                </c:pt>
                <c:pt idx="88">
                  <c:v>110.95927633135838</c:v>
                </c:pt>
                <c:pt idx="89">
                  <c:v>111.58344058310327</c:v>
                </c:pt>
                <c:pt idx="90">
                  <c:v>110.75611676267118</c:v>
                </c:pt>
                <c:pt idx="91">
                  <c:v>108.73053213548171</c:v>
                </c:pt>
                <c:pt idx="92">
                  <c:v>111.09493252295718</c:v>
                </c:pt>
                <c:pt idx="93">
                  <c:v>110.92644049932115</c:v>
                </c:pt>
                <c:pt idx="94">
                  <c:v>107.56018963879154</c:v>
                </c:pt>
                <c:pt idx="95">
                  <c:v>112.21992750682861</c:v>
                </c:pt>
                <c:pt idx="96">
                  <c:v>109.71262208959944</c:v>
                </c:pt>
                <c:pt idx="97">
                  <c:v>111.38501642949095</c:v>
                </c:pt>
                <c:pt idx="98">
                  <c:v>109.59624271941603</c:v>
                </c:pt>
                <c:pt idx="99">
                  <c:v>112.24558203526303</c:v>
                </c:pt>
                <c:pt idx="100">
                  <c:v>112.89789893599345</c:v>
                </c:pt>
                <c:pt idx="101">
                  <c:v>110.45242711392385</c:v>
                </c:pt>
                <c:pt idx="102">
                  <c:v>112.68481266078473</c:v>
                </c:pt>
                <c:pt idx="103">
                  <c:v>110.24807004448407</c:v>
                </c:pt>
                <c:pt idx="104" formatCode="General">
                  <c:v>109.8190292417855</c:v>
                </c:pt>
                <c:pt idx="105" formatCode="General">
                  <c:v>110.56629593711001</c:v>
                </c:pt>
              </c:numCache>
            </c:numRef>
          </c:val>
          <c:smooth val="0"/>
          <c:extLst>
            <c:ext xmlns:c16="http://schemas.microsoft.com/office/drawing/2014/chart" uri="{C3380CC4-5D6E-409C-BE32-E72D297353CC}">
              <c16:uniqueId val="{00000000-F891-431B-9DF7-D78F44B7F385}"/>
            </c:ext>
          </c:extLst>
        </c:ser>
        <c:ser>
          <c:idx val="2"/>
          <c:order val="1"/>
          <c:tx>
            <c:strRef>
              <c:f>'Slika 2.2. - Figure 2.2'!$F$4</c:f>
              <c:strCache>
                <c:ptCount val="1"/>
                <c:pt idx="0">
                  <c:v>Industry</c:v>
                </c:pt>
              </c:strCache>
            </c:strRef>
          </c:tx>
          <c:spPr>
            <a:ln w="25400">
              <a:solidFill>
                <a:srgbClr val="99CCFF"/>
              </a:solidFill>
            </a:ln>
          </c:spPr>
          <c:marker>
            <c:symbol val="none"/>
          </c:marker>
          <c:cat>
            <c:strRef>
              <c:f>'Slika 2.2. - Figure 2.2'!$A$146:$A$253</c:f>
              <c:strCache>
                <c:ptCount val="103"/>
                <c:pt idx="6">
                  <c:v>2017</c:v>
                </c:pt>
                <c:pt idx="18">
                  <c:v>2018</c:v>
                </c:pt>
                <c:pt idx="30">
                  <c:v>2019</c:v>
                </c:pt>
                <c:pt idx="42">
                  <c:v>2020</c:v>
                </c:pt>
                <c:pt idx="54">
                  <c:v>2021</c:v>
                </c:pt>
                <c:pt idx="66">
                  <c:v>2022</c:v>
                </c:pt>
                <c:pt idx="78">
                  <c:v>2023</c:v>
                </c:pt>
                <c:pt idx="90">
                  <c:v>2024</c:v>
                </c:pt>
                <c:pt idx="102">
                  <c:v>2025</c:v>
                </c:pt>
              </c:strCache>
            </c:strRef>
          </c:cat>
          <c:val>
            <c:numRef>
              <c:f>'Slika 2.2. - Figure 2.2'!$F$146:$F$253</c:f>
              <c:numCache>
                <c:formatCode>0.0</c:formatCode>
                <c:ptCount val="108"/>
                <c:pt idx="0">
                  <c:v>106.53265668524632</c:v>
                </c:pt>
                <c:pt idx="1">
                  <c:v>105.1685528556137</c:v>
                </c:pt>
                <c:pt idx="2">
                  <c:v>114.5307303802697</c:v>
                </c:pt>
                <c:pt idx="3">
                  <c:v>112.16238293342622</c:v>
                </c:pt>
                <c:pt idx="4">
                  <c:v>108.98542975563315</c:v>
                </c:pt>
                <c:pt idx="5">
                  <c:v>108.42612131834069</c:v>
                </c:pt>
                <c:pt idx="6">
                  <c:v>112.70561404708124</c:v>
                </c:pt>
                <c:pt idx="7">
                  <c:v>117.00810356605299</c:v>
                </c:pt>
                <c:pt idx="8">
                  <c:v>110.42752567016124</c:v>
                </c:pt>
                <c:pt idx="9">
                  <c:v>111.35030184240848</c:v>
                </c:pt>
                <c:pt idx="10">
                  <c:v>110.61865106076091</c:v>
                </c:pt>
                <c:pt idx="11">
                  <c:v>107.58198482858204</c:v>
                </c:pt>
                <c:pt idx="12">
                  <c:v>113.99914465890858</c:v>
                </c:pt>
                <c:pt idx="13">
                  <c:v>114.94406085155184</c:v>
                </c:pt>
                <c:pt idx="14">
                  <c:v>112.12579251695512</c:v>
                </c:pt>
                <c:pt idx="15">
                  <c:v>110.84938207845263</c:v>
                </c:pt>
                <c:pt idx="16">
                  <c:v>111.55893435555261</c:v>
                </c:pt>
                <c:pt idx="17">
                  <c:v>113.16513039094096</c:v>
                </c:pt>
                <c:pt idx="18">
                  <c:v>111.01255240579836</c:v>
                </c:pt>
                <c:pt idx="19">
                  <c:v>110.36484463130148</c:v>
                </c:pt>
                <c:pt idx="20">
                  <c:v>113.33371778403341</c:v>
                </c:pt>
                <c:pt idx="21">
                  <c:v>113.24178875100218</c:v>
                </c:pt>
                <c:pt idx="22">
                  <c:v>112.37260600763369</c:v>
                </c:pt>
                <c:pt idx="23">
                  <c:v>110.90266605366293</c:v>
                </c:pt>
                <c:pt idx="24">
                  <c:v>108.41329876357736</c:v>
                </c:pt>
                <c:pt idx="25">
                  <c:v>112.2666699143213</c:v>
                </c:pt>
                <c:pt idx="26">
                  <c:v>113.37384253876355</c:v>
                </c:pt>
                <c:pt idx="27">
                  <c:v>107.88007060004729</c:v>
                </c:pt>
                <c:pt idx="28">
                  <c:v>107.90695094986123</c:v>
                </c:pt>
                <c:pt idx="29">
                  <c:v>106.98351232442795</c:v>
                </c:pt>
                <c:pt idx="30">
                  <c:v>110.38568881205683</c:v>
                </c:pt>
                <c:pt idx="31">
                  <c:v>107.12125807644222</c:v>
                </c:pt>
                <c:pt idx="32">
                  <c:v>108.91284397515193</c:v>
                </c:pt>
                <c:pt idx="33">
                  <c:v>107.73817112731234</c:v>
                </c:pt>
                <c:pt idx="34">
                  <c:v>110.63434726291342</c:v>
                </c:pt>
                <c:pt idx="35">
                  <c:v>110.734645449929</c:v>
                </c:pt>
                <c:pt idx="36">
                  <c:v>110.70492456404946</c:v>
                </c:pt>
                <c:pt idx="37">
                  <c:v>105.27514424411216</c:v>
                </c:pt>
                <c:pt idx="38">
                  <c:v>99.663731944488376</c:v>
                </c:pt>
                <c:pt idx="39">
                  <c:v>68.478853352699616</c:v>
                </c:pt>
                <c:pt idx="40">
                  <c:v>79.62072344694846</c:v>
                </c:pt>
                <c:pt idx="41">
                  <c:v>85.201073845577554</c:v>
                </c:pt>
                <c:pt idx="42">
                  <c:v>86.755603063078368</c:v>
                </c:pt>
                <c:pt idx="43">
                  <c:v>92.404780774898782</c:v>
                </c:pt>
                <c:pt idx="44">
                  <c:v>92.448681373843755</c:v>
                </c:pt>
                <c:pt idx="45">
                  <c:v>93.465886859479724</c:v>
                </c:pt>
                <c:pt idx="46">
                  <c:v>91.432793480898994</c:v>
                </c:pt>
                <c:pt idx="47">
                  <c:v>96.449573383562111</c:v>
                </c:pt>
                <c:pt idx="48">
                  <c:v>98.645173127031129</c:v>
                </c:pt>
                <c:pt idx="49">
                  <c:v>101.95211965564712</c:v>
                </c:pt>
                <c:pt idx="50">
                  <c:v>101.19665700113846</c:v>
                </c:pt>
                <c:pt idx="51">
                  <c:v>102.56069341033323</c:v>
                </c:pt>
                <c:pt idx="52">
                  <c:v>104.63362866122628</c:v>
                </c:pt>
                <c:pt idx="53">
                  <c:v>106.3703416669975</c:v>
                </c:pt>
                <c:pt idx="54">
                  <c:v>110.95811632161039</c:v>
                </c:pt>
                <c:pt idx="55">
                  <c:v>111.9496102128343</c:v>
                </c:pt>
                <c:pt idx="56">
                  <c:v>112.53615595229553</c:v>
                </c:pt>
                <c:pt idx="57">
                  <c:v>107.89229026399742</c:v>
                </c:pt>
                <c:pt idx="58">
                  <c:v>110.48455428781652</c:v>
                </c:pt>
                <c:pt idx="59">
                  <c:v>108.08923581997051</c:v>
                </c:pt>
                <c:pt idx="60">
                  <c:v>108.08875402768395</c:v>
                </c:pt>
                <c:pt idx="61">
                  <c:v>107.13034527413494</c:v>
                </c:pt>
                <c:pt idx="62">
                  <c:v>109.01991127844218</c:v>
                </c:pt>
                <c:pt idx="63">
                  <c:v>112.02378877543779</c:v>
                </c:pt>
                <c:pt idx="64">
                  <c:v>110.46933799421768</c:v>
                </c:pt>
                <c:pt idx="65">
                  <c:v>114.07795239902157</c:v>
                </c:pt>
                <c:pt idx="66">
                  <c:v>106.1595263895407</c:v>
                </c:pt>
                <c:pt idx="67">
                  <c:v>102.21763591746398</c:v>
                </c:pt>
                <c:pt idx="68">
                  <c:v>106.56264756172166</c:v>
                </c:pt>
                <c:pt idx="69">
                  <c:v>108.86038504218105</c:v>
                </c:pt>
                <c:pt idx="70">
                  <c:v>108.19146196403015</c:v>
                </c:pt>
                <c:pt idx="71">
                  <c:v>108.07070667622976</c:v>
                </c:pt>
                <c:pt idx="72">
                  <c:v>102.79871539409679</c:v>
                </c:pt>
                <c:pt idx="73">
                  <c:v>111.65254203935662</c:v>
                </c:pt>
                <c:pt idx="74">
                  <c:v>109.45223904989254</c:v>
                </c:pt>
                <c:pt idx="75">
                  <c:v>108.82694468353219</c:v>
                </c:pt>
                <c:pt idx="76">
                  <c:v>108.43326586916746</c:v>
                </c:pt>
                <c:pt idx="77">
                  <c:v>105.79138253774255</c:v>
                </c:pt>
                <c:pt idx="78">
                  <c:v>105.45098840126758</c:v>
                </c:pt>
                <c:pt idx="79">
                  <c:v>99.515609120786763</c:v>
                </c:pt>
                <c:pt idx="80">
                  <c:v>103.78237582712008</c:v>
                </c:pt>
                <c:pt idx="81">
                  <c:v>107.08585543048457</c:v>
                </c:pt>
                <c:pt idx="82">
                  <c:v>107.6662875685666</c:v>
                </c:pt>
                <c:pt idx="83">
                  <c:v>107.42021122212871</c:v>
                </c:pt>
                <c:pt idx="84">
                  <c:v>107.02916053121157</c:v>
                </c:pt>
                <c:pt idx="85">
                  <c:v>103.72836587497041</c:v>
                </c:pt>
                <c:pt idx="86">
                  <c:v>109.88379194092283</c:v>
                </c:pt>
                <c:pt idx="87">
                  <c:v>101.45520714905592</c:v>
                </c:pt>
                <c:pt idx="88">
                  <c:v>99.762732926936351</c:v>
                </c:pt>
                <c:pt idx="89">
                  <c:v>103.43250361437227</c:v>
                </c:pt>
                <c:pt idx="90">
                  <c:v>103.65638332118711</c:v>
                </c:pt>
                <c:pt idx="91">
                  <c:v>105.16806938459511</c:v>
                </c:pt>
                <c:pt idx="92">
                  <c:v>104.95981112737246</c:v>
                </c:pt>
                <c:pt idx="93">
                  <c:v>104.16467884610029</c:v>
                </c:pt>
                <c:pt idx="94">
                  <c:v>100.90236925600685</c:v>
                </c:pt>
                <c:pt idx="95">
                  <c:v>101.5650253841729</c:v>
                </c:pt>
                <c:pt idx="96">
                  <c:v>104.043758066343</c:v>
                </c:pt>
                <c:pt idx="97">
                  <c:v>100.55838844495233</c:v>
                </c:pt>
                <c:pt idx="98">
                  <c:v>100.97657013283366</c:v>
                </c:pt>
                <c:pt idx="99">
                  <c:v>102.41006326691654</c:v>
                </c:pt>
                <c:pt idx="100">
                  <c:v>103.08774230584504</c:v>
                </c:pt>
                <c:pt idx="101">
                  <c:v>103.74961106804676</c:v>
                </c:pt>
                <c:pt idx="102">
                  <c:v>104.52488336344234</c:v>
                </c:pt>
                <c:pt idx="103">
                  <c:v>99.520723407892447</c:v>
                </c:pt>
                <c:pt idx="104" formatCode="General">
                  <c:v>105.63592931134657</c:v>
                </c:pt>
                <c:pt idx="105" formatCode="General">
                  <c:v>103.42587410502581</c:v>
                </c:pt>
              </c:numCache>
            </c:numRef>
          </c:val>
          <c:smooth val="0"/>
          <c:extLst>
            <c:ext xmlns:c16="http://schemas.microsoft.com/office/drawing/2014/chart" uri="{C3380CC4-5D6E-409C-BE32-E72D297353CC}">
              <c16:uniqueId val="{00000001-F891-431B-9DF7-D78F44B7F385}"/>
            </c:ext>
          </c:extLst>
        </c:ser>
        <c:ser>
          <c:idx val="3"/>
          <c:order val="2"/>
          <c:tx>
            <c:strRef>
              <c:f>'Slika 2.2. - Figure 2.2'!$G$4</c:f>
              <c:strCache>
                <c:ptCount val="1"/>
                <c:pt idx="0">
                  <c:v>Retail</c:v>
                </c:pt>
              </c:strCache>
            </c:strRef>
          </c:tx>
          <c:spPr>
            <a:ln w="25400">
              <a:solidFill>
                <a:srgbClr val="00B050"/>
              </a:solidFill>
            </a:ln>
          </c:spPr>
          <c:marker>
            <c:symbol val="none"/>
          </c:marker>
          <c:cat>
            <c:strRef>
              <c:f>'Slika 2.2. - Figure 2.2'!$A$146:$A$253</c:f>
              <c:strCache>
                <c:ptCount val="103"/>
                <c:pt idx="6">
                  <c:v>2017</c:v>
                </c:pt>
                <c:pt idx="18">
                  <c:v>2018</c:v>
                </c:pt>
                <c:pt idx="30">
                  <c:v>2019</c:v>
                </c:pt>
                <c:pt idx="42">
                  <c:v>2020</c:v>
                </c:pt>
                <c:pt idx="54">
                  <c:v>2021</c:v>
                </c:pt>
                <c:pt idx="66">
                  <c:v>2022</c:v>
                </c:pt>
                <c:pt idx="78">
                  <c:v>2023</c:v>
                </c:pt>
                <c:pt idx="90">
                  <c:v>2024</c:v>
                </c:pt>
                <c:pt idx="102">
                  <c:v>2025</c:v>
                </c:pt>
              </c:strCache>
            </c:strRef>
          </c:cat>
          <c:val>
            <c:numRef>
              <c:f>'Slika 2.2. - Figure 2.2'!$G$146:$G$253</c:f>
              <c:numCache>
                <c:formatCode>0.0</c:formatCode>
                <c:ptCount val="108"/>
                <c:pt idx="0">
                  <c:v>107.2048831905917</c:v>
                </c:pt>
                <c:pt idx="1">
                  <c:v>105.64183914910448</c:v>
                </c:pt>
                <c:pt idx="2">
                  <c:v>109.43086810126476</c:v>
                </c:pt>
                <c:pt idx="3">
                  <c:v>107.56747278337156</c:v>
                </c:pt>
                <c:pt idx="4">
                  <c:v>107.43602210845093</c:v>
                </c:pt>
                <c:pt idx="5">
                  <c:v>109.68892851004686</c:v>
                </c:pt>
                <c:pt idx="6">
                  <c:v>111.0070348354156</c:v>
                </c:pt>
                <c:pt idx="7">
                  <c:v>114.95826203074064</c:v>
                </c:pt>
                <c:pt idx="8">
                  <c:v>111.32176138676705</c:v>
                </c:pt>
                <c:pt idx="9">
                  <c:v>110.90865818379385</c:v>
                </c:pt>
                <c:pt idx="10">
                  <c:v>110.72387706486523</c:v>
                </c:pt>
                <c:pt idx="11">
                  <c:v>109.87593454164012</c:v>
                </c:pt>
                <c:pt idx="12">
                  <c:v>107.78198110969248</c:v>
                </c:pt>
                <c:pt idx="13">
                  <c:v>109.74628943395994</c:v>
                </c:pt>
                <c:pt idx="14">
                  <c:v>108.33136553279478</c:v>
                </c:pt>
                <c:pt idx="15">
                  <c:v>112.95832512537589</c:v>
                </c:pt>
                <c:pt idx="16">
                  <c:v>112.93326524910253</c:v>
                </c:pt>
                <c:pt idx="17">
                  <c:v>113.53240276745848</c:v>
                </c:pt>
                <c:pt idx="18">
                  <c:v>110.66870471485909</c:v>
                </c:pt>
                <c:pt idx="19">
                  <c:v>109.1942286731822</c:v>
                </c:pt>
                <c:pt idx="20">
                  <c:v>106.17437884436941</c:v>
                </c:pt>
                <c:pt idx="21">
                  <c:v>105.63138453893123</c:v>
                </c:pt>
                <c:pt idx="22">
                  <c:v>102.18623838998985</c:v>
                </c:pt>
                <c:pt idx="23">
                  <c:v>105.84883261066767</c:v>
                </c:pt>
                <c:pt idx="24">
                  <c:v>109.58788914090569</c:v>
                </c:pt>
                <c:pt idx="25">
                  <c:v>107.15048989306652</c:v>
                </c:pt>
                <c:pt idx="26">
                  <c:v>112.90195671820975</c:v>
                </c:pt>
                <c:pt idx="27">
                  <c:v>106.69763358808324</c:v>
                </c:pt>
                <c:pt idx="28">
                  <c:v>106.22660282862104</c:v>
                </c:pt>
                <c:pt idx="29">
                  <c:v>104.27233131744956</c:v>
                </c:pt>
                <c:pt idx="30">
                  <c:v>107.89255161310409</c:v>
                </c:pt>
                <c:pt idx="31">
                  <c:v>104.25514805432428</c:v>
                </c:pt>
                <c:pt idx="32">
                  <c:v>108.71709526664002</c:v>
                </c:pt>
                <c:pt idx="33">
                  <c:v>110.27911482630952</c:v>
                </c:pt>
                <c:pt idx="34">
                  <c:v>112.68086805820573</c:v>
                </c:pt>
                <c:pt idx="35">
                  <c:v>108.77594860185104</c:v>
                </c:pt>
                <c:pt idx="36">
                  <c:v>108.62901104371784</c:v>
                </c:pt>
                <c:pt idx="37">
                  <c:v>112.86089558157586</c:v>
                </c:pt>
                <c:pt idx="38">
                  <c:v>105.31509645367009</c:v>
                </c:pt>
                <c:pt idx="39">
                  <c:v>64.413186612942553</c:v>
                </c:pt>
                <c:pt idx="40">
                  <c:v>69.19312288843112</c:v>
                </c:pt>
                <c:pt idx="41">
                  <c:v>82.604826753708522</c:v>
                </c:pt>
                <c:pt idx="42">
                  <c:v>79.809517536907094</c:v>
                </c:pt>
                <c:pt idx="43">
                  <c:v>84.680964882615342</c:v>
                </c:pt>
                <c:pt idx="44">
                  <c:v>86.51182090366342</c:v>
                </c:pt>
                <c:pt idx="45">
                  <c:v>84.80419534953532</c:v>
                </c:pt>
                <c:pt idx="46">
                  <c:v>83.276981657855117</c:v>
                </c:pt>
                <c:pt idx="47">
                  <c:v>85.617083994585613</c:v>
                </c:pt>
                <c:pt idx="48">
                  <c:v>86.1314587779531</c:v>
                </c:pt>
                <c:pt idx="49">
                  <c:v>90.149282900903103</c:v>
                </c:pt>
                <c:pt idx="50">
                  <c:v>101.81186436574254</c:v>
                </c:pt>
                <c:pt idx="51">
                  <c:v>87.23486385636069</c:v>
                </c:pt>
                <c:pt idx="52">
                  <c:v>88.786014403695688</c:v>
                </c:pt>
                <c:pt idx="53">
                  <c:v>106.57300380837459</c:v>
                </c:pt>
                <c:pt idx="54">
                  <c:v>108.07168993838494</c:v>
                </c:pt>
                <c:pt idx="55">
                  <c:v>108.63741236660026</c:v>
                </c:pt>
                <c:pt idx="56">
                  <c:v>110.52713230086641</c:v>
                </c:pt>
                <c:pt idx="57">
                  <c:v>108.36194343914842</c:v>
                </c:pt>
                <c:pt idx="58">
                  <c:v>109.3681651530411</c:v>
                </c:pt>
                <c:pt idx="59">
                  <c:v>109.85386912221922</c:v>
                </c:pt>
                <c:pt idx="60">
                  <c:v>107.26413585945012</c:v>
                </c:pt>
                <c:pt idx="61">
                  <c:v>99.002677090493066</c:v>
                </c:pt>
                <c:pt idx="62">
                  <c:v>99.930917779125124</c:v>
                </c:pt>
                <c:pt idx="63">
                  <c:v>100.5952887734806</c:v>
                </c:pt>
                <c:pt idx="64">
                  <c:v>105.58929317127466</c:v>
                </c:pt>
                <c:pt idx="65">
                  <c:v>104.02442105106975</c:v>
                </c:pt>
                <c:pt idx="66">
                  <c:v>109.99850567529263</c:v>
                </c:pt>
                <c:pt idx="67">
                  <c:v>103.96354503756203</c:v>
                </c:pt>
                <c:pt idx="68">
                  <c:v>100.64271445913457</c:v>
                </c:pt>
                <c:pt idx="69">
                  <c:v>102.73240114751447</c:v>
                </c:pt>
                <c:pt idx="70">
                  <c:v>102.56975405531398</c:v>
                </c:pt>
                <c:pt idx="71">
                  <c:v>103.5133657993288</c:v>
                </c:pt>
                <c:pt idx="72">
                  <c:v>105.80035825537055</c:v>
                </c:pt>
                <c:pt idx="73">
                  <c:v>107.10862080425463</c:v>
                </c:pt>
                <c:pt idx="74">
                  <c:v>107.68601756960734</c:v>
                </c:pt>
                <c:pt idx="75">
                  <c:v>113.62414015999923</c:v>
                </c:pt>
                <c:pt idx="76">
                  <c:v>109.45461955554973</c:v>
                </c:pt>
                <c:pt idx="77">
                  <c:v>109.22512888892354</c:v>
                </c:pt>
                <c:pt idx="78">
                  <c:v>111.54871291516481</c:v>
                </c:pt>
                <c:pt idx="79">
                  <c:v>111.51346156032702</c:v>
                </c:pt>
                <c:pt idx="80">
                  <c:v>111.27767713521807</c:v>
                </c:pt>
                <c:pt idx="81">
                  <c:v>112.10680893972926</c:v>
                </c:pt>
                <c:pt idx="82">
                  <c:v>111.81627937346202</c:v>
                </c:pt>
                <c:pt idx="83">
                  <c:v>111.25085154351287</c:v>
                </c:pt>
                <c:pt idx="84">
                  <c:v>109.03023498487181</c:v>
                </c:pt>
                <c:pt idx="85">
                  <c:v>111.21867308814453</c:v>
                </c:pt>
                <c:pt idx="86">
                  <c:v>114.38151960182354</c:v>
                </c:pt>
                <c:pt idx="87">
                  <c:v>109.89570838578955</c:v>
                </c:pt>
                <c:pt idx="88">
                  <c:v>109.60186701374444</c:v>
                </c:pt>
                <c:pt idx="89">
                  <c:v>110.34162884937992</c:v>
                </c:pt>
                <c:pt idx="90">
                  <c:v>107.97996232253843</c:v>
                </c:pt>
                <c:pt idx="91">
                  <c:v>106.29878743071939</c:v>
                </c:pt>
                <c:pt idx="92">
                  <c:v>115.4564183495217</c:v>
                </c:pt>
                <c:pt idx="93">
                  <c:v>112.59831005196179</c:v>
                </c:pt>
                <c:pt idx="94">
                  <c:v>111.7065929173306</c:v>
                </c:pt>
                <c:pt idx="95">
                  <c:v>112.452675540496</c:v>
                </c:pt>
                <c:pt idx="96">
                  <c:v>107.13885232291213</c:v>
                </c:pt>
                <c:pt idx="97">
                  <c:v>106.34874327786926</c:v>
                </c:pt>
                <c:pt idx="98">
                  <c:v>109.87539818129379</c:v>
                </c:pt>
                <c:pt idx="99">
                  <c:v>101.33292004185597</c:v>
                </c:pt>
                <c:pt idx="100">
                  <c:v>99.443975988400595</c:v>
                </c:pt>
                <c:pt idx="101">
                  <c:v>97.21551917287141</c:v>
                </c:pt>
                <c:pt idx="102">
                  <c:v>104.11799357330214</c:v>
                </c:pt>
                <c:pt idx="103">
                  <c:v>103.20244403676986</c:v>
                </c:pt>
                <c:pt idx="104" formatCode="General">
                  <c:v>105.94716769927439</c:v>
                </c:pt>
                <c:pt idx="105" formatCode="General">
                  <c:v>102.83076184392282</c:v>
                </c:pt>
              </c:numCache>
            </c:numRef>
          </c:val>
          <c:smooth val="0"/>
          <c:extLst>
            <c:ext xmlns:c16="http://schemas.microsoft.com/office/drawing/2014/chart" uri="{C3380CC4-5D6E-409C-BE32-E72D297353CC}">
              <c16:uniqueId val="{00000002-F891-431B-9DF7-D78F44B7F385}"/>
            </c:ext>
          </c:extLst>
        </c:ser>
        <c:ser>
          <c:idx val="4"/>
          <c:order val="3"/>
          <c:tx>
            <c:strRef>
              <c:f>'Slika 2.2. - Figure 2.2'!$H$4</c:f>
              <c:strCache>
                <c:ptCount val="1"/>
                <c:pt idx="0">
                  <c:v>Services</c:v>
                </c:pt>
              </c:strCache>
            </c:strRef>
          </c:tx>
          <c:spPr>
            <a:ln>
              <a:solidFill>
                <a:schemeClr val="bg1">
                  <a:lumMod val="50000"/>
                </a:schemeClr>
              </a:solidFill>
            </a:ln>
          </c:spPr>
          <c:marker>
            <c:symbol val="none"/>
          </c:marker>
          <c:cat>
            <c:strRef>
              <c:f>'Slika 2.2. - Figure 2.2'!$A$146:$A$253</c:f>
              <c:strCache>
                <c:ptCount val="103"/>
                <c:pt idx="6">
                  <c:v>2017</c:v>
                </c:pt>
                <c:pt idx="18">
                  <c:v>2018</c:v>
                </c:pt>
                <c:pt idx="30">
                  <c:v>2019</c:v>
                </c:pt>
                <c:pt idx="42">
                  <c:v>2020</c:v>
                </c:pt>
                <c:pt idx="54">
                  <c:v>2021</c:v>
                </c:pt>
                <c:pt idx="66">
                  <c:v>2022</c:v>
                </c:pt>
                <c:pt idx="78">
                  <c:v>2023</c:v>
                </c:pt>
                <c:pt idx="90">
                  <c:v>2024</c:v>
                </c:pt>
                <c:pt idx="102">
                  <c:v>2025</c:v>
                </c:pt>
              </c:strCache>
            </c:strRef>
          </c:cat>
          <c:val>
            <c:numRef>
              <c:f>'Slika 2.2. - Figure 2.2'!$H$146:$H$253</c:f>
              <c:numCache>
                <c:formatCode>0.0</c:formatCode>
                <c:ptCount val="108"/>
                <c:pt idx="0">
                  <c:v>108.09771761125998</c:v>
                </c:pt>
                <c:pt idx="1">
                  <c:v>107.71206362014949</c:v>
                </c:pt>
                <c:pt idx="2">
                  <c:v>108.1239951427777</c:v>
                </c:pt>
                <c:pt idx="3">
                  <c:v>107.89182274374373</c:v>
                </c:pt>
                <c:pt idx="4">
                  <c:v>108.45820589324163</c:v>
                </c:pt>
                <c:pt idx="5">
                  <c:v>110.30963660882216</c:v>
                </c:pt>
                <c:pt idx="6">
                  <c:v>109.1549058665458</c:v>
                </c:pt>
                <c:pt idx="7">
                  <c:v>107.72504185320723</c:v>
                </c:pt>
                <c:pt idx="8">
                  <c:v>105.79866027264616</c:v>
                </c:pt>
                <c:pt idx="9">
                  <c:v>107.5225538705341</c:v>
                </c:pt>
                <c:pt idx="10">
                  <c:v>108.95649664020115</c:v>
                </c:pt>
                <c:pt idx="11">
                  <c:v>110.00868382373773</c:v>
                </c:pt>
                <c:pt idx="12">
                  <c:v>110.00410466415038</c:v>
                </c:pt>
                <c:pt idx="13">
                  <c:v>107.62861184110864</c:v>
                </c:pt>
                <c:pt idx="14">
                  <c:v>104.85583067372141</c:v>
                </c:pt>
                <c:pt idx="15">
                  <c:v>107.4754195339749</c:v>
                </c:pt>
                <c:pt idx="16">
                  <c:v>110.76572903661338</c:v>
                </c:pt>
                <c:pt idx="17">
                  <c:v>106.15725757227268</c:v>
                </c:pt>
                <c:pt idx="18">
                  <c:v>104.72430726436788</c:v>
                </c:pt>
                <c:pt idx="19">
                  <c:v>105.81230513691831</c:v>
                </c:pt>
                <c:pt idx="20">
                  <c:v>104.93075435301024</c:v>
                </c:pt>
                <c:pt idx="21">
                  <c:v>105.59566988971544</c:v>
                </c:pt>
                <c:pt idx="22">
                  <c:v>106.56817508623394</c:v>
                </c:pt>
                <c:pt idx="23">
                  <c:v>110.07590595572965</c:v>
                </c:pt>
                <c:pt idx="24">
                  <c:v>106.87444654286799</c:v>
                </c:pt>
                <c:pt idx="25">
                  <c:v>108.05223378695413</c:v>
                </c:pt>
                <c:pt idx="26">
                  <c:v>109.30379355056259</c:v>
                </c:pt>
                <c:pt idx="27">
                  <c:v>108.54495179771004</c:v>
                </c:pt>
                <c:pt idx="28">
                  <c:v>109.79291304206767</c:v>
                </c:pt>
                <c:pt idx="29">
                  <c:v>108.10911542747775</c:v>
                </c:pt>
                <c:pt idx="30">
                  <c:v>106.6971071911621</c:v>
                </c:pt>
                <c:pt idx="31">
                  <c:v>105.54200223059715</c:v>
                </c:pt>
                <c:pt idx="32">
                  <c:v>109.91258489049656</c:v>
                </c:pt>
                <c:pt idx="33">
                  <c:v>110.22327827570038</c:v>
                </c:pt>
                <c:pt idx="34">
                  <c:v>110.89136172104517</c:v>
                </c:pt>
                <c:pt idx="35">
                  <c:v>110.80603548048438</c:v>
                </c:pt>
                <c:pt idx="36">
                  <c:v>110.15709084979873</c:v>
                </c:pt>
                <c:pt idx="37">
                  <c:v>108.32646857908033</c:v>
                </c:pt>
                <c:pt idx="38">
                  <c:v>94.200658912940213</c:v>
                </c:pt>
                <c:pt idx="39">
                  <c:v>55.664833317630155</c:v>
                </c:pt>
                <c:pt idx="40">
                  <c:v>63.736580178011238</c:v>
                </c:pt>
                <c:pt idx="41">
                  <c:v>70.149579330612909</c:v>
                </c:pt>
                <c:pt idx="42">
                  <c:v>68.566084658391418</c:v>
                </c:pt>
                <c:pt idx="43">
                  <c:v>85.136127403250782</c:v>
                </c:pt>
                <c:pt idx="44">
                  <c:v>82.285521669311152</c:v>
                </c:pt>
                <c:pt idx="45">
                  <c:v>85.036971017874379</c:v>
                </c:pt>
                <c:pt idx="46">
                  <c:v>80.593010673152179</c:v>
                </c:pt>
                <c:pt idx="47">
                  <c:v>81.529609852694605</c:v>
                </c:pt>
                <c:pt idx="48">
                  <c:v>83.879390844327446</c:v>
                </c:pt>
                <c:pt idx="49">
                  <c:v>86.575435027749833</c:v>
                </c:pt>
                <c:pt idx="50">
                  <c:v>93.974832692465569</c:v>
                </c:pt>
                <c:pt idx="51">
                  <c:v>85.187475542136568</c:v>
                </c:pt>
                <c:pt idx="52">
                  <c:v>96.968474695982806</c:v>
                </c:pt>
                <c:pt idx="53">
                  <c:v>101.29909527448396</c:v>
                </c:pt>
                <c:pt idx="54">
                  <c:v>105.4677322844351</c:v>
                </c:pt>
                <c:pt idx="55">
                  <c:v>112.25053580823817</c:v>
                </c:pt>
                <c:pt idx="56">
                  <c:v>113.29593811693265</c:v>
                </c:pt>
                <c:pt idx="57">
                  <c:v>109.3918356356029</c:v>
                </c:pt>
                <c:pt idx="58">
                  <c:v>108.08890469587163</c:v>
                </c:pt>
                <c:pt idx="59">
                  <c:v>106.75473049297884</c:v>
                </c:pt>
                <c:pt idx="60">
                  <c:v>108.61560886468214</c:v>
                </c:pt>
                <c:pt idx="61">
                  <c:v>109.3631858695239</c:v>
                </c:pt>
                <c:pt idx="62">
                  <c:v>106.81375555638779</c:v>
                </c:pt>
                <c:pt idx="63">
                  <c:v>106.38467517730498</c:v>
                </c:pt>
                <c:pt idx="64">
                  <c:v>108.66963363876468</c:v>
                </c:pt>
                <c:pt idx="65">
                  <c:v>111.58117927303753</c:v>
                </c:pt>
                <c:pt idx="66">
                  <c:v>111.25312331640613</c:v>
                </c:pt>
                <c:pt idx="67">
                  <c:v>108.38190424105396</c:v>
                </c:pt>
                <c:pt idx="68">
                  <c:v>100.16825068240433</c:v>
                </c:pt>
                <c:pt idx="69">
                  <c:v>107.93438694698628</c:v>
                </c:pt>
                <c:pt idx="70">
                  <c:v>110.8160817038325</c:v>
                </c:pt>
                <c:pt idx="71">
                  <c:v>109.74319939529759</c:v>
                </c:pt>
                <c:pt idx="72">
                  <c:v>107.10149704646942</c:v>
                </c:pt>
                <c:pt idx="73">
                  <c:v>107.56416136082809</c:v>
                </c:pt>
                <c:pt idx="74">
                  <c:v>107.79490026605109</c:v>
                </c:pt>
                <c:pt idx="75">
                  <c:v>109.76916477828121</c:v>
                </c:pt>
                <c:pt idx="76">
                  <c:v>108.5687624198797</c:v>
                </c:pt>
                <c:pt idx="77">
                  <c:v>107.96402895417754</c:v>
                </c:pt>
                <c:pt idx="78">
                  <c:v>105.26193855663365</c:v>
                </c:pt>
                <c:pt idx="79">
                  <c:v>104.43415246632</c:v>
                </c:pt>
                <c:pt idx="80">
                  <c:v>104.6755995741578</c:v>
                </c:pt>
                <c:pt idx="81">
                  <c:v>105.86826788820957</c:v>
                </c:pt>
                <c:pt idx="82">
                  <c:v>107.16816188349668</c:v>
                </c:pt>
                <c:pt idx="83">
                  <c:v>109.47817926745557</c:v>
                </c:pt>
                <c:pt idx="84">
                  <c:v>111.07074062262257</c:v>
                </c:pt>
                <c:pt idx="85">
                  <c:v>111.83904752528241</c:v>
                </c:pt>
                <c:pt idx="86">
                  <c:v>111.20757868183411</c:v>
                </c:pt>
                <c:pt idx="87">
                  <c:v>107.85547154716444</c:v>
                </c:pt>
                <c:pt idx="88">
                  <c:v>108.35248074768127</c:v>
                </c:pt>
                <c:pt idx="89">
                  <c:v>104.83116082969588</c:v>
                </c:pt>
                <c:pt idx="90">
                  <c:v>104.98393089815124</c:v>
                </c:pt>
                <c:pt idx="91">
                  <c:v>107.01378196871252</c:v>
                </c:pt>
                <c:pt idx="92">
                  <c:v>107.22530196221558</c:v>
                </c:pt>
                <c:pt idx="93">
                  <c:v>107.61965106389569</c:v>
                </c:pt>
                <c:pt idx="94">
                  <c:v>110.61723234529703</c:v>
                </c:pt>
                <c:pt idx="95">
                  <c:v>111.46697285684166</c:v>
                </c:pt>
                <c:pt idx="96">
                  <c:v>106.79364532855243</c:v>
                </c:pt>
                <c:pt idx="97">
                  <c:v>110.49958320618904</c:v>
                </c:pt>
                <c:pt idx="98">
                  <c:v>103.05133354441824</c:v>
                </c:pt>
                <c:pt idx="99">
                  <c:v>103.28960181999062</c:v>
                </c:pt>
                <c:pt idx="100">
                  <c:v>104.34121911008314</c:v>
                </c:pt>
                <c:pt idx="101">
                  <c:v>103.96001720095609</c:v>
                </c:pt>
                <c:pt idx="102">
                  <c:v>98.572358484102111</c:v>
                </c:pt>
                <c:pt idx="103">
                  <c:v>110.38946305510993</c:v>
                </c:pt>
                <c:pt idx="104" formatCode="General">
                  <c:v>102.88811149645865</c:v>
                </c:pt>
                <c:pt idx="105" formatCode="General">
                  <c:v>108.02332893805136</c:v>
                </c:pt>
              </c:numCache>
            </c:numRef>
          </c:val>
          <c:smooth val="0"/>
          <c:extLst>
            <c:ext xmlns:c16="http://schemas.microsoft.com/office/drawing/2014/chart" uri="{C3380CC4-5D6E-409C-BE32-E72D297353CC}">
              <c16:uniqueId val="{00000003-F891-431B-9DF7-D78F44B7F385}"/>
            </c:ext>
          </c:extLst>
        </c:ser>
        <c:ser>
          <c:idx val="5"/>
          <c:order val="4"/>
          <c:tx>
            <c:strRef>
              <c:f>'Slika 2.2. - Figure 2.2'!$I$4</c:f>
              <c:strCache>
                <c:ptCount val="1"/>
                <c:pt idx="0">
                  <c:v>Consumer confidence index</c:v>
                </c:pt>
              </c:strCache>
            </c:strRef>
          </c:tx>
          <c:spPr>
            <a:ln>
              <a:solidFill>
                <a:srgbClr val="FF0000"/>
              </a:solidFill>
            </a:ln>
          </c:spPr>
          <c:marker>
            <c:symbol val="none"/>
          </c:marker>
          <c:cat>
            <c:strRef>
              <c:f>'Slika 2.2. - Figure 2.2'!$A$146:$A$253</c:f>
              <c:strCache>
                <c:ptCount val="103"/>
                <c:pt idx="6">
                  <c:v>2017</c:v>
                </c:pt>
                <c:pt idx="18">
                  <c:v>2018</c:v>
                </c:pt>
                <c:pt idx="30">
                  <c:v>2019</c:v>
                </c:pt>
                <c:pt idx="42">
                  <c:v>2020</c:v>
                </c:pt>
                <c:pt idx="54">
                  <c:v>2021</c:v>
                </c:pt>
                <c:pt idx="66">
                  <c:v>2022</c:v>
                </c:pt>
                <c:pt idx="78">
                  <c:v>2023</c:v>
                </c:pt>
                <c:pt idx="90">
                  <c:v>2024</c:v>
                </c:pt>
                <c:pt idx="102">
                  <c:v>2025</c:v>
                </c:pt>
              </c:strCache>
            </c:strRef>
          </c:cat>
          <c:val>
            <c:numRef>
              <c:f>'Slika 2.2. - Figure 2.2'!$I$146:$I$253</c:f>
              <c:numCache>
                <c:formatCode>0.0</c:formatCode>
                <c:ptCount val="108"/>
                <c:pt idx="0">
                  <c:v>109.32336732519764</c:v>
                </c:pt>
                <c:pt idx="1">
                  <c:v>111.14341572673354</c:v>
                </c:pt>
                <c:pt idx="2">
                  <c:v>107.12015083912787</c:v>
                </c:pt>
                <c:pt idx="3">
                  <c:v>103.57584605718957</c:v>
                </c:pt>
                <c:pt idx="4">
                  <c:v>103.38426201492263</c:v>
                </c:pt>
                <c:pt idx="5">
                  <c:v>105.58747850099239</c:v>
                </c:pt>
                <c:pt idx="6">
                  <c:v>108.46123913499643</c:v>
                </c:pt>
                <c:pt idx="7">
                  <c:v>108.17386307159603</c:v>
                </c:pt>
                <c:pt idx="8">
                  <c:v>108.07807105046255</c:v>
                </c:pt>
                <c:pt idx="9">
                  <c:v>107.88648700819562</c:v>
                </c:pt>
                <c:pt idx="10">
                  <c:v>109.4191593463311</c:v>
                </c:pt>
                <c:pt idx="11">
                  <c:v>110.18549551539886</c:v>
                </c:pt>
                <c:pt idx="12">
                  <c:v>112.96346412826942</c:v>
                </c:pt>
                <c:pt idx="13">
                  <c:v>114.68772050867184</c:v>
                </c:pt>
                <c:pt idx="14">
                  <c:v>110.37707955766578</c:v>
                </c:pt>
                <c:pt idx="15">
                  <c:v>109.80232743086498</c:v>
                </c:pt>
                <c:pt idx="16">
                  <c:v>113.25084019166982</c:v>
                </c:pt>
                <c:pt idx="17">
                  <c:v>110.28128753653232</c:v>
                </c:pt>
                <c:pt idx="18">
                  <c:v>112.10133593806822</c:v>
                </c:pt>
                <c:pt idx="19">
                  <c:v>112.96346412826942</c:v>
                </c:pt>
                <c:pt idx="20">
                  <c:v>111.5265838112674</c:v>
                </c:pt>
                <c:pt idx="21">
                  <c:v>112.58029604373554</c:v>
                </c:pt>
                <c:pt idx="22">
                  <c:v>114.49613646640491</c:v>
                </c:pt>
                <c:pt idx="23">
                  <c:v>113.53821625507022</c:v>
                </c:pt>
                <c:pt idx="24">
                  <c:v>114.78351252980531</c:v>
                </c:pt>
                <c:pt idx="25">
                  <c:v>114.49613646640491</c:v>
                </c:pt>
                <c:pt idx="26">
                  <c:v>112.96346412826942</c:v>
                </c:pt>
                <c:pt idx="27">
                  <c:v>114.49613646640491</c:v>
                </c:pt>
                <c:pt idx="28">
                  <c:v>115.16668061433919</c:v>
                </c:pt>
                <c:pt idx="29">
                  <c:v>116.41197688907427</c:v>
                </c:pt>
                <c:pt idx="30">
                  <c:v>112.67608806486902</c:v>
                </c:pt>
                <c:pt idx="31">
                  <c:v>113.72980029733716</c:v>
                </c:pt>
                <c:pt idx="32">
                  <c:v>115.16668061433919</c:v>
                </c:pt>
                <c:pt idx="33">
                  <c:v>115.35826465660612</c:v>
                </c:pt>
                <c:pt idx="34">
                  <c:v>116.60356093134121</c:v>
                </c:pt>
                <c:pt idx="35">
                  <c:v>116.69935295247467</c:v>
                </c:pt>
                <c:pt idx="36">
                  <c:v>120.33944975554645</c:v>
                </c:pt>
                <c:pt idx="37">
                  <c:v>119.09415348081137</c:v>
                </c:pt>
                <c:pt idx="38">
                  <c:v>109.61074338859804</c:v>
                </c:pt>
                <c:pt idx="39">
                  <c:v>88.249122675834684</c:v>
                </c:pt>
                <c:pt idx="40">
                  <c:v>94.954564155177451</c:v>
                </c:pt>
                <c:pt idx="41">
                  <c:v>103.00109393038875</c:v>
                </c:pt>
                <c:pt idx="42">
                  <c:v>101.85158967678714</c:v>
                </c:pt>
                <c:pt idx="43">
                  <c:v>105.20431041645851</c:v>
                </c:pt>
                <c:pt idx="44">
                  <c:v>101.3726295711198</c:v>
                </c:pt>
                <c:pt idx="45">
                  <c:v>101.85158967678714</c:v>
                </c:pt>
                <c:pt idx="46">
                  <c:v>103.57584605718957</c:v>
                </c:pt>
                <c:pt idx="47">
                  <c:v>100.51050138091858</c:v>
                </c:pt>
                <c:pt idx="48">
                  <c:v>103.28846999378916</c:v>
                </c:pt>
                <c:pt idx="49">
                  <c:v>105.49168647985893</c:v>
                </c:pt>
                <c:pt idx="50">
                  <c:v>106.35381467006013</c:v>
                </c:pt>
                <c:pt idx="51">
                  <c:v>105.49168647985893</c:v>
                </c:pt>
                <c:pt idx="52">
                  <c:v>112.77188008600248</c:v>
                </c:pt>
                <c:pt idx="53">
                  <c:v>111.8139598746678</c:v>
                </c:pt>
                <c:pt idx="54">
                  <c:v>110.47287157879926</c:v>
                </c:pt>
                <c:pt idx="55">
                  <c:v>110.56866359993272</c:v>
                </c:pt>
                <c:pt idx="56">
                  <c:v>107.69490296592869</c:v>
                </c:pt>
                <c:pt idx="57">
                  <c:v>104.24639020512384</c:v>
                </c:pt>
                <c:pt idx="58">
                  <c:v>102.71371786698835</c:v>
                </c:pt>
                <c:pt idx="59">
                  <c:v>107.59911094479521</c:v>
                </c:pt>
                <c:pt idx="60">
                  <c:v>105.68327052212585</c:v>
                </c:pt>
                <c:pt idx="61">
                  <c:v>98.115700852581895</c:v>
                </c:pt>
                <c:pt idx="62">
                  <c:v>97.061988620113738</c:v>
                </c:pt>
                <c:pt idx="63">
                  <c:v>98.690452979382698</c:v>
                </c:pt>
                <c:pt idx="64">
                  <c:v>95.337732239711315</c:v>
                </c:pt>
                <c:pt idx="65">
                  <c:v>92.368179584573809</c:v>
                </c:pt>
                <c:pt idx="66">
                  <c:v>89.973379056237107</c:v>
                </c:pt>
                <c:pt idx="67">
                  <c:v>91.122883309838727</c:v>
                </c:pt>
                <c:pt idx="68">
                  <c:v>92.655555647974211</c:v>
                </c:pt>
                <c:pt idx="69">
                  <c:v>93.900851922709293</c:v>
                </c:pt>
                <c:pt idx="70">
                  <c:v>95.816692345378655</c:v>
                </c:pt>
                <c:pt idx="71">
                  <c:v>99.073621063916576</c:v>
                </c:pt>
                <c:pt idx="72">
                  <c:v>98.9778290427831</c:v>
                </c:pt>
                <c:pt idx="73">
                  <c:v>102.04317371905407</c:v>
                </c:pt>
                <c:pt idx="74">
                  <c:v>97.636740746914555</c:v>
                </c:pt>
                <c:pt idx="75">
                  <c:v>101.46842159225326</c:v>
                </c:pt>
                <c:pt idx="76">
                  <c:v>103.7674300994565</c:v>
                </c:pt>
                <c:pt idx="77">
                  <c:v>105.30010243759199</c:v>
                </c:pt>
                <c:pt idx="78">
                  <c:v>101.85158967678714</c:v>
                </c:pt>
                <c:pt idx="79">
                  <c:v>100.41470935978512</c:v>
                </c:pt>
                <c:pt idx="80">
                  <c:v>102.42634180358795</c:v>
                </c:pt>
                <c:pt idx="81">
                  <c:v>104.05480616285691</c:v>
                </c:pt>
                <c:pt idx="82">
                  <c:v>107.31173488139481</c:v>
                </c:pt>
                <c:pt idx="83">
                  <c:v>107.21594286026135</c:v>
                </c:pt>
                <c:pt idx="84">
                  <c:v>109.32336732519764</c:v>
                </c:pt>
                <c:pt idx="85">
                  <c:v>108.5570311561299</c:v>
                </c:pt>
                <c:pt idx="86">
                  <c:v>109.61074338859804</c:v>
                </c:pt>
                <c:pt idx="87">
                  <c:v>110.56866359993272</c:v>
                </c:pt>
                <c:pt idx="88">
                  <c:v>113.44242423393676</c:v>
                </c:pt>
                <c:pt idx="89">
                  <c:v>109.1317832829307</c:v>
                </c:pt>
                <c:pt idx="90">
                  <c:v>108.5570311561299</c:v>
                </c:pt>
                <c:pt idx="91">
                  <c:v>106.06643860665973</c:v>
                </c:pt>
                <c:pt idx="92">
                  <c:v>104.53376626852425</c:v>
                </c:pt>
                <c:pt idx="93">
                  <c:v>105.77906254325933</c:v>
                </c:pt>
                <c:pt idx="94">
                  <c:v>107.31173488139481</c:v>
                </c:pt>
                <c:pt idx="95">
                  <c:v>105.39589445872545</c:v>
                </c:pt>
                <c:pt idx="96">
                  <c:v>104.34218222625731</c:v>
                </c:pt>
                <c:pt idx="97">
                  <c:v>103.19267797265569</c:v>
                </c:pt>
                <c:pt idx="98">
                  <c:v>105.30010243759199</c:v>
                </c:pt>
                <c:pt idx="99">
                  <c:v>105.20431041645851</c:v>
                </c:pt>
                <c:pt idx="100">
                  <c:v>106.35381467006013</c:v>
                </c:pt>
                <c:pt idx="101">
                  <c:v>109.03599126179724</c:v>
                </c:pt>
                <c:pt idx="102">
                  <c:v>108.46123913499643</c:v>
                </c:pt>
                <c:pt idx="103">
                  <c:v>107.50331892366175</c:v>
                </c:pt>
                <c:pt idx="104" formatCode="General">
                  <c:v>108.94019924066377</c:v>
                </c:pt>
                <c:pt idx="105" formatCode="General">
                  <c:v>109.32336732519764</c:v>
                </c:pt>
              </c:numCache>
            </c:numRef>
          </c:val>
          <c:smooth val="0"/>
          <c:extLst>
            <c:ext xmlns:c16="http://schemas.microsoft.com/office/drawing/2014/chart" uri="{C3380CC4-5D6E-409C-BE32-E72D297353CC}">
              <c16:uniqueId val="{00000004-F891-431B-9DF7-D78F44B7F385}"/>
            </c:ext>
          </c:extLst>
        </c:ser>
        <c:dLbls>
          <c:showLegendKey val="0"/>
          <c:showVal val="0"/>
          <c:showCatName val="0"/>
          <c:showSerName val="0"/>
          <c:showPercent val="0"/>
          <c:showBubbleSize val="0"/>
        </c:dLbls>
        <c:smooth val="0"/>
        <c:axId val="1331400944"/>
        <c:axId val="1331401504"/>
      </c:lineChart>
      <c:catAx>
        <c:axId val="1331400944"/>
        <c:scaling>
          <c:orientation val="minMax"/>
        </c:scaling>
        <c:delete val="0"/>
        <c:axPos val="b"/>
        <c:majorGridlines>
          <c:spPr>
            <a:ln w="6350">
              <a:solidFill>
                <a:schemeClr val="bg1">
                  <a:lumMod val="75000"/>
                </a:schemeClr>
              </a:solidFill>
            </a:ln>
          </c:spPr>
        </c:majorGridlines>
        <c:numFmt formatCode="m\/yy/" sourceLinked="0"/>
        <c:majorTickMark val="out"/>
        <c:minorTickMark val="none"/>
        <c:tickLblPos val="low"/>
        <c:spPr>
          <a:ln w="19050">
            <a:solidFill>
              <a:sysClr val="windowText" lastClr="000000"/>
            </a:solidFill>
            <a:prstDash val="solid"/>
          </a:ln>
        </c:spPr>
        <c:txPr>
          <a:bodyPr rot="0" vert="horz"/>
          <a:lstStyle/>
          <a:p>
            <a:pPr>
              <a:defRPr sz="800" b="0" i="0" u="none" strike="noStrike" baseline="0">
                <a:solidFill>
                  <a:srgbClr val="000000"/>
                </a:solidFill>
                <a:latin typeface="Arial"/>
                <a:ea typeface="Arial"/>
                <a:cs typeface="Arial"/>
              </a:defRPr>
            </a:pPr>
            <a:endParaRPr lang="sr-Latn-RS"/>
          </a:p>
        </c:txPr>
        <c:crossAx val="1331401504"/>
        <c:crossesAt val="100"/>
        <c:auto val="0"/>
        <c:lblAlgn val="ctr"/>
        <c:lblOffset val="100"/>
        <c:tickLblSkip val="2"/>
        <c:tickMarkSkip val="12"/>
        <c:noMultiLvlLbl val="0"/>
      </c:catAx>
      <c:valAx>
        <c:axId val="1331401504"/>
        <c:scaling>
          <c:orientation val="minMax"/>
          <c:max val="130"/>
          <c:min val="50"/>
        </c:scaling>
        <c:delete val="0"/>
        <c:axPos val="l"/>
        <c:majorGridlines>
          <c:spPr>
            <a:ln w="6350">
              <a:solidFill>
                <a:schemeClr val="bg1">
                  <a:lumMod val="75000"/>
                </a:schemeClr>
              </a:solidFill>
              <a:prstDash val="solid"/>
            </a:ln>
          </c:spPr>
        </c:majorGridlines>
        <c:title>
          <c:tx>
            <c:rich>
              <a:bodyPr/>
              <a:lstStyle/>
              <a:p>
                <a:pPr>
                  <a:defRPr/>
                </a:pPr>
                <a:r>
                  <a:rPr lang="hr-HR"/>
                  <a:t>Long term average = 100</a:t>
                </a:r>
              </a:p>
            </c:rich>
          </c:tx>
          <c:overlay val="0"/>
        </c:title>
        <c:numFmt formatCode="0" sourceLinked="0"/>
        <c:majorTickMark val="out"/>
        <c:minorTickMark val="none"/>
        <c:tickLblPos val="nextTo"/>
        <c:spPr>
          <a:ln w="6350">
            <a:solidFill>
              <a:schemeClr val="bg1">
                <a:lumMod val="50000"/>
              </a:schemeClr>
            </a:solidFill>
            <a:prstDash val="solid"/>
          </a:ln>
        </c:spPr>
        <c:txPr>
          <a:bodyPr rot="0" vert="horz"/>
          <a:lstStyle/>
          <a:p>
            <a:pPr>
              <a:defRPr sz="800" b="0" i="0" u="none" strike="noStrike" baseline="0">
                <a:solidFill>
                  <a:srgbClr val="000000"/>
                </a:solidFill>
                <a:latin typeface="Arial"/>
                <a:ea typeface="Arial"/>
                <a:cs typeface="Arial"/>
              </a:defRPr>
            </a:pPr>
            <a:endParaRPr lang="sr-Latn-RS"/>
          </a:p>
        </c:txPr>
        <c:crossAx val="1331400944"/>
        <c:crosses val="autoZero"/>
        <c:crossBetween val="between"/>
        <c:majorUnit val="10"/>
      </c:valAx>
      <c:spPr>
        <a:noFill/>
        <a:ln w="6350">
          <a:solidFill>
            <a:schemeClr val="bg1">
              <a:lumMod val="75000"/>
            </a:schemeClr>
          </a:solidFill>
          <a:prstDash val="solid"/>
        </a:ln>
      </c:spPr>
    </c:plotArea>
    <c:legend>
      <c:legendPos val="b"/>
      <c:layout>
        <c:manualLayout>
          <c:xMode val="edge"/>
          <c:yMode val="edge"/>
          <c:x val="3.1664227812231438E-2"/>
          <c:y val="0.81875824643541184"/>
          <c:w val="0.91129793510324475"/>
          <c:h val="0.16304178193941976"/>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sr-Latn-RS"/>
        </a:p>
      </c:txPr>
    </c:legend>
    <c:plotVisOnly val="0"/>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sr-Latn-RS"/>
    </a:p>
  </c:txPr>
  <c:printSettings>
    <c:headerFooter alignWithMargins="0">
      <c:oddHeader>&amp;A</c:oddHeader>
      <c:oddFooter>Page &amp;P</c:oddFooter>
    </c:headerFooter>
    <c:pageMargins b="1" l="0.75000000000001465" r="0.75000000000001465" t="1" header="0.5" footer="0.5"/>
    <c:pageSetup paperSize="9" orientation="landscape"/>
  </c:printSettings>
  <c:userShapes r:id="rId1"/>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97426055106501"/>
          <c:y val="7.2234427326434023E-2"/>
          <c:w val="0.76033883976511973"/>
          <c:h val="0.6484211025117097"/>
        </c:manualLayout>
      </c:layout>
      <c:barChart>
        <c:barDir val="col"/>
        <c:grouping val="clustered"/>
        <c:varyColors val="0"/>
        <c:ser>
          <c:idx val="2"/>
          <c:order val="0"/>
          <c:tx>
            <c:strRef>
              <c:f>'Slika 3.1. - Figure 3.1'!$I$3</c:f>
              <c:strCache>
                <c:ptCount val="1"/>
                <c:pt idx="0">
                  <c:v>Ukupan izvoz (tromjesečna stopa promjene) - desno</c:v>
                </c:pt>
              </c:strCache>
            </c:strRef>
          </c:tx>
          <c:spPr>
            <a:solidFill>
              <a:schemeClr val="accent1">
                <a:lumMod val="60000"/>
                <a:lumOff val="40000"/>
              </a:schemeClr>
            </a:solidFill>
          </c:spPr>
          <c:invertIfNegative val="0"/>
          <c:cat>
            <c:strRef>
              <c:extLst>
                <c:ext xmlns:c15="http://schemas.microsoft.com/office/drawing/2012/chart" uri="{02D57815-91ED-43cb-92C2-25804820EDAC}">
                  <c15:fullRef>
                    <c15:sqref>'Slika 3.1. - Figure 3.1'!$B$6:$B$146</c15:sqref>
                  </c15:fullRef>
                </c:ext>
              </c:extLst>
              <c:f>'Slika 3.1. - Figure 3.1'!$B$30:$B$146</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extLst>
                <c:ext xmlns:c15="http://schemas.microsoft.com/office/drawing/2012/chart" uri="{02D57815-91ED-43cb-92C2-25804820EDAC}">
                  <c15:fullRef>
                    <c15:sqref>'Slika 3.1. - Figure 3.1'!$I$8:$I$146</c15:sqref>
                  </c15:fullRef>
                </c:ext>
              </c:extLst>
              <c:f>'Slika 3.1. - Figure 3.1'!$I$32:$I$146</c:f>
              <c:numCache>
                <c:formatCode>0.0</c:formatCode>
                <c:ptCount val="115"/>
                <c:pt idx="0">
                  <c:v>-0.12978998788298668</c:v>
                </c:pt>
                <c:pt idx="3">
                  <c:v>4.4509778506480586</c:v>
                </c:pt>
                <c:pt idx="6">
                  <c:v>0.73748426878825057</c:v>
                </c:pt>
                <c:pt idx="9">
                  <c:v>10.021827571245211</c:v>
                </c:pt>
                <c:pt idx="12">
                  <c:v>6.1201092804266182</c:v>
                </c:pt>
                <c:pt idx="15">
                  <c:v>-5.6170529527301483</c:v>
                </c:pt>
                <c:pt idx="18">
                  <c:v>3.4134771395483767</c:v>
                </c:pt>
                <c:pt idx="21">
                  <c:v>6.4979385898920725</c:v>
                </c:pt>
                <c:pt idx="24">
                  <c:v>-6.031307989212479</c:v>
                </c:pt>
                <c:pt idx="27">
                  <c:v>6.7132805520170251</c:v>
                </c:pt>
                <c:pt idx="30">
                  <c:v>0.90751715079294115</c:v>
                </c:pt>
                <c:pt idx="33">
                  <c:v>-0.13429262227839445</c:v>
                </c:pt>
                <c:pt idx="36">
                  <c:v>3.3644456774110836</c:v>
                </c:pt>
                <c:pt idx="39">
                  <c:v>-3.3453878655852805</c:v>
                </c:pt>
                <c:pt idx="42">
                  <c:v>6.3924835208364357</c:v>
                </c:pt>
                <c:pt idx="45">
                  <c:v>-5.3654421560003271</c:v>
                </c:pt>
                <c:pt idx="48">
                  <c:v>4.1584234525286377</c:v>
                </c:pt>
                <c:pt idx="51">
                  <c:v>-18.169078460778167</c:v>
                </c:pt>
                <c:pt idx="54">
                  <c:v>18.348786235050653</c:v>
                </c:pt>
                <c:pt idx="57">
                  <c:v>4.9456790776336987</c:v>
                </c:pt>
                <c:pt idx="60">
                  <c:v>7.8390504183698511</c:v>
                </c:pt>
                <c:pt idx="63">
                  <c:v>6.6251665783794351</c:v>
                </c:pt>
                <c:pt idx="66">
                  <c:v>-1.995469132734911</c:v>
                </c:pt>
                <c:pt idx="69">
                  <c:v>10.493365709781585</c:v>
                </c:pt>
                <c:pt idx="72">
                  <c:v>8.6194256389777735</c:v>
                </c:pt>
                <c:pt idx="75">
                  <c:v>11.419312431938806</c:v>
                </c:pt>
                <c:pt idx="78">
                  <c:v>10.732466506298692</c:v>
                </c:pt>
                <c:pt idx="81">
                  <c:v>-6.1611729424818549</c:v>
                </c:pt>
                <c:pt idx="84">
                  <c:v>-2.7508869098193713</c:v>
                </c:pt>
                <c:pt idx="87">
                  <c:v>-6.4338965632145744</c:v>
                </c:pt>
                <c:pt idx="90">
                  <c:v>-2.4707622928423518</c:v>
                </c:pt>
                <c:pt idx="93">
                  <c:v>4.9259662741732342</c:v>
                </c:pt>
                <c:pt idx="96">
                  <c:v>1.0963432244361258</c:v>
                </c:pt>
                <c:pt idx="99">
                  <c:v>-0.61188031218149774</c:v>
                </c:pt>
                <c:pt idx="102">
                  <c:v>3.8640754049588821</c:v>
                </c:pt>
                <c:pt idx="105">
                  <c:v>4.3054605804699833</c:v>
                </c:pt>
                <c:pt idx="108">
                  <c:v>4.4594820516556553</c:v>
                </c:pt>
                <c:pt idx="111">
                  <c:v>-6.9565525869160183</c:v>
                </c:pt>
                <c:pt idx="114">
                  <c:v>2.1082734196312458</c:v>
                </c:pt>
              </c:numCache>
            </c:numRef>
          </c:val>
          <c:extLst>
            <c:ext xmlns:c16="http://schemas.microsoft.com/office/drawing/2014/chart" uri="{C3380CC4-5D6E-409C-BE32-E72D297353CC}">
              <c16:uniqueId val="{00000000-2808-44B6-B0CC-5F6CB3C7B4F9}"/>
            </c:ext>
          </c:extLst>
        </c:ser>
        <c:ser>
          <c:idx val="0"/>
          <c:order val="1"/>
          <c:tx>
            <c:strRef>
              <c:f>'Slika 3.1. - Figure 3.1'!$J$3</c:f>
              <c:strCache>
                <c:ptCount val="1"/>
                <c:pt idx="0">
                  <c:v>Izvoz bez energenata (tromjesečna stopa promjene) - desno</c:v>
                </c:pt>
              </c:strCache>
            </c:strRef>
          </c:tx>
          <c:spPr>
            <a:solidFill>
              <a:srgbClr val="FF0000"/>
            </a:solidFill>
            <a:ln w="25400">
              <a:noFill/>
              <a:prstDash val="solid"/>
            </a:ln>
          </c:spPr>
          <c:invertIfNegative val="0"/>
          <c:cat>
            <c:strRef>
              <c:extLst>
                <c:ext xmlns:c15="http://schemas.microsoft.com/office/drawing/2012/chart" uri="{02D57815-91ED-43cb-92C2-25804820EDAC}">
                  <c15:fullRef>
                    <c15:sqref>'Slika 3.1. - Figure 3.1'!$B$6:$B$146</c15:sqref>
                  </c15:fullRef>
                </c:ext>
              </c:extLst>
              <c:f>'Slika 3.1. - Figure 3.1'!$B$30:$B$146</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extLst>
                <c:ext xmlns:c15="http://schemas.microsoft.com/office/drawing/2012/chart" uri="{02D57815-91ED-43cb-92C2-25804820EDAC}">
                  <c15:fullRef>
                    <c15:sqref>'Slika 3.1. - Figure 3.1'!$J$7:$J$146</c15:sqref>
                  </c15:fullRef>
                </c:ext>
              </c:extLst>
              <c:f>'Slika 3.1. - Figure 3.1'!$J$31:$J$146</c:f>
              <c:numCache>
                <c:formatCode>0.0</c:formatCode>
                <c:ptCount val="116"/>
                <c:pt idx="1">
                  <c:v>-1.1405171002408849</c:v>
                </c:pt>
                <c:pt idx="4">
                  <c:v>6.9646499959294346</c:v>
                </c:pt>
                <c:pt idx="7">
                  <c:v>-3.2433256471453689</c:v>
                </c:pt>
                <c:pt idx="10">
                  <c:v>10.899793046356706</c:v>
                </c:pt>
                <c:pt idx="13">
                  <c:v>4.2199273563519313</c:v>
                </c:pt>
                <c:pt idx="16">
                  <c:v>-4.6291229238598675</c:v>
                </c:pt>
                <c:pt idx="19">
                  <c:v>5.6214662354013569</c:v>
                </c:pt>
                <c:pt idx="22">
                  <c:v>3.1228913243752032</c:v>
                </c:pt>
                <c:pt idx="25">
                  <c:v>-4.0751096794749486</c:v>
                </c:pt>
                <c:pt idx="28">
                  <c:v>2.247068055574772</c:v>
                </c:pt>
                <c:pt idx="31">
                  <c:v>5.5428287754145913</c:v>
                </c:pt>
                <c:pt idx="34">
                  <c:v>-1.7574257951013124</c:v>
                </c:pt>
                <c:pt idx="37">
                  <c:v>4.8425972232889052</c:v>
                </c:pt>
                <c:pt idx="40">
                  <c:v>-2.628081843389424</c:v>
                </c:pt>
                <c:pt idx="43">
                  <c:v>5.4343117301951764</c:v>
                </c:pt>
                <c:pt idx="46">
                  <c:v>-7.1925426391891705</c:v>
                </c:pt>
                <c:pt idx="49">
                  <c:v>5.1144712734480606</c:v>
                </c:pt>
                <c:pt idx="52">
                  <c:v>-15.712169992222329</c:v>
                </c:pt>
                <c:pt idx="55">
                  <c:v>17.71636159395058</c:v>
                </c:pt>
                <c:pt idx="58">
                  <c:v>5.8283809782776927</c:v>
                </c:pt>
                <c:pt idx="61">
                  <c:v>2.7283752637576697</c:v>
                </c:pt>
                <c:pt idx="64">
                  <c:v>8.5234832728181402</c:v>
                </c:pt>
                <c:pt idx="67">
                  <c:v>-2.546398359561266</c:v>
                </c:pt>
                <c:pt idx="70">
                  <c:v>9.3324223390719254</c:v>
                </c:pt>
                <c:pt idx="73">
                  <c:v>7.3152033289887868</c:v>
                </c:pt>
                <c:pt idx="76">
                  <c:v>4.284212459190087</c:v>
                </c:pt>
                <c:pt idx="79">
                  <c:v>1.5271899646294997</c:v>
                </c:pt>
                <c:pt idx="82">
                  <c:v>0.19776773189035168</c:v>
                </c:pt>
                <c:pt idx="85">
                  <c:v>5.2539109209509292</c:v>
                </c:pt>
                <c:pt idx="88">
                  <c:v>-5.4320554143006774</c:v>
                </c:pt>
                <c:pt idx="91">
                  <c:v>0.20637330075588523</c:v>
                </c:pt>
                <c:pt idx="94">
                  <c:v>3.5797355845913756</c:v>
                </c:pt>
                <c:pt idx="97">
                  <c:v>1.2711603275855907</c:v>
                </c:pt>
                <c:pt idx="100">
                  <c:v>-0.83938860178099617</c:v>
                </c:pt>
                <c:pt idx="103">
                  <c:v>-0.86339234413253507</c:v>
                </c:pt>
                <c:pt idx="106">
                  <c:v>6.8710226512392722</c:v>
                </c:pt>
                <c:pt idx="109">
                  <c:v>1.3301404146437221</c:v>
                </c:pt>
                <c:pt idx="112">
                  <c:v>-1.81768376257304</c:v>
                </c:pt>
                <c:pt idx="115">
                  <c:v>2.8424120584075467</c:v>
                </c:pt>
              </c:numCache>
            </c:numRef>
          </c:val>
          <c:extLst>
            <c:ext xmlns:c16="http://schemas.microsoft.com/office/drawing/2014/chart" uri="{C3380CC4-5D6E-409C-BE32-E72D297353CC}">
              <c16:uniqueId val="{00000001-2808-44B6-B0CC-5F6CB3C7B4F9}"/>
            </c:ext>
          </c:extLst>
        </c:ser>
        <c:dLbls>
          <c:showLegendKey val="0"/>
          <c:showVal val="0"/>
          <c:showCatName val="0"/>
          <c:showSerName val="0"/>
          <c:showPercent val="0"/>
          <c:showBubbleSize val="0"/>
        </c:dLbls>
        <c:gapWidth val="0"/>
        <c:overlap val="100"/>
        <c:axId val="1798349024"/>
        <c:axId val="1798348464"/>
      </c:barChart>
      <c:lineChart>
        <c:grouping val="standard"/>
        <c:varyColors val="0"/>
        <c:ser>
          <c:idx val="3"/>
          <c:order val="2"/>
          <c:tx>
            <c:strRef>
              <c:f>'Slika 3.1. - Figure 3.1'!$E$3</c:f>
              <c:strCache>
                <c:ptCount val="1"/>
                <c:pt idx="0">
                  <c:v>Ukupno (trend-ciklus)</c:v>
                </c:pt>
              </c:strCache>
            </c:strRef>
          </c:tx>
          <c:spPr>
            <a:ln w="25400">
              <a:solidFill>
                <a:schemeClr val="accent1">
                  <a:lumMod val="60000"/>
                  <a:lumOff val="40000"/>
                </a:schemeClr>
              </a:solidFill>
            </a:ln>
          </c:spPr>
          <c:marker>
            <c:symbol val="none"/>
          </c:marker>
          <c:cat>
            <c:strRef>
              <c:extLst>
                <c:ext xmlns:c15="http://schemas.microsoft.com/office/drawing/2012/chart" uri="{02D57815-91ED-43cb-92C2-25804820EDAC}">
                  <c15:fullRef>
                    <c15:sqref>'Slika 3.1. - Figure 3.1'!$B$6:$B$146</c15:sqref>
                  </c15:fullRef>
                </c:ext>
              </c:extLst>
              <c:f>'Slika 3.1. - Figure 3.1'!$B$30:$B$146</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extLst>
                <c:ext xmlns:c15="http://schemas.microsoft.com/office/drawing/2012/chart" uri="{02D57815-91ED-43cb-92C2-25804820EDAC}">
                  <c15:fullRef>
                    <c15:sqref>'Slika 3.1. - Figure 3.1'!$E$6:$E$146</c15:sqref>
                  </c15:fullRef>
                </c:ext>
              </c:extLst>
              <c:f>'Slika 3.1. - Figure 3.1'!$E$30:$E$146</c:f>
              <c:numCache>
                <c:formatCode>0.0</c:formatCode>
                <c:ptCount val="117"/>
                <c:pt idx="0">
                  <c:v>0.97766751839980504</c:v>
                </c:pt>
                <c:pt idx="1">
                  <c:v>0.97524263262331246</c:v>
                </c:pt>
                <c:pt idx="2">
                  <c:v>0.9748374843651727</c:v>
                </c:pt>
                <c:pt idx="3">
                  <c:v>0.97752688278210342</c:v>
                </c:pt>
                <c:pt idx="4">
                  <c:v>0.98438497184341678</c:v>
                </c:pt>
                <c:pt idx="5">
                  <c:v>0.99616245659550118</c:v>
                </c:pt>
                <c:pt idx="6">
                  <c:v>1.0127195430717997</c:v>
                </c:pt>
                <c:pt idx="7">
                  <c:v>1.0333837353406317</c:v>
                </c:pt>
                <c:pt idx="8">
                  <c:v>1.0564902278663517</c:v>
                </c:pt>
                <c:pt idx="9">
                  <c:v>1.0800411459960615</c:v>
                </c:pt>
                <c:pt idx="10">
                  <c:v>1.1021666672575867</c:v>
                </c:pt>
                <c:pt idx="11">
                  <c:v>1.121061083900676</c:v>
                </c:pt>
                <c:pt idx="12">
                  <c:v>1.1357658050172643</c:v>
                </c:pt>
                <c:pt idx="13">
                  <c:v>1.1461713647322944</c:v>
                </c:pt>
                <c:pt idx="14">
                  <c:v>1.1529083807785316</c:v>
                </c:pt>
                <c:pt idx="15">
                  <c:v>1.1570188315201102</c:v>
                </c:pt>
                <c:pt idx="16">
                  <c:v>1.1593180273869728</c:v>
                </c:pt>
                <c:pt idx="17">
                  <c:v>1.16069247017323</c:v>
                </c:pt>
                <c:pt idx="18">
                  <c:v>1.1622577578556126</c:v>
                </c:pt>
                <c:pt idx="19">
                  <c:v>1.1648346998180281</c:v>
                </c:pt>
                <c:pt idx="20">
                  <c:v>1.1685576310597185</c:v>
                </c:pt>
                <c:pt idx="21">
                  <c:v>1.1734798570223033</c:v>
                </c:pt>
                <c:pt idx="22">
                  <c:v>1.1791231210087321</c:v>
                </c:pt>
                <c:pt idx="23">
                  <c:v>1.1850280282378447</c:v>
                </c:pt>
                <c:pt idx="24">
                  <c:v>1.1910424223889393</c:v>
                </c:pt>
                <c:pt idx="25">
                  <c:v>1.1971043100333683</c:v>
                </c:pt>
                <c:pt idx="26">
                  <c:v>1.2030065010936501</c:v>
                </c:pt>
                <c:pt idx="27">
                  <c:v>1.208768325893212</c:v>
                </c:pt>
                <c:pt idx="28">
                  <c:v>1.2149553252620129</c:v>
                </c:pt>
                <c:pt idx="29">
                  <c:v>1.2216474918751652</c:v>
                </c:pt>
                <c:pt idx="30">
                  <c:v>1.2291028489871663</c:v>
                </c:pt>
                <c:pt idx="31">
                  <c:v>1.2368722803996162</c:v>
                </c:pt>
                <c:pt idx="32">
                  <c:v>1.2443010119053555</c:v>
                </c:pt>
                <c:pt idx="33">
                  <c:v>1.2504971966547402</c:v>
                </c:pt>
                <c:pt idx="34">
                  <c:v>1.254758390588671</c:v>
                </c:pt>
                <c:pt idx="35">
                  <c:v>1.2569152145174363</c:v>
                </c:pt>
                <c:pt idx="36">
                  <c:v>1.2573751288539781</c:v>
                </c:pt>
                <c:pt idx="37">
                  <c:v>1.2564362042399724</c:v>
                </c:pt>
                <c:pt idx="38">
                  <c:v>1.2540745951475865</c:v>
                </c:pt>
                <c:pt idx="39">
                  <c:v>1.2507493875788604</c:v>
                </c:pt>
                <c:pt idx="40">
                  <c:v>1.2470832504334877</c:v>
                </c:pt>
                <c:pt idx="41">
                  <c:v>1.2442794237949228</c:v>
                </c:pt>
                <c:pt idx="42">
                  <c:v>1.2433027350092321</c:v>
                </c:pt>
                <c:pt idx="43">
                  <c:v>1.2445881217984203</c:v>
                </c:pt>
                <c:pt idx="44">
                  <c:v>1.2489602461148708</c:v>
                </c:pt>
                <c:pt idx="45">
                  <c:v>1.2569783014121119</c:v>
                </c:pt>
                <c:pt idx="46">
                  <c:v>1.2686399782981614</c:v>
                </c:pt>
                <c:pt idx="47">
                  <c:v>1.2840933893856947</c:v>
                </c:pt>
                <c:pt idx="48">
                  <c:v>1.3027850017709017</c:v>
                </c:pt>
                <c:pt idx="49">
                  <c:v>1.3232729946604342</c:v>
                </c:pt>
                <c:pt idx="50">
                  <c:v>1.2444184642127691</c:v>
                </c:pt>
                <c:pt idx="51">
                  <c:v>1.2630168894267744</c:v>
                </c:pt>
                <c:pt idx="52">
                  <c:v>1.2800999869431928</c:v>
                </c:pt>
                <c:pt idx="53">
                  <c:v>1.2957190884845906</c:v>
                </c:pt>
                <c:pt idx="54">
                  <c:v>1.3102032316730099</c:v>
                </c:pt>
                <c:pt idx="55">
                  <c:v>1.3243416734839029</c:v>
                </c:pt>
                <c:pt idx="56">
                  <c:v>1.3393759947851853</c:v>
                </c:pt>
                <c:pt idx="57">
                  <c:v>1.3558456217604815</c:v>
                </c:pt>
                <c:pt idx="58">
                  <c:v>1.3736726221751281</c:v>
                </c:pt>
                <c:pt idx="59">
                  <c:v>1.3919215303503167</c:v>
                </c:pt>
                <c:pt idx="60">
                  <c:v>1.4101705627736472</c:v>
                </c:pt>
                <c:pt idx="61">
                  <c:v>1.427790813924948</c:v>
                </c:pt>
                <c:pt idx="62">
                  <c:v>1.4449069067681015</c:v>
                </c:pt>
                <c:pt idx="63">
                  <c:v>1.4621687254579183</c:v>
                </c:pt>
                <c:pt idx="64">
                  <c:v>1.4798423842515465</c:v>
                </c:pt>
                <c:pt idx="65">
                  <c:v>1.4983191954635107</c:v>
                </c:pt>
                <c:pt idx="66">
                  <c:v>1.5177977336618378</c:v>
                </c:pt>
                <c:pt idx="67">
                  <c:v>1.5394792569816982</c:v>
                </c:pt>
                <c:pt idx="68">
                  <c:v>1.565120152735217</c:v>
                </c:pt>
                <c:pt idx="69">
                  <c:v>1.5965258056751361</c:v>
                </c:pt>
                <c:pt idx="70">
                  <c:v>1.6357727151721422</c:v>
                </c:pt>
                <c:pt idx="71">
                  <c:v>1.6834673862016225</c:v>
                </c:pt>
                <c:pt idx="72">
                  <c:v>1.7388992919909145</c:v>
                </c:pt>
                <c:pt idx="73">
                  <c:v>1.8000565540881253</c:v>
                </c:pt>
                <c:pt idx="74">
                  <c:v>1.8638298793529597</c:v>
                </c:pt>
                <c:pt idx="75">
                  <c:v>1.9258294165395069</c:v>
                </c:pt>
                <c:pt idx="76">
                  <c:v>1.9818775051721738</c:v>
                </c:pt>
                <c:pt idx="77">
                  <c:v>2.0284192040631597</c:v>
                </c:pt>
                <c:pt idx="78">
                  <c:v>2.0625038668032363</c:v>
                </c:pt>
                <c:pt idx="79">
                  <c:v>2.0829695196889135</c:v>
                </c:pt>
                <c:pt idx="80">
                  <c:v>2.088919193000049</c:v>
                </c:pt>
                <c:pt idx="81">
                  <c:v>2.0805668542371736</c:v>
                </c:pt>
                <c:pt idx="82">
                  <c:v>2.0594027252930625</c:v>
                </c:pt>
                <c:pt idx="83">
                  <c:v>2.0288102536426695</c:v>
                </c:pt>
                <c:pt idx="84">
                  <c:v>1.992975746981019</c:v>
                </c:pt>
                <c:pt idx="85">
                  <c:v>1.9560583968677534</c:v>
                </c:pt>
                <c:pt idx="86">
                  <c:v>1.9223321502165358</c:v>
                </c:pt>
                <c:pt idx="87">
                  <c:v>1.894735535996064</c:v>
                </c:pt>
                <c:pt idx="88">
                  <c:v>1.8747453881072202</c:v>
                </c:pt>
                <c:pt idx="89">
                  <c:v>1.862904719553969</c:v>
                </c:pt>
                <c:pt idx="90">
                  <c:v>1.8590577394060646</c:v>
                </c:pt>
                <c:pt idx="91">
                  <c:v>1.8624298256798968</c:v>
                </c:pt>
                <c:pt idx="92">
                  <c:v>1.8718001018836987</c:v>
                </c:pt>
                <c:pt idx="93">
                  <c:v>1.8855839978728122</c:v>
                </c:pt>
                <c:pt idx="94">
                  <c:v>1.9014318116783107</c:v>
                </c:pt>
                <c:pt idx="95">
                  <c:v>1.9168562016608153</c:v>
                </c:pt>
                <c:pt idx="96">
                  <c:v>1.930125482541079</c:v>
                </c:pt>
                <c:pt idx="97">
                  <c:v>1.9399056364909735</c:v>
                </c:pt>
                <c:pt idx="98">
                  <c:v>1.9461359483307561</c:v>
                </c:pt>
                <c:pt idx="99">
                  <c:v>1.9503586523652818</c:v>
                </c:pt>
                <c:pt idx="100">
                  <c:v>1.9550767601707131</c:v>
                </c:pt>
                <c:pt idx="101">
                  <c:v>1.9623474280991029</c:v>
                </c:pt>
                <c:pt idx="102">
                  <c:v>1.9739273176244132</c:v>
                </c:pt>
                <c:pt idx="103">
                  <c:v>1.9904207384062829</c:v>
                </c:pt>
                <c:pt idx="104">
                  <c:v>2.011069924115938</c:v>
                </c:pt>
                <c:pt idx="105">
                  <c:v>2.0349469056077836</c:v>
                </c:pt>
                <c:pt idx="106">
                  <c:v>2.0610812596202952</c:v>
                </c:pt>
                <c:pt idx="107">
                  <c:v>2.0889021895657129</c:v>
                </c:pt>
                <c:pt idx="108">
                  <c:v>2.1168533836210739</c:v>
                </c:pt>
                <c:pt idx="109">
                  <c:v>2.1437433232857561</c:v>
                </c:pt>
                <c:pt idx="110">
                  <c:v>2.1680394808839973</c:v>
                </c:pt>
                <c:pt idx="111">
                  <c:v>2.1887577096507091</c:v>
                </c:pt>
                <c:pt idx="112">
                  <c:v>2.2058569180597569</c:v>
                </c:pt>
                <c:pt idx="113">
                  <c:v>2.2201662229133698</c:v>
                </c:pt>
                <c:pt idx="114">
                  <c:v>2.2328511984691475</c:v>
                </c:pt>
                <c:pt idx="115">
                  <c:v>2.2456426627196171</c:v>
                </c:pt>
                <c:pt idx="116">
                  <c:v>2.2594157998031119</c:v>
                </c:pt>
              </c:numCache>
            </c:numRef>
          </c:val>
          <c:smooth val="0"/>
          <c:extLst>
            <c:ext xmlns:c16="http://schemas.microsoft.com/office/drawing/2014/chart" uri="{C3380CC4-5D6E-409C-BE32-E72D297353CC}">
              <c16:uniqueId val="{00000002-2808-44B6-B0CC-5F6CB3C7B4F9}"/>
            </c:ext>
          </c:extLst>
        </c:ser>
        <c:ser>
          <c:idx val="1"/>
          <c:order val="3"/>
          <c:tx>
            <c:strRef>
              <c:f>'Slika 3.1. - Figure 3.1'!$F$3</c:f>
              <c:strCache>
                <c:ptCount val="1"/>
                <c:pt idx="0">
                  <c:v>Bez energenata (trend-ciklus)</c:v>
                </c:pt>
              </c:strCache>
            </c:strRef>
          </c:tx>
          <c:spPr>
            <a:ln w="25400">
              <a:solidFill>
                <a:srgbClr val="FF0000"/>
              </a:solidFill>
              <a:prstDash val="solid"/>
            </a:ln>
          </c:spPr>
          <c:marker>
            <c:symbol val="none"/>
          </c:marker>
          <c:cat>
            <c:strRef>
              <c:extLst>
                <c:ext xmlns:c15="http://schemas.microsoft.com/office/drawing/2012/chart" uri="{02D57815-91ED-43cb-92C2-25804820EDAC}">
                  <c15:fullRef>
                    <c15:sqref>'Slika 3.1. - Figure 3.1'!$B$6:$B$146</c15:sqref>
                  </c15:fullRef>
                </c:ext>
              </c:extLst>
              <c:f>'Slika 3.1. - Figure 3.1'!$B$30:$B$146</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extLst>
                <c:ext xmlns:c15="http://schemas.microsoft.com/office/drawing/2012/chart" uri="{02D57815-91ED-43cb-92C2-25804820EDAC}">
                  <c15:fullRef>
                    <c15:sqref>'Slika 3.1. - Figure 3.1'!$F$6:$F$146</c15:sqref>
                  </c15:fullRef>
                </c:ext>
              </c:extLst>
              <c:f>'Slika 3.1. - Figure 3.1'!$F$30:$F$146</c:f>
              <c:numCache>
                <c:formatCode>0.0</c:formatCode>
                <c:ptCount val="117"/>
                <c:pt idx="0">
                  <c:v>0.87908676115251827</c:v>
                </c:pt>
                <c:pt idx="1">
                  <c:v>0.88442389142498379</c:v>
                </c:pt>
                <c:pt idx="2">
                  <c:v>0.89013329729805013</c:v>
                </c:pt>
                <c:pt idx="3">
                  <c:v>0.89645558251006385</c:v>
                </c:pt>
                <c:pt idx="4">
                  <c:v>0.90386865534215655</c:v>
                </c:pt>
                <c:pt idx="5">
                  <c:v>0.91280583997738329</c:v>
                </c:pt>
                <c:pt idx="6">
                  <c:v>0.92336879920445969</c:v>
                </c:pt>
                <c:pt idx="7">
                  <c:v>0.93555282621342895</c:v>
                </c:pt>
                <c:pt idx="8">
                  <c:v>0.9486983690595302</c:v>
                </c:pt>
                <c:pt idx="9">
                  <c:v>0.96219907837287821</c:v>
                </c:pt>
                <c:pt idx="10">
                  <c:v>0.97569262298169979</c:v>
                </c:pt>
                <c:pt idx="11">
                  <c:v>0.98855516003496757</c:v>
                </c:pt>
                <c:pt idx="12">
                  <c:v>1.0004387290015837</c:v>
                </c:pt>
                <c:pt idx="13">
                  <c:v>1.0111304289845668</c:v>
                </c:pt>
                <c:pt idx="14">
                  <c:v>1.0207300116452236</c:v>
                </c:pt>
                <c:pt idx="15">
                  <c:v>1.0294224679039974</c:v>
                </c:pt>
                <c:pt idx="16">
                  <c:v>1.0369061917660938</c:v>
                </c:pt>
                <c:pt idx="17">
                  <c:v>1.0434328254345373</c:v>
                </c:pt>
                <c:pt idx="18">
                  <c:v>1.0493269616465808</c:v>
                </c:pt>
                <c:pt idx="19">
                  <c:v>1.0547144602746148</c:v>
                </c:pt>
                <c:pt idx="20">
                  <c:v>1.0593335102236749</c:v>
                </c:pt>
                <c:pt idx="21">
                  <c:v>1.0629789367788849</c:v>
                </c:pt>
                <c:pt idx="22">
                  <c:v>1.0653123035376508</c:v>
                </c:pt>
                <c:pt idx="23">
                  <c:v>1.0662717867048488</c:v>
                </c:pt>
                <c:pt idx="24">
                  <c:v>1.0660449702257069</c:v>
                </c:pt>
                <c:pt idx="25">
                  <c:v>1.064985341852082</c:v>
                </c:pt>
                <c:pt idx="26">
                  <c:v>1.063789542983127</c:v>
                </c:pt>
                <c:pt idx="27">
                  <c:v>1.0634040191330332</c:v>
                </c:pt>
                <c:pt idx="28">
                  <c:v>1.064981862413005</c:v>
                </c:pt>
                <c:pt idx="29">
                  <c:v>1.0689545735887289</c:v>
                </c:pt>
                <c:pt idx="30">
                  <c:v>1.0756734305111673</c:v>
                </c:pt>
                <c:pt idx="31">
                  <c:v>1.0847293237975195</c:v>
                </c:pt>
                <c:pt idx="32">
                  <c:v>1.0952870796530567</c:v>
                </c:pt>
                <c:pt idx="33">
                  <c:v>1.106346044268214</c:v>
                </c:pt>
                <c:pt idx="34">
                  <c:v>1.116819330873527</c:v>
                </c:pt>
                <c:pt idx="35">
                  <c:v>1.1259413667709186</c:v>
                </c:pt>
                <c:pt idx="36">
                  <c:v>1.1333484938943266</c:v>
                </c:pt>
                <c:pt idx="37">
                  <c:v>1.1385074012164396</c:v>
                </c:pt>
                <c:pt idx="38">
                  <c:v>1.1409669676351053</c:v>
                </c:pt>
                <c:pt idx="39">
                  <c:v>1.1404786328838723</c:v>
                </c:pt>
                <c:pt idx="40">
                  <c:v>1.1373398289740684</c:v>
                </c:pt>
                <c:pt idx="41">
                  <c:v>1.1325324386035764</c:v>
                </c:pt>
                <c:pt idx="42">
                  <c:v>1.1268747841763598</c:v>
                </c:pt>
                <c:pt idx="43">
                  <c:v>1.1214847917900514</c:v>
                </c:pt>
                <c:pt idx="44">
                  <c:v>1.118065107597598</c:v>
                </c:pt>
                <c:pt idx="45">
                  <c:v>1.1180353125627709</c:v>
                </c:pt>
                <c:pt idx="46">
                  <c:v>1.1222349703551167</c:v>
                </c:pt>
                <c:pt idx="47">
                  <c:v>1.1312863049413708</c:v>
                </c:pt>
                <c:pt idx="48">
                  <c:v>1.1450498810511935</c:v>
                </c:pt>
                <c:pt idx="49">
                  <c:v>1.162650433666558</c:v>
                </c:pt>
                <c:pt idx="50">
                  <c:v>1.1321966957264833</c:v>
                </c:pt>
                <c:pt idx="51">
                  <c:v>1.1526247448978726</c:v>
                </c:pt>
                <c:pt idx="52">
                  <c:v>1.1724789829772821</c:v>
                </c:pt>
                <c:pt idx="53">
                  <c:v>1.1904185369682578</c:v>
                </c:pt>
                <c:pt idx="54">
                  <c:v>1.2058394069684404</c:v>
                </c:pt>
                <c:pt idx="55">
                  <c:v>1.218639139490785</c:v>
                </c:pt>
                <c:pt idx="56">
                  <c:v>1.2293756747493698</c:v>
                </c:pt>
                <c:pt idx="57">
                  <c:v>1.2389304205739247</c:v>
                </c:pt>
                <c:pt idx="58">
                  <c:v>1.2482863072379304</c:v>
                </c:pt>
                <c:pt idx="59">
                  <c:v>1.2579386942412811</c:v>
                </c:pt>
                <c:pt idx="60">
                  <c:v>1.2682009328012132</c:v>
                </c:pt>
                <c:pt idx="61">
                  <c:v>1.2791292833903671</c:v>
                </c:pt>
                <c:pt idx="62">
                  <c:v>1.2910865027594327</c:v>
                </c:pt>
                <c:pt idx="63">
                  <c:v>1.304345031147701</c:v>
                </c:pt>
                <c:pt idx="64">
                  <c:v>1.3191150267288314</c:v>
                </c:pt>
                <c:pt idx="65">
                  <c:v>1.3353904248294848</c:v>
                </c:pt>
                <c:pt idx="66">
                  <c:v>1.3534807297587854</c:v>
                </c:pt>
                <c:pt idx="67">
                  <c:v>1.3739722288967455</c:v>
                </c:pt>
                <c:pt idx="68">
                  <c:v>1.3973343279413277</c:v>
                </c:pt>
                <c:pt idx="69">
                  <c:v>1.423390179303244</c:v>
                </c:pt>
                <c:pt idx="70">
                  <c:v>1.4519481859027836</c:v>
                </c:pt>
                <c:pt idx="71">
                  <c:v>1.4824505251873201</c:v>
                </c:pt>
                <c:pt idx="72">
                  <c:v>1.5137271461388091</c:v>
                </c:pt>
                <c:pt idx="73">
                  <c:v>1.5440952829238794</c:v>
                </c:pt>
                <c:pt idx="74">
                  <c:v>1.5718844416855804</c:v>
                </c:pt>
                <c:pt idx="75">
                  <c:v>1.595571366766652</c:v>
                </c:pt>
                <c:pt idx="76">
                  <c:v>1.6144807144256927</c:v>
                </c:pt>
                <c:pt idx="77">
                  <c:v>1.6288348173276519</c:v>
                </c:pt>
                <c:pt idx="78">
                  <c:v>1.6391983530000056</c:v>
                </c:pt>
                <c:pt idx="79">
                  <c:v>1.6464550724933222</c:v>
                </c:pt>
                <c:pt idx="80">
                  <c:v>1.6511696254368757</c:v>
                </c:pt>
                <c:pt idx="81">
                  <c:v>1.6539389570840031</c:v>
                </c:pt>
                <c:pt idx="82">
                  <c:v>1.6548571367759217</c:v>
                </c:pt>
                <c:pt idx="83">
                  <c:v>1.65411099438821</c:v>
                </c:pt>
                <c:pt idx="84">
                  <c:v>1.6522915284603203</c:v>
                </c:pt>
                <c:pt idx="85">
                  <c:v>1.6498632673378817</c:v>
                </c:pt>
                <c:pt idx="86">
                  <c:v>1.64749881488253</c:v>
                </c:pt>
                <c:pt idx="87">
                  <c:v>1.6461138650731135</c:v>
                </c:pt>
                <c:pt idx="88">
                  <c:v>1.6464651514851483</c:v>
                </c:pt>
                <c:pt idx="89">
                  <c:v>1.6493237744116027</c:v>
                </c:pt>
                <c:pt idx="90">
                  <c:v>1.6550353135759621</c:v>
                </c:pt>
                <c:pt idx="91">
                  <c:v>1.6629766380994488</c:v>
                </c:pt>
                <c:pt idx="92">
                  <c:v>1.6724411385790268</c:v>
                </c:pt>
                <c:pt idx="93">
                  <c:v>1.6825457878529031</c:v>
                </c:pt>
                <c:pt idx="94">
                  <c:v>1.6922948802645745</c:v>
                </c:pt>
                <c:pt idx="95">
                  <c:v>1.700856253318064</c:v>
                </c:pt>
                <c:pt idx="96">
                  <c:v>1.7075745021748714</c:v>
                </c:pt>
                <c:pt idx="97">
                  <c:v>1.7125558476639711</c:v>
                </c:pt>
                <c:pt idx="98">
                  <c:v>1.7162892936890546</c:v>
                </c:pt>
                <c:pt idx="99">
                  <c:v>1.7196130785598767</c:v>
                </c:pt>
                <c:pt idx="100">
                  <c:v>1.7236563357778285</c:v>
                </c:pt>
                <c:pt idx="101">
                  <c:v>1.7292083511241534</c:v>
                </c:pt>
                <c:pt idx="102">
                  <c:v>1.7366408632202501</c:v>
                </c:pt>
                <c:pt idx="103">
                  <c:v>1.746087737302231</c:v>
                </c:pt>
                <c:pt idx="104">
                  <c:v>1.7571528430965495</c:v>
                </c:pt>
                <c:pt idx="105">
                  <c:v>1.7693079540049876</c:v>
                </c:pt>
                <c:pt idx="106">
                  <c:v>1.7820137794913093</c:v>
                </c:pt>
                <c:pt idx="107">
                  <c:v>1.7950442949828807</c:v>
                </c:pt>
                <c:pt idx="108">
                  <c:v>1.8080501908854372</c:v>
                </c:pt>
                <c:pt idx="109">
                  <c:v>1.8209257497631086</c:v>
                </c:pt>
                <c:pt idx="110">
                  <c:v>1.8339121137215302</c:v>
                </c:pt>
                <c:pt idx="111">
                  <c:v>1.847246449317367</c:v>
                </c:pt>
                <c:pt idx="112">
                  <c:v>1.8608798667208579</c:v>
                </c:pt>
                <c:pt idx="113">
                  <c:v>1.8747703971945988</c:v>
                </c:pt>
                <c:pt idx="114">
                  <c:v>1.8884590296345163</c:v>
                </c:pt>
                <c:pt idx="115">
                  <c:v>1.9019794369891951</c:v>
                </c:pt>
              </c:numCache>
            </c:numRef>
          </c:val>
          <c:smooth val="0"/>
          <c:extLst>
            <c:ext xmlns:c16="http://schemas.microsoft.com/office/drawing/2014/chart" uri="{C3380CC4-5D6E-409C-BE32-E72D297353CC}">
              <c16:uniqueId val="{00000003-2808-44B6-B0CC-5F6CB3C7B4F9}"/>
            </c:ext>
          </c:extLst>
        </c:ser>
        <c:dLbls>
          <c:showLegendKey val="0"/>
          <c:showVal val="0"/>
          <c:showCatName val="0"/>
          <c:showSerName val="0"/>
          <c:showPercent val="0"/>
          <c:showBubbleSize val="0"/>
        </c:dLbls>
        <c:marker val="1"/>
        <c:smooth val="0"/>
        <c:axId val="1798347344"/>
        <c:axId val="1798347904"/>
      </c:lineChart>
      <c:catAx>
        <c:axId val="1798347344"/>
        <c:scaling>
          <c:orientation val="minMax"/>
        </c:scaling>
        <c:delete val="0"/>
        <c:axPos val="b"/>
        <c:majorGridlines/>
        <c:numFmt formatCode="m\/yy/" sourceLinked="0"/>
        <c:majorTickMark val="none"/>
        <c:minorTickMark val="none"/>
        <c:tickLblPos val="low"/>
        <c:spPr>
          <a:ln w="3175">
            <a:solidFill>
              <a:schemeClr val="tx1">
                <a:lumMod val="50000"/>
                <a:lumOff val="50000"/>
              </a:schemeClr>
            </a:solidFill>
            <a:prstDash val="solid"/>
          </a:ln>
        </c:spPr>
        <c:txPr>
          <a:bodyPr rot="0" vert="horz"/>
          <a:lstStyle/>
          <a:p>
            <a:pPr>
              <a:defRPr lang="hr-HR" sz="800" b="0" i="0" u="none" strike="noStrike" baseline="0">
                <a:solidFill>
                  <a:srgbClr val="000000"/>
                </a:solidFill>
                <a:latin typeface="Arial"/>
                <a:ea typeface="Arial"/>
                <a:cs typeface="Arial"/>
              </a:defRPr>
            </a:pPr>
            <a:endParaRPr lang="sr-Latn-RS"/>
          </a:p>
        </c:txPr>
        <c:crossAx val="1798347904"/>
        <c:crossesAt val="60"/>
        <c:auto val="0"/>
        <c:lblAlgn val="ctr"/>
        <c:lblOffset val="100"/>
        <c:tickLblSkip val="6"/>
        <c:tickMarkSkip val="12"/>
        <c:noMultiLvlLbl val="0"/>
      </c:catAx>
      <c:valAx>
        <c:axId val="1798347904"/>
        <c:scaling>
          <c:orientation val="minMax"/>
          <c:max val="2.5"/>
          <c:min val="0"/>
        </c:scaling>
        <c:delete val="0"/>
        <c:axPos val="l"/>
        <c:majorGridlines>
          <c:spPr>
            <a:ln w="3175">
              <a:solidFill>
                <a:srgbClr val="808080"/>
              </a:solidFill>
              <a:prstDash val="solid"/>
            </a:ln>
          </c:spPr>
        </c:majorGridlines>
        <c:title>
          <c:tx>
            <c:rich>
              <a:bodyPr rot="-5400000" vert="horz"/>
              <a:lstStyle/>
              <a:p>
                <a:pPr>
                  <a:defRPr lang="hr-HR" sz="800"/>
                </a:pPr>
                <a:r>
                  <a:rPr lang="hr-HR" sz="800"/>
                  <a:t>u</a:t>
                </a:r>
                <a:r>
                  <a:rPr lang="hr-HR" sz="800" baseline="0"/>
                  <a:t> mlrd. EUR</a:t>
                </a:r>
                <a:endParaRPr lang="en-US" sz="800"/>
              </a:p>
            </c:rich>
          </c:tx>
          <c:layout>
            <c:manualLayout>
              <c:xMode val="edge"/>
              <c:yMode val="edge"/>
              <c:x val="8.0907552936040159E-3"/>
              <c:y val="0.25947211857642283"/>
            </c:manualLayout>
          </c:layout>
          <c:overlay val="0"/>
        </c:title>
        <c:numFmt formatCode="#,##0.0" sourceLinked="0"/>
        <c:majorTickMark val="cross"/>
        <c:minorTickMark val="none"/>
        <c:tickLblPos val="nextTo"/>
        <c:spPr>
          <a:ln w="9525">
            <a:solidFill>
              <a:srgbClr val="000000"/>
            </a:solidFill>
            <a:prstDash val="solid"/>
          </a:ln>
        </c:spPr>
        <c:txPr>
          <a:bodyPr rot="0" vert="horz"/>
          <a:lstStyle/>
          <a:p>
            <a:pPr>
              <a:defRPr lang="hr-HR" sz="800" b="0" i="0" u="none" strike="noStrike" baseline="0">
                <a:solidFill>
                  <a:srgbClr val="000000"/>
                </a:solidFill>
                <a:latin typeface="Arial"/>
                <a:ea typeface="Arial"/>
                <a:cs typeface="Arial"/>
              </a:defRPr>
            </a:pPr>
            <a:endParaRPr lang="sr-Latn-RS"/>
          </a:p>
        </c:txPr>
        <c:crossAx val="1798347344"/>
        <c:crosses val="autoZero"/>
        <c:crossBetween val="between"/>
        <c:majorUnit val="0.5"/>
      </c:valAx>
      <c:valAx>
        <c:axId val="1798348464"/>
        <c:scaling>
          <c:orientation val="minMax"/>
          <c:max val="30"/>
          <c:min val="-20"/>
        </c:scaling>
        <c:delete val="0"/>
        <c:axPos val="r"/>
        <c:title>
          <c:tx>
            <c:rich>
              <a:bodyPr rot="-5400000" vert="horz"/>
              <a:lstStyle/>
              <a:p>
                <a:pPr>
                  <a:defRPr lang="hr-HR"/>
                </a:pPr>
                <a:r>
                  <a:rPr lang="hr-HR"/>
                  <a:t>%, sezonski prilagođeno</a:t>
                </a:r>
              </a:p>
            </c:rich>
          </c:tx>
          <c:overlay val="0"/>
        </c:title>
        <c:numFmt formatCode="0" sourceLinked="0"/>
        <c:majorTickMark val="out"/>
        <c:minorTickMark val="none"/>
        <c:tickLblPos val="nextTo"/>
        <c:spPr>
          <a:ln w="9525">
            <a:solidFill>
              <a:schemeClr val="tx1"/>
            </a:solidFill>
          </a:ln>
        </c:spPr>
        <c:txPr>
          <a:bodyPr/>
          <a:lstStyle/>
          <a:p>
            <a:pPr>
              <a:defRPr lang="hr-HR" sz="800" baseline="0"/>
            </a:pPr>
            <a:endParaRPr lang="sr-Latn-RS"/>
          </a:p>
        </c:txPr>
        <c:crossAx val="1798349024"/>
        <c:crosses val="max"/>
        <c:crossBetween val="between"/>
        <c:majorUnit val="5"/>
      </c:valAx>
      <c:catAx>
        <c:axId val="1798349024"/>
        <c:scaling>
          <c:orientation val="minMax"/>
        </c:scaling>
        <c:delete val="1"/>
        <c:axPos val="b"/>
        <c:numFmt formatCode="General" sourceLinked="1"/>
        <c:majorTickMark val="out"/>
        <c:minorTickMark val="none"/>
        <c:tickLblPos val="none"/>
        <c:crossAx val="1798348464"/>
        <c:crossesAt val="0"/>
        <c:auto val="0"/>
        <c:lblAlgn val="ctr"/>
        <c:lblOffset val="100"/>
        <c:noMultiLvlLbl val="0"/>
      </c:catAx>
      <c:spPr>
        <a:noFill/>
        <a:ln w="0">
          <a:solidFill>
            <a:schemeClr val="tx1">
              <a:lumMod val="50000"/>
              <a:lumOff val="50000"/>
            </a:schemeClr>
          </a:solidFill>
          <a:prstDash val="solid"/>
        </a:ln>
      </c:spPr>
    </c:plotArea>
    <c:legend>
      <c:legendPos val="b"/>
      <c:layout>
        <c:manualLayout>
          <c:xMode val="edge"/>
          <c:yMode val="edge"/>
          <c:x val="0.12378328967474352"/>
          <c:y val="0.80726919485255966"/>
          <c:w val="0.77889166666666676"/>
          <c:h val="0.17146035713182042"/>
        </c:manualLayout>
      </c:layout>
      <c:overlay val="0"/>
      <c:txPr>
        <a:bodyPr/>
        <a:lstStyle/>
        <a:p>
          <a:pPr>
            <a:defRPr sz="700">
              <a:solidFill>
                <a:schemeClr val="tx1"/>
              </a:solidFill>
              <a:latin typeface="Arial" panose="020B0604020202020204" pitchFamily="34" charset="0"/>
              <a:cs typeface="Arial" panose="020B0604020202020204" pitchFamily="34" charset="0"/>
            </a:defRPr>
          </a:pPr>
          <a:endParaRPr lang="sr-Latn-RS"/>
        </a:p>
      </c:txPr>
    </c:legend>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sr-Latn-RS"/>
    </a:p>
  </c:txPr>
  <c:printSettings>
    <c:headerFooter alignWithMargins="0">
      <c:oddHeader>&amp;A</c:oddHeader>
      <c:oddFooter>Page &amp;P</c:oddFooter>
    </c:headerFooter>
    <c:pageMargins b="1" l="0.75000000000001465" r="0.75000000000001465" t="1" header="0.5" footer="0.5"/>
    <c:pageSetup paperSize="9" orientation="landscape" horizontalDpi="300" verticalDpi="300"/>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97426055106501"/>
          <c:y val="5.6891278302979048E-2"/>
          <c:w val="0.76033883976511973"/>
          <c:h val="0.66376433396760182"/>
        </c:manualLayout>
      </c:layout>
      <c:barChart>
        <c:barDir val="col"/>
        <c:grouping val="clustered"/>
        <c:varyColors val="0"/>
        <c:ser>
          <c:idx val="2"/>
          <c:order val="0"/>
          <c:tx>
            <c:strRef>
              <c:f>'Slika 3.1. - Figure 3.1'!$I$4</c:f>
              <c:strCache>
                <c:ptCount val="1"/>
                <c:pt idx="0">
                  <c:v>Total exports (quarterly rate of change) - right</c:v>
                </c:pt>
              </c:strCache>
            </c:strRef>
          </c:tx>
          <c:spPr>
            <a:solidFill>
              <a:schemeClr val="accent1">
                <a:lumMod val="60000"/>
                <a:lumOff val="40000"/>
              </a:schemeClr>
            </a:solidFill>
          </c:spPr>
          <c:invertIfNegative val="0"/>
          <c:cat>
            <c:multiLvlStrRef>
              <c:extLst>
                <c:ext xmlns:c15="http://schemas.microsoft.com/office/drawing/2012/chart" uri="{02D57815-91ED-43cb-92C2-25804820EDAC}">
                  <c15:fullRef>
                    <c15:sqref>'Slika 3.1. - Figure 3.1'!$A$6:$B$146</c15:sqref>
                  </c15:fullRef>
                </c:ext>
              </c:extLst>
              <c:f>'Slika 3.1. - Figure 3.1'!$A$30:$B$146</c:f>
              <c:multiLvlStrCache>
                <c:ptCount val="115"/>
                <c:lvl>
                  <c:pt idx="6">
                    <c:v>2016.</c:v>
                  </c:pt>
                  <c:pt idx="18">
                    <c:v>2017.</c:v>
                  </c:pt>
                  <c:pt idx="30">
                    <c:v>2018.</c:v>
                  </c:pt>
                  <c:pt idx="42">
                    <c:v>2019.</c:v>
                  </c:pt>
                  <c:pt idx="54">
                    <c:v>2020.</c:v>
                  </c:pt>
                  <c:pt idx="66">
                    <c:v>2021.</c:v>
                  </c:pt>
                  <c:pt idx="78">
                    <c:v>2022.</c:v>
                  </c:pt>
                  <c:pt idx="90">
                    <c:v>2023.</c:v>
                  </c:pt>
                  <c:pt idx="102">
                    <c:v>2024.</c:v>
                  </c:pt>
                  <c:pt idx="114">
                    <c:v>2025.</c:v>
                  </c:pt>
                </c:lvl>
                <c:lvl>
                  <c:pt idx="6">
                    <c:v>2016</c:v>
                  </c:pt>
                  <c:pt idx="18">
                    <c:v>2017</c:v>
                  </c:pt>
                  <c:pt idx="30">
                    <c:v>2018</c:v>
                  </c:pt>
                  <c:pt idx="42">
                    <c:v>2019</c:v>
                  </c:pt>
                  <c:pt idx="54">
                    <c:v>2020</c:v>
                  </c:pt>
                  <c:pt idx="66">
                    <c:v>2021</c:v>
                  </c:pt>
                  <c:pt idx="78">
                    <c:v>2022</c:v>
                  </c:pt>
                  <c:pt idx="90">
                    <c:v>2023</c:v>
                  </c:pt>
                  <c:pt idx="102">
                    <c:v>2024</c:v>
                  </c:pt>
                  <c:pt idx="114">
                    <c:v>2025</c:v>
                  </c:pt>
                </c:lvl>
              </c:multiLvlStrCache>
            </c:multiLvlStrRef>
          </c:cat>
          <c:val>
            <c:numRef>
              <c:extLst>
                <c:ext xmlns:c15="http://schemas.microsoft.com/office/drawing/2012/chart" uri="{02D57815-91ED-43cb-92C2-25804820EDAC}">
                  <c15:fullRef>
                    <c15:sqref>'Slika 3.1. - Figure 3.1'!$I$8:$I$146</c15:sqref>
                  </c15:fullRef>
                </c:ext>
              </c:extLst>
              <c:f>'Slika 3.1. - Figure 3.1'!$I$32:$I$146</c:f>
              <c:numCache>
                <c:formatCode>0.0</c:formatCode>
                <c:ptCount val="115"/>
                <c:pt idx="0">
                  <c:v>-0.12978998788298668</c:v>
                </c:pt>
                <c:pt idx="3">
                  <c:v>4.4509778506480586</c:v>
                </c:pt>
                <c:pt idx="6">
                  <c:v>0.73748426878825057</c:v>
                </c:pt>
                <c:pt idx="9">
                  <c:v>10.021827571245211</c:v>
                </c:pt>
                <c:pt idx="12">
                  <c:v>6.1201092804266182</c:v>
                </c:pt>
                <c:pt idx="15">
                  <c:v>-5.6170529527301483</c:v>
                </c:pt>
                <c:pt idx="18">
                  <c:v>3.4134771395483767</c:v>
                </c:pt>
                <c:pt idx="21">
                  <c:v>6.4979385898920725</c:v>
                </c:pt>
                <c:pt idx="24">
                  <c:v>-6.031307989212479</c:v>
                </c:pt>
                <c:pt idx="27">
                  <c:v>6.7132805520170251</c:v>
                </c:pt>
                <c:pt idx="30">
                  <c:v>0.90751715079294115</c:v>
                </c:pt>
                <c:pt idx="33">
                  <c:v>-0.13429262227839445</c:v>
                </c:pt>
                <c:pt idx="36">
                  <c:v>3.3644456774110836</c:v>
                </c:pt>
                <c:pt idx="39">
                  <c:v>-3.3453878655852805</c:v>
                </c:pt>
                <c:pt idx="42">
                  <c:v>6.3924835208364357</c:v>
                </c:pt>
                <c:pt idx="45">
                  <c:v>-5.3654421560003271</c:v>
                </c:pt>
                <c:pt idx="48">
                  <c:v>4.1584234525286377</c:v>
                </c:pt>
                <c:pt idx="51">
                  <c:v>-18.169078460778167</c:v>
                </c:pt>
                <c:pt idx="54">
                  <c:v>18.348786235050653</c:v>
                </c:pt>
                <c:pt idx="57">
                  <c:v>4.9456790776336987</c:v>
                </c:pt>
                <c:pt idx="60">
                  <c:v>7.8390504183698511</c:v>
                </c:pt>
                <c:pt idx="63">
                  <c:v>6.6251665783794351</c:v>
                </c:pt>
                <c:pt idx="66">
                  <c:v>-1.995469132734911</c:v>
                </c:pt>
                <c:pt idx="69">
                  <c:v>10.493365709781585</c:v>
                </c:pt>
                <c:pt idx="72">
                  <c:v>8.6194256389777735</c:v>
                </c:pt>
                <c:pt idx="75">
                  <c:v>11.419312431938806</c:v>
                </c:pt>
                <c:pt idx="78">
                  <c:v>10.732466506298692</c:v>
                </c:pt>
                <c:pt idx="81">
                  <c:v>-6.1611729424818549</c:v>
                </c:pt>
                <c:pt idx="84">
                  <c:v>-2.7508869098193713</c:v>
                </c:pt>
                <c:pt idx="87">
                  <c:v>-6.4338965632145744</c:v>
                </c:pt>
                <c:pt idx="90">
                  <c:v>-2.4707622928423518</c:v>
                </c:pt>
                <c:pt idx="93">
                  <c:v>4.9259662741732342</c:v>
                </c:pt>
                <c:pt idx="96">
                  <c:v>1.0963432244361258</c:v>
                </c:pt>
                <c:pt idx="99">
                  <c:v>-0.61188031218149774</c:v>
                </c:pt>
                <c:pt idx="102">
                  <c:v>3.8640754049588821</c:v>
                </c:pt>
                <c:pt idx="105">
                  <c:v>4.3054605804699833</c:v>
                </c:pt>
                <c:pt idx="108">
                  <c:v>4.4594820516556553</c:v>
                </c:pt>
                <c:pt idx="111">
                  <c:v>-6.9565525869160183</c:v>
                </c:pt>
                <c:pt idx="114">
                  <c:v>2.1082734196312458</c:v>
                </c:pt>
              </c:numCache>
            </c:numRef>
          </c:val>
          <c:extLst>
            <c:ext xmlns:c16="http://schemas.microsoft.com/office/drawing/2014/chart" uri="{C3380CC4-5D6E-409C-BE32-E72D297353CC}">
              <c16:uniqueId val="{00000000-9ADD-410A-99BE-847BD411978F}"/>
            </c:ext>
          </c:extLst>
        </c:ser>
        <c:ser>
          <c:idx val="0"/>
          <c:order val="1"/>
          <c:tx>
            <c:strRef>
              <c:f>'Slika 3.1. - Figure 3.1'!$J$4</c:f>
              <c:strCache>
                <c:ptCount val="1"/>
                <c:pt idx="0">
                  <c:v>Exports excl. energy (quarterly rate of change) - right</c:v>
                </c:pt>
              </c:strCache>
            </c:strRef>
          </c:tx>
          <c:spPr>
            <a:solidFill>
              <a:srgbClr val="FF0000"/>
            </a:solidFill>
            <a:ln w="25400">
              <a:noFill/>
              <a:prstDash val="solid"/>
            </a:ln>
          </c:spPr>
          <c:invertIfNegative val="0"/>
          <c:cat>
            <c:multiLvlStrRef>
              <c:extLst>
                <c:ext xmlns:c15="http://schemas.microsoft.com/office/drawing/2012/chart" uri="{02D57815-91ED-43cb-92C2-25804820EDAC}">
                  <c15:fullRef>
                    <c15:sqref>'Slika 3.1. - Figure 3.1'!$A$6:$B$146</c15:sqref>
                  </c15:fullRef>
                </c:ext>
              </c:extLst>
              <c:f>'Slika 3.1. - Figure 3.1'!$A$30:$B$146</c:f>
              <c:multiLvlStrCache>
                <c:ptCount val="115"/>
                <c:lvl>
                  <c:pt idx="6">
                    <c:v>2016.</c:v>
                  </c:pt>
                  <c:pt idx="18">
                    <c:v>2017.</c:v>
                  </c:pt>
                  <c:pt idx="30">
                    <c:v>2018.</c:v>
                  </c:pt>
                  <c:pt idx="42">
                    <c:v>2019.</c:v>
                  </c:pt>
                  <c:pt idx="54">
                    <c:v>2020.</c:v>
                  </c:pt>
                  <c:pt idx="66">
                    <c:v>2021.</c:v>
                  </c:pt>
                  <c:pt idx="78">
                    <c:v>2022.</c:v>
                  </c:pt>
                  <c:pt idx="90">
                    <c:v>2023.</c:v>
                  </c:pt>
                  <c:pt idx="102">
                    <c:v>2024.</c:v>
                  </c:pt>
                  <c:pt idx="114">
                    <c:v>2025.</c:v>
                  </c:pt>
                </c:lvl>
                <c:lvl>
                  <c:pt idx="6">
                    <c:v>2016</c:v>
                  </c:pt>
                  <c:pt idx="18">
                    <c:v>2017</c:v>
                  </c:pt>
                  <c:pt idx="30">
                    <c:v>2018</c:v>
                  </c:pt>
                  <c:pt idx="42">
                    <c:v>2019</c:v>
                  </c:pt>
                  <c:pt idx="54">
                    <c:v>2020</c:v>
                  </c:pt>
                  <c:pt idx="66">
                    <c:v>2021</c:v>
                  </c:pt>
                  <c:pt idx="78">
                    <c:v>2022</c:v>
                  </c:pt>
                  <c:pt idx="90">
                    <c:v>2023</c:v>
                  </c:pt>
                  <c:pt idx="102">
                    <c:v>2024</c:v>
                  </c:pt>
                  <c:pt idx="114">
                    <c:v>2025</c:v>
                  </c:pt>
                </c:lvl>
              </c:multiLvlStrCache>
            </c:multiLvlStrRef>
          </c:cat>
          <c:val>
            <c:numRef>
              <c:extLst>
                <c:ext xmlns:c15="http://schemas.microsoft.com/office/drawing/2012/chart" uri="{02D57815-91ED-43cb-92C2-25804820EDAC}">
                  <c15:fullRef>
                    <c15:sqref>'Slika 3.1. - Figure 3.1'!$J$7:$J$146</c15:sqref>
                  </c15:fullRef>
                </c:ext>
              </c:extLst>
              <c:f>'Slika 3.1. - Figure 3.1'!$J$31:$J$146</c:f>
              <c:numCache>
                <c:formatCode>0.0</c:formatCode>
                <c:ptCount val="116"/>
                <c:pt idx="1">
                  <c:v>-1.1405171002408849</c:v>
                </c:pt>
                <c:pt idx="4">
                  <c:v>6.9646499959294346</c:v>
                </c:pt>
                <c:pt idx="7">
                  <c:v>-3.2433256471453689</c:v>
                </c:pt>
                <c:pt idx="10">
                  <c:v>10.899793046356706</c:v>
                </c:pt>
                <c:pt idx="13">
                  <c:v>4.2199273563519313</c:v>
                </c:pt>
                <c:pt idx="16">
                  <c:v>-4.6291229238598675</c:v>
                </c:pt>
                <c:pt idx="19">
                  <c:v>5.6214662354013569</c:v>
                </c:pt>
                <c:pt idx="22">
                  <c:v>3.1228913243752032</c:v>
                </c:pt>
                <c:pt idx="25">
                  <c:v>-4.0751096794749486</c:v>
                </c:pt>
                <c:pt idx="28">
                  <c:v>2.247068055574772</c:v>
                </c:pt>
                <c:pt idx="31">
                  <c:v>5.5428287754145913</c:v>
                </c:pt>
                <c:pt idx="34">
                  <c:v>-1.7574257951013124</c:v>
                </c:pt>
                <c:pt idx="37">
                  <c:v>4.8425972232889052</c:v>
                </c:pt>
                <c:pt idx="40">
                  <c:v>-2.628081843389424</c:v>
                </c:pt>
                <c:pt idx="43">
                  <c:v>5.4343117301951764</c:v>
                </c:pt>
                <c:pt idx="46">
                  <c:v>-7.1925426391891705</c:v>
                </c:pt>
                <c:pt idx="49">
                  <c:v>5.1144712734480606</c:v>
                </c:pt>
                <c:pt idx="52">
                  <c:v>-15.712169992222329</c:v>
                </c:pt>
                <c:pt idx="55">
                  <c:v>17.71636159395058</c:v>
                </c:pt>
                <c:pt idx="58">
                  <c:v>5.8283809782776927</c:v>
                </c:pt>
                <c:pt idx="61">
                  <c:v>2.7283752637576697</c:v>
                </c:pt>
                <c:pt idx="64">
                  <c:v>8.5234832728181402</c:v>
                </c:pt>
                <c:pt idx="67">
                  <c:v>-2.546398359561266</c:v>
                </c:pt>
                <c:pt idx="70">
                  <c:v>9.3324223390719254</c:v>
                </c:pt>
                <c:pt idx="73">
                  <c:v>7.3152033289887868</c:v>
                </c:pt>
                <c:pt idx="76">
                  <c:v>4.284212459190087</c:v>
                </c:pt>
                <c:pt idx="79">
                  <c:v>1.5271899646294997</c:v>
                </c:pt>
                <c:pt idx="82">
                  <c:v>0.19776773189035168</c:v>
                </c:pt>
                <c:pt idx="85">
                  <c:v>5.2539109209509292</c:v>
                </c:pt>
                <c:pt idx="88">
                  <c:v>-5.4320554143006774</c:v>
                </c:pt>
                <c:pt idx="91">
                  <c:v>0.20637330075588523</c:v>
                </c:pt>
                <c:pt idx="94">
                  <c:v>3.5797355845913756</c:v>
                </c:pt>
                <c:pt idx="97">
                  <c:v>1.2711603275855907</c:v>
                </c:pt>
                <c:pt idx="100">
                  <c:v>-0.83938860178099617</c:v>
                </c:pt>
                <c:pt idx="103">
                  <c:v>-0.86339234413253507</c:v>
                </c:pt>
                <c:pt idx="106">
                  <c:v>6.8710226512392722</c:v>
                </c:pt>
                <c:pt idx="109">
                  <c:v>1.3301404146437221</c:v>
                </c:pt>
                <c:pt idx="112">
                  <c:v>-1.81768376257304</c:v>
                </c:pt>
                <c:pt idx="115">
                  <c:v>2.8424120584075467</c:v>
                </c:pt>
              </c:numCache>
            </c:numRef>
          </c:val>
          <c:extLst>
            <c:ext xmlns:c16="http://schemas.microsoft.com/office/drawing/2014/chart" uri="{C3380CC4-5D6E-409C-BE32-E72D297353CC}">
              <c16:uniqueId val="{00000001-9ADD-410A-99BE-847BD411978F}"/>
            </c:ext>
          </c:extLst>
        </c:ser>
        <c:dLbls>
          <c:showLegendKey val="0"/>
          <c:showVal val="0"/>
          <c:showCatName val="0"/>
          <c:showSerName val="0"/>
          <c:showPercent val="0"/>
          <c:showBubbleSize val="0"/>
        </c:dLbls>
        <c:gapWidth val="0"/>
        <c:overlap val="100"/>
        <c:axId val="1798349024"/>
        <c:axId val="1798348464"/>
      </c:barChart>
      <c:lineChart>
        <c:grouping val="standard"/>
        <c:varyColors val="0"/>
        <c:ser>
          <c:idx val="3"/>
          <c:order val="2"/>
          <c:tx>
            <c:strRef>
              <c:f>'Slika 3.1. - Figure 3.1'!$E$4</c:f>
              <c:strCache>
                <c:ptCount val="1"/>
                <c:pt idx="0">
                  <c:v>Total exports (trend-cycle)</c:v>
                </c:pt>
              </c:strCache>
            </c:strRef>
          </c:tx>
          <c:spPr>
            <a:ln w="25400">
              <a:solidFill>
                <a:schemeClr val="accent1">
                  <a:lumMod val="60000"/>
                  <a:lumOff val="40000"/>
                </a:schemeClr>
              </a:solidFill>
            </a:ln>
          </c:spPr>
          <c:marker>
            <c:symbol val="none"/>
          </c:marker>
          <c:cat>
            <c:numRef>
              <c:extLst>
                <c:ext xmlns:c15="http://schemas.microsoft.com/office/drawing/2012/chart" uri="{02D57815-91ED-43cb-92C2-25804820EDAC}">
                  <c15:fullRef>
                    <c15:sqref>'Slika 3.1. - Figure 3.1'!$A$6:$A$146</c15:sqref>
                  </c15:fullRef>
                </c:ext>
              </c:extLst>
              <c:f>'Slika 3.1. - Figure 3.1'!$A$30:$A$146</c:f>
              <c:numCache>
                <c:formatCode>General</c:formatCode>
                <c:ptCount val="117"/>
                <c:pt idx="6">
                  <c:v>2016</c:v>
                </c:pt>
                <c:pt idx="18">
                  <c:v>2017</c:v>
                </c:pt>
                <c:pt idx="30">
                  <c:v>2018</c:v>
                </c:pt>
                <c:pt idx="42">
                  <c:v>2019</c:v>
                </c:pt>
                <c:pt idx="54">
                  <c:v>2020</c:v>
                </c:pt>
                <c:pt idx="66">
                  <c:v>2021</c:v>
                </c:pt>
                <c:pt idx="78">
                  <c:v>2022</c:v>
                </c:pt>
                <c:pt idx="90">
                  <c:v>2023</c:v>
                </c:pt>
                <c:pt idx="102">
                  <c:v>2024</c:v>
                </c:pt>
                <c:pt idx="114">
                  <c:v>2025</c:v>
                </c:pt>
              </c:numCache>
            </c:numRef>
          </c:cat>
          <c:val>
            <c:numRef>
              <c:extLst>
                <c:ext xmlns:c15="http://schemas.microsoft.com/office/drawing/2012/chart" uri="{02D57815-91ED-43cb-92C2-25804820EDAC}">
                  <c15:fullRef>
                    <c15:sqref>'Slika 3.1. - Figure 3.1'!$E$6:$E$146</c15:sqref>
                  </c15:fullRef>
                </c:ext>
              </c:extLst>
              <c:f>'Slika 3.1. - Figure 3.1'!$E$30:$E$146</c:f>
              <c:numCache>
                <c:formatCode>0.0</c:formatCode>
                <c:ptCount val="117"/>
                <c:pt idx="0">
                  <c:v>0.97766751839980504</c:v>
                </c:pt>
                <c:pt idx="1">
                  <c:v>0.97524263262331246</c:v>
                </c:pt>
                <c:pt idx="2">
                  <c:v>0.9748374843651727</c:v>
                </c:pt>
                <c:pt idx="3">
                  <c:v>0.97752688278210342</c:v>
                </c:pt>
                <c:pt idx="4">
                  <c:v>0.98438497184341678</c:v>
                </c:pt>
                <c:pt idx="5">
                  <c:v>0.99616245659550118</c:v>
                </c:pt>
                <c:pt idx="6">
                  <c:v>1.0127195430717997</c:v>
                </c:pt>
                <c:pt idx="7">
                  <c:v>1.0333837353406317</c:v>
                </c:pt>
                <c:pt idx="8">
                  <c:v>1.0564902278663517</c:v>
                </c:pt>
                <c:pt idx="9">
                  <c:v>1.0800411459960615</c:v>
                </c:pt>
                <c:pt idx="10">
                  <c:v>1.1021666672575867</c:v>
                </c:pt>
                <c:pt idx="11">
                  <c:v>1.121061083900676</c:v>
                </c:pt>
                <c:pt idx="12">
                  <c:v>1.1357658050172643</c:v>
                </c:pt>
                <c:pt idx="13">
                  <c:v>1.1461713647322944</c:v>
                </c:pt>
                <c:pt idx="14">
                  <c:v>1.1529083807785316</c:v>
                </c:pt>
                <c:pt idx="15">
                  <c:v>1.1570188315201102</c:v>
                </c:pt>
                <c:pt idx="16">
                  <c:v>1.1593180273869728</c:v>
                </c:pt>
                <c:pt idx="17">
                  <c:v>1.16069247017323</c:v>
                </c:pt>
                <c:pt idx="18">
                  <c:v>1.1622577578556126</c:v>
                </c:pt>
                <c:pt idx="19">
                  <c:v>1.1648346998180281</c:v>
                </c:pt>
                <c:pt idx="20">
                  <c:v>1.1685576310597185</c:v>
                </c:pt>
                <c:pt idx="21">
                  <c:v>1.1734798570223033</c:v>
                </c:pt>
                <c:pt idx="22">
                  <c:v>1.1791231210087321</c:v>
                </c:pt>
                <c:pt idx="23">
                  <c:v>1.1850280282378447</c:v>
                </c:pt>
                <c:pt idx="24">
                  <c:v>1.1910424223889393</c:v>
                </c:pt>
                <c:pt idx="25">
                  <c:v>1.1971043100333683</c:v>
                </c:pt>
                <c:pt idx="26">
                  <c:v>1.2030065010936501</c:v>
                </c:pt>
                <c:pt idx="27">
                  <c:v>1.208768325893212</c:v>
                </c:pt>
                <c:pt idx="28">
                  <c:v>1.2149553252620129</c:v>
                </c:pt>
                <c:pt idx="29">
                  <c:v>1.2216474918751652</c:v>
                </c:pt>
                <c:pt idx="30">
                  <c:v>1.2291028489871663</c:v>
                </c:pt>
                <c:pt idx="31">
                  <c:v>1.2368722803996162</c:v>
                </c:pt>
                <c:pt idx="32">
                  <c:v>1.2443010119053555</c:v>
                </c:pt>
                <c:pt idx="33">
                  <c:v>1.2504971966547402</c:v>
                </c:pt>
                <c:pt idx="34">
                  <c:v>1.254758390588671</c:v>
                </c:pt>
                <c:pt idx="35">
                  <c:v>1.2569152145174363</c:v>
                </c:pt>
                <c:pt idx="36">
                  <c:v>1.2573751288539781</c:v>
                </c:pt>
                <c:pt idx="37">
                  <c:v>1.2564362042399724</c:v>
                </c:pt>
                <c:pt idx="38">
                  <c:v>1.2540745951475865</c:v>
                </c:pt>
                <c:pt idx="39">
                  <c:v>1.2507493875788604</c:v>
                </c:pt>
                <c:pt idx="40">
                  <c:v>1.2470832504334877</c:v>
                </c:pt>
                <c:pt idx="41">
                  <c:v>1.2442794237949228</c:v>
                </c:pt>
                <c:pt idx="42">
                  <c:v>1.2433027350092321</c:v>
                </c:pt>
                <c:pt idx="43">
                  <c:v>1.2445881217984203</c:v>
                </c:pt>
                <c:pt idx="44">
                  <c:v>1.2489602461148708</c:v>
                </c:pt>
                <c:pt idx="45">
                  <c:v>1.2569783014121119</c:v>
                </c:pt>
                <c:pt idx="46">
                  <c:v>1.2686399782981614</c:v>
                </c:pt>
                <c:pt idx="47">
                  <c:v>1.2840933893856947</c:v>
                </c:pt>
                <c:pt idx="48">
                  <c:v>1.3027850017709017</c:v>
                </c:pt>
                <c:pt idx="49">
                  <c:v>1.3232729946604342</c:v>
                </c:pt>
                <c:pt idx="50">
                  <c:v>1.2444184642127691</c:v>
                </c:pt>
                <c:pt idx="51">
                  <c:v>1.2630168894267744</c:v>
                </c:pt>
                <c:pt idx="52">
                  <c:v>1.2800999869431928</c:v>
                </c:pt>
                <c:pt idx="53">
                  <c:v>1.2957190884845906</c:v>
                </c:pt>
                <c:pt idx="54">
                  <c:v>1.3102032316730099</c:v>
                </c:pt>
                <c:pt idx="55">
                  <c:v>1.3243416734839029</c:v>
                </c:pt>
                <c:pt idx="56">
                  <c:v>1.3393759947851853</c:v>
                </c:pt>
                <c:pt idx="57">
                  <c:v>1.3558456217604815</c:v>
                </c:pt>
                <c:pt idx="58">
                  <c:v>1.3736726221751281</c:v>
                </c:pt>
                <c:pt idx="59">
                  <c:v>1.3919215303503167</c:v>
                </c:pt>
                <c:pt idx="60">
                  <c:v>1.4101705627736472</c:v>
                </c:pt>
                <c:pt idx="61">
                  <c:v>1.427790813924948</c:v>
                </c:pt>
                <c:pt idx="62">
                  <c:v>1.4449069067681015</c:v>
                </c:pt>
                <c:pt idx="63">
                  <c:v>1.4621687254579183</c:v>
                </c:pt>
                <c:pt idx="64">
                  <c:v>1.4798423842515465</c:v>
                </c:pt>
                <c:pt idx="65">
                  <c:v>1.4983191954635107</c:v>
                </c:pt>
                <c:pt idx="66">
                  <c:v>1.5177977336618378</c:v>
                </c:pt>
                <c:pt idx="67">
                  <c:v>1.5394792569816982</c:v>
                </c:pt>
                <c:pt idx="68">
                  <c:v>1.565120152735217</c:v>
                </c:pt>
                <c:pt idx="69">
                  <c:v>1.5965258056751361</c:v>
                </c:pt>
                <c:pt idx="70">
                  <c:v>1.6357727151721422</c:v>
                </c:pt>
                <c:pt idx="71">
                  <c:v>1.6834673862016225</c:v>
                </c:pt>
                <c:pt idx="72">
                  <c:v>1.7388992919909145</c:v>
                </c:pt>
                <c:pt idx="73">
                  <c:v>1.8000565540881253</c:v>
                </c:pt>
                <c:pt idx="74">
                  <c:v>1.8638298793529597</c:v>
                </c:pt>
                <c:pt idx="75">
                  <c:v>1.9258294165395069</c:v>
                </c:pt>
                <c:pt idx="76">
                  <c:v>1.9818775051721738</c:v>
                </c:pt>
                <c:pt idx="77">
                  <c:v>2.0284192040631597</c:v>
                </c:pt>
                <c:pt idx="78">
                  <c:v>2.0625038668032363</c:v>
                </c:pt>
                <c:pt idx="79">
                  <c:v>2.0829695196889135</c:v>
                </c:pt>
                <c:pt idx="80">
                  <c:v>2.088919193000049</c:v>
                </c:pt>
                <c:pt idx="81">
                  <c:v>2.0805668542371736</c:v>
                </c:pt>
                <c:pt idx="82">
                  <c:v>2.0594027252930625</c:v>
                </c:pt>
                <c:pt idx="83">
                  <c:v>2.0288102536426695</c:v>
                </c:pt>
                <c:pt idx="84">
                  <c:v>1.992975746981019</c:v>
                </c:pt>
                <c:pt idx="85">
                  <c:v>1.9560583968677534</c:v>
                </c:pt>
                <c:pt idx="86">
                  <c:v>1.9223321502165358</c:v>
                </c:pt>
                <c:pt idx="87">
                  <c:v>1.894735535996064</c:v>
                </c:pt>
                <c:pt idx="88">
                  <c:v>1.8747453881072202</c:v>
                </c:pt>
                <c:pt idx="89">
                  <c:v>1.862904719553969</c:v>
                </c:pt>
                <c:pt idx="90">
                  <c:v>1.8590577394060646</c:v>
                </c:pt>
                <c:pt idx="91">
                  <c:v>1.8624298256798968</c:v>
                </c:pt>
                <c:pt idx="92">
                  <c:v>1.8718001018836987</c:v>
                </c:pt>
                <c:pt idx="93">
                  <c:v>1.8855839978728122</c:v>
                </c:pt>
                <c:pt idx="94">
                  <c:v>1.9014318116783107</c:v>
                </c:pt>
                <c:pt idx="95">
                  <c:v>1.9168562016608153</c:v>
                </c:pt>
                <c:pt idx="96">
                  <c:v>1.930125482541079</c:v>
                </c:pt>
                <c:pt idx="97">
                  <c:v>1.9399056364909735</c:v>
                </c:pt>
                <c:pt idx="98">
                  <c:v>1.9461359483307561</c:v>
                </c:pt>
                <c:pt idx="99">
                  <c:v>1.9503586523652818</c:v>
                </c:pt>
                <c:pt idx="100">
                  <c:v>1.9550767601707131</c:v>
                </c:pt>
                <c:pt idx="101">
                  <c:v>1.9623474280991029</c:v>
                </c:pt>
                <c:pt idx="102">
                  <c:v>1.9739273176244132</c:v>
                </c:pt>
                <c:pt idx="103">
                  <c:v>1.9904207384062829</c:v>
                </c:pt>
                <c:pt idx="104">
                  <c:v>2.011069924115938</c:v>
                </c:pt>
                <c:pt idx="105">
                  <c:v>2.0349469056077836</c:v>
                </c:pt>
                <c:pt idx="106">
                  <c:v>2.0610812596202952</c:v>
                </c:pt>
                <c:pt idx="107">
                  <c:v>2.0889021895657129</c:v>
                </c:pt>
                <c:pt idx="108">
                  <c:v>2.1168533836210739</c:v>
                </c:pt>
                <c:pt idx="109">
                  <c:v>2.1437433232857561</c:v>
                </c:pt>
                <c:pt idx="110">
                  <c:v>2.1680394808839973</c:v>
                </c:pt>
                <c:pt idx="111">
                  <c:v>2.1887577096507091</c:v>
                </c:pt>
                <c:pt idx="112">
                  <c:v>2.2058569180597569</c:v>
                </c:pt>
                <c:pt idx="113">
                  <c:v>2.2201662229133698</c:v>
                </c:pt>
                <c:pt idx="114">
                  <c:v>2.2328511984691475</c:v>
                </c:pt>
                <c:pt idx="115">
                  <c:v>2.2456426627196171</c:v>
                </c:pt>
                <c:pt idx="116">
                  <c:v>2.2594157998031119</c:v>
                </c:pt>
              </c:numCache>
            </c:numRef>
          </c:val>
          <c:smooth val="0"/>
          <c:extLst>
            <c:ext xmlns:c16="http://schemas.microsoft.com/office/drawing/2014/chart" uri="{C3380CC4-5D6E-409C-BE32-E72D297353CC}">
              <c16:uniqueId val="{00000002-9ADD-410A-99BE-847BD411978F}"/>
            </c:ext>
          </c:extLst>
        </c:ser>
        <c:ser>
          <c:idx val="1"/>
          <c:order val="3"/>
          <c:tx>
            <c:strRef>
              <c:f>'Slika 3.1. - Figure 3.1'!$F$4</c:f>
              <c:strCache>
                <c:ptCount val="1"/>
                <c:pt idx="0">
                  <c:v>Exports excl. energy (trend-cycle)</c:v>
                </c:pt>
              </c:strCache>
            </c:strRef>
          </c:tx>
          <c:spPr>
            <a:ln w="25400">
              <a:solidFill>
                <a:srgbClr val="FF0000"/>
              </a:solidFill>
              <a:prstDash val="solid"/>
            </a:ln>
          </c:spPr>
          <c:marker>
            <c:symbol val="none"/>
          </c:marker>
          <c:cat>
            <c:numRef>
              <c:extLst>
                <c:ext xmlns:c15="http://schemas.microsoft.com/office/drawing/2012/chart" uri="{02D57815-91ED-43cb-92C2-25804820EDAC}">
                  <c15:fullRef>
                    <c15:sqref>'Slika 3.1. - Figure 3.1'!$A$6:$A$146</c15:sqref>
                  </c15:fullRef>
                </c:ext>
              </c:extLst>
              <c:f>'Slika 3.1. - Figure 3.1'!$A$30:$A$146</c:f>
              <c:numCache>
                <c:formatCode>General</c:formatCode>
                <c:ptCount val="117"/>
                <c:pt idx="6">
                  <c:v>2016</c:v>
                </c:pt>
                <c:pt idx="18">
                  <c:v>2017</c:v>
                </c:pt>
                <c:pt idx="30">
                  <c:v>2018</c:v>
                </c:pt>
                <c:pt idx="42">
                  <c:v>2019</c:v>
                </c:pt>
                <c:pt idx="54">
                  <c:v>2020</c:v>
                </c:pt>
                <c:pt idx="66">
                  <c:v>2021</c:v>
                </c:pt>
                <c:pt idx="78">
                  <c:v>2022</c:v>
                </c:pt>
                <c:pt idx="90">
                  <c:v>2023</c:v>
                </c:pt>
                <c:pt idx="102">
                  <c:v>2024</c:v>
                </c:pt>
                <c:pt idx="114">
                  <c:v>2025</c:v>
                </c:pt>
              </c:numCache>
            </c:numRef>
          </c:cat>
          <c:val>
            <c:numRef>
              <c:extLst>
                <c:ext xmlns:c15="http://schemas.microsoft.com/office/drawing/2012/chart" uri="{02D57815-91ED-43cb-92C2-25804820EDAC}">
                  <c15:fullRef>
                    <c15:sqref>'Slika 3.1. - Figure 3.1'!$F$6:$F$146</c15:sqref>
                  </c15:fullRef>
                </c:ext>
              </c:extLst>
              <c:f>'Slika 3.1. - Figure 3.1'!$F$30:$F$146</c:f>
              <c:numCache>
                <c:formatCode>0.0</c:formatCode>
                <c:ptCount val="117"/>
                <c:pt idx="0">
                  <c:v>0.87908676115251827</c:v>
                </c:pt>
                <c:pt idx="1">
                  <c:v>0.88442389142498379</c:v>
                </c:pt>
                <c:pt idx="2">
                  <c:v>0.89013329729805013</c:v>
                </c:pt>
                <c:pt idx="3">
                  <c:v>0.89645558251006385</c:v>
                </c:pt>
                <c:pt idx="4">
                  <c:v>0.90386865534215655</c:v>
                </c:pt>
                <c:pt idx="5">
                  <c:v>0.91280583997738329</c:v>
                </c:pt>
                <c:pt idx="6">
                  <c:v>0.92336879920445969</c:v>
                </c:pt>
                <c:pt idx="7">
                  <c:v>0.93555282621342895</c:v>
                </c:pt>
                <c:pt idx="8">
                  <c:v>0.9486983690595302</c:v>
                </c:pt>
                <c:pt idx="9">
                  <c:v>0.96219907837287821</c:v>
                </c:pt>
                <c:pt idx="10">
                  <c:v>0.97569262298169979</c:v>
                </c:pt>
                <c:pt idx="11">
                  <c:v>0.98855516003496757</c:v>
                </c:pt>
                <c:pt idx="12">
                  <c:v>1.0004387290015837</c:v>
                </c:pt>
                <c:pt idx="13">
                  <c:v>1.0111304289845668</c:v>
                </c:pt>
                <c:pt idx="14">
                  <c:v>1.0207300116452236</c:v>
                </c:pt>
                <c:pt idx="15">
                  <c:v>1.0294224679039974</c:v>
                </c:pt>
                <c:pt idx="16">
                  <c:v>1.0369061917660938</c:v>
                </c:pt>
                <c:pt idx="17">
                  <c:v>1.0434328254345373</c:v>
                </c:pt>
                <c:pt idx="18">
                  <c:v>1.0493269616465808</c:v>
                </c:pt>
                <c:pt idx="19">
                  <c:v>1.0547144602746148</c:v>
                </c:pt>
                <c:pt idx="20">
                  <c:v>1.0593335102236749</c:v>
                </c:pt>
                <c:pt idx="21">
                  <c:v>1.0629789367788849</c:v>
                </c:pt>
                <c:pt idx="22">
                  <c:v>1.0653123035376508</c:v>
                </c:pt>
                <c:pt idx="23">
                  <c:v>1.0662717867048488</c:v>
                </c:pt>
                <c:pt idx="24">
                  <c:v>1.0660449702257069</c:v>
                </c:pt>
                <c:pt idx="25">
                  <c:v>1.064985341852082</c:v>
                </c:pt>
                <c:pt idx="26">
                  <c:v>1.063789542983127</c:v>
                </c:pt>
                <c:pt idx="27">
                  <c:v>1.0634040191330332</c:v>
                </c:pt>
                <c:pt idx="28">
                  <c:v>1.064981862413005</c:v>
                </c:pt>
                <c:pt idx="29">
                  <c:v>1.0689545735887289</c:v>
                </c:pt>
                <c:pt idx="30">
                  <c:v>1.0756734305111673</c:v>
                </c:pt>
                <c:pt idx="31">
                  <c:v>1.0847293237975195</c:v>
                </c:pt>
                <c:pt idx="32">
                  <c:v>1.0952870796530567</c:v>
                </c:pt>
                <c:pt idx="33">
                  <c:v>1.106346044268214</c:v>
                </c:pt>
                <c:pt idx="34">
                  <c:v>1.116819330873527</c:v>
                </c:pt>
                <c:pt idx="35">
                  <c:v>1.1259413667709186</c:v>
                </c:pt>
                <c:pt idx="36">
                  <c:v>1.1333484938943266</c:v>
                </c:pt>
                <c:pt idx="37">
                  <c:v>1.1385074012164396</c:v>
                </c:pt>
                <c:pt idx="38">
                  <c:v>1.1409669676351053</c:v>
                </c:pt>
                <c:pt idx="39">
                  <c:v>1.1404786328838723</c:v>
                </c:pt>
                <c:pt idx="40">
                  <c:v>1.1373398289740684</c:v>
                </c:pt>
                <c:pt idx="41">
                  <c:v>1.1325324386035764</c:v>
                </c:pt>
                <c:pt idx="42">
                  <c:v>1.1268747841763598</c:v>
                </c:pt>
                <c:pt idx="43">
                  <c:v>1.1214847917900514</c:v>
                </c:pt>
                <c:pt idx="44">
                  <c:v>1.118065107597598</c:v>
                </c:pt>
                <c:pt idx="45">
                  <c:v>1.1180353125627709</c:v>
                </c:pt>
                <c:pt idx="46">
                  <c:v>1.1222349703551167</c:v>
                </c:pt>
                <c:pt idx="47">
                  <c:v>1.1312863049413708</c:v>
                </c:pt>
                <c:pt idx="48">
                  <c:v>1.1450498810511935</c:v>
                </c:pt>
                <c:pt idx="49">
                  <c:v>1.162650433666558</c:v>
                </c:pt>
                <c:pt idx="50">
                  <c:v>1.1321966957264833</c:v>
                </c:pt>
                <c:pt idx="51">
                  <c:v>1.1526247448978726</c:v>
                </c:pt>
                <c:pt idx="52">
                  <c:v>1.1724789829772821</c:v>
                </c:pt>
                <c:pt idx="53">
                  <c:v>1.1904185369682578</c:v>
                </c:pt>
                <c:pt idx="54">
                  <c:v>1.2058394069684404</c:v>
                </c:pt>
                <c:pt idx="55">
                  <c:v>1.218639139490785</c:v>
                </c:pt>
                <c:pt idx="56">
                  <c:v>1.2293756747493698</c:v>
                </c:pt>
                <c:pt idx="57">
                  <c:v>1.2389304205739247</c:v>
                </c:pt>
                <c:pt idx="58">
                  <c:v>1.2482863072379304</c:v>
                </c:pt>
                <c:pt idx="59">
                  <c:v>1.2579386942412811</c:v>
                </c:pt>
                <c:pt idx="60">
                  <c:v>1.2682009328012132</c:v>
                </c:pt>
                <c:pt idx="61">
                  <c:v>1.2791292833903671</c:v>
                </c:pt>
                <c:pt idx="62">
                  <c:v>1.2910865027594327</c:v>
                </c:pt>
                <c:pt idx="63">
                  <c:v>1.304345031147701</c:v>
                </c:pt>
                <c:pt idx="64">
                  <c:v>1.3191150267288314</c:v>
                </c:pt>
                <c:pt idx="65">
                  <c:v>1.3353904248294848</c:v>
                </c:pt>
                <c:pt idx="66">
                  <c:v>1.3534807297587854</c:v>
                </c:pt>
                <c:pt idx="67">
                  <c:v>1.3739722288967455</c:v>
                </c:pt>
                <c:pt idx="68">
                  <c:v>1.3973343279413277</c:v>
                </c:pt>
                <c:pt idx="69">
                  <c:v>1.423390179303244</c:v>
                </c:pt>
                <c:pt idx="70">
                  <c:v>1.4519481859027836</c:v>
                </c:pt>
                <c:pt idx="71">
                  <c:v>1.4824505251873201</c:v>
                </c:pt>
                <c:pt idx="72">
                  <c:v>1.5137271461388091</c:v>
                </c:pt>
                <c:pt idx="73">
                  <c:v>1.5440952829238794</c:v>
                </c:pt>
                <c:pt idx="74">
                  <c:v>1.5718844416855804</c:v>
                </c:pt>
                <c:pt idx="75">
                  <c:v>1.595571366766652</c:v>
                </c:pt>
                <c:pt idx="76">
                  <c:v>1.6144807144256927</c:v>
                </c:pt>
                <c:pt idx="77">
                  <c:v>1.6288348173276519</c:v>
                </c:pt>
                <c:pt idx="78">
                  <c:v>1.6391983530000056</c:v>
                </c:pt>
                <c:pt idx="79">
                  <c:v>1.6464550724933222</c:v>
                </c:pt>
                <c:pt idx="80">
                  <c:v>1.6511696254368757</c:v>
                </c:pt>
                <c:pt idx="81">
                  <c:v>1.6539389570840031</c:v>
                </c:pt>
                <c:pt idx="82">
                  <c:v>1.6548571367759217</c:v>
                </c:pt>
                <c:pt idx="83">
                  <c:v>1.65411099438821</c:v>
                </c:pt>
                <c:pt idx="84">
                  <c:v>1.6522915284603203</c:v>
                </c:pt>
                <c:pt idx="85">
                  <c:v>1.6498632673378817</c:v>
                </c:pt>
                <c:pt idx="86">
                  <c:v>1.64749881488253</c:v>
                </c:pt>
                <c:pt idx="87">
                  <c:v>1.6461138650731135</c:v>
                </c:pt>
                <c:pt idx="88">
                  <c:v>1.6464651514851483</c:v>
                </c:pt>
                <c:pt idx="89">
                  <c:v>1.6493237744116027</c:v>
                </c:pt>
                <c:pt idx="90">
                  <c:v>1.6550353135759621</c:v>
                </c:pt>
                <c:pt idx="91">
                  <c:v>1.6629766380994488</c:v>
                </c:pt>
                <c:pt idx="92">
                  <c:v>1.6724411385790268</c:v>
                </c:pt>
                <c:pt idx="93">
                  <c:v>1.6825457878529031</c:v>
                </c:pt>
                <c:pt idx="94">
                  <c:v>1.6922948802645745</c:v>
                </c:pt>
                <c:pt idx="95">
                  <c:v>1.700856253318064</c:v>
                </c:pt>
                <c:pt idx="96">
                  <c:v>1.7075745021748714</c:v>
                </c:pt>
                <c:pt idx="97">
                  <c:v>1.7125558476639711</c:v>
                </c:pt>
                <c:pt idx="98">
                  <c:v>1.7162892936890546</c:v>
                </c:pt>
                <c:pt idx="99">
                  <c:v>1.7196130785598767</c:v>
                </c:pt>
                <c:pt idx="100">
                  <c:v>1.7236563357778285</c:v>
                </c:pt>
                <c:pt idx="101">
                  <c:v>1.7292083511241534</c:v>
                </c:pt>
                <c:pt idx="102">
                  <c:v>1.7366408632202501</c:v>
                </c:pt>
                <c:pt idx="103">
                  <c:v>1.746087737302231</c:v>
                </c:pt>
                <c:pt idx="104">
                  <c:v>1.7571528430965495</c:v>
                </c:pt>
                <c:pt idx="105">
                  <c:v>1.7693079540049876</c:v>
                </c:pt>
                <c:pt idx="106">
                  <c:v>1.7820137794913093</c:v>
                </c:pt>
                <c:pt idx="107">
                  <c:v>1.7950442949828807</c:v>
                </c:pt>
                <c:pt idx="108">
                  <c:v>1.8080501908854372</c:v>
                </c:pt>
                <c:pt idx="109">
                  <c:v>1.8209257497631086</c:v>
                </c:pt>
                <c:pt idx="110">
                  <c:v>1.8339121137215302</c:v>
                </c:pt>
                <c:pt idx="111">
                  <c:v>1.847246449317367</c:v>
                </c:pt>
                <c:pt idx="112">
                  <c:v>1.8608798667208579</c:v>
                </c:pt>
                <c:pt idx="113">
                  <c:v>1.8747703971945988</c:v>
                </c:pt>
                <c:pt idx="114">
                  <c:v>1.8884590296345163</c:v>
                </c:pt>
                <c:pt idx="115">
                  <c:v>1.9019794369891951</c:v>
                </c:pt>
              </c:numCache>
            </c:numRef>
          </c:val>
          <c:smooth val="0"/>
          <c:extLst>
            <c:ext xmlns:c16="http://schemas.microsoft.com/office/drawing/2014/chart" uri="{C3380CC4-5D6E-409C-BE32-E72D297353CC}">
              <c16:uniqueId val="{00000003-9ADD-410A-99BE-847BD411978F}"/>
            </c:ext>
          </c:extLst>
        </c:ser>
        <c:dLbls>
          <c:showLegendKey val="0"/>
          <c:showVal val="0"/>
          <c:showCatName val="0"/>
          <c:showSerName val="0"/>
          <c:showPercent val="0"/>
          <c:showBubbleSize val="0"/>
        </c:dLbls>
        <c:marker val="1"/>
        <c:smooth val="0"/>
        <c:axId val="1798347344"/>
        <c:axId val="1798347904"/>
      </c:lineChart>
      <c:catAx>
        <c:axId val="1798347344"/>
        <c:scaling>
          <c:orientation val="minMax"/>
        </c:scaling>
        <c:delete val="0"/>
        <c:axPos val="b"/>
        <c:majorGridlines/>
        <c:numFmt formatCode="0" sourceLinked="0"/>
        <c:majorTickMark val="none"/>
        <c:minorTickMark val="none"/>
        <c:tickLblPos val="low"/>
        <c:spPr>
          <a:ln w="3175">
            <a:solidFill>
              <a:schemeClr val="tx1">
                <a:lumMod val="50000"/>
                <a:lumOff val="50000"/>
              </a:schemeClr>
            </a:solidFill>
            <a:prstDash val="solid"/>
          </a:ln>
        </c:spPr>
        <c:txPr>
          <a:bodyPr rot="0" vert="horz"/>
          <a:lstStyle/>
          <a:p>
            <a:pPr>
              <a:defRPr lang="hr-HR" sz="800" b="0" i="0" u="none" strike="noStrike" baseline="0">
                <a:solidFill>
                  <a:srgbClr val="000000"/>
                </a:solidFill>
                <a:latin typeface="Arial"/>
                <a:ea typeface="Arial"/>
                <a:cs typeface="Arial"/>
              </a:defRPr>
            </a:pPr>
            <a:endParaRPr lang="sr-Latn-RS"/>
          </a:p>
        </c:txPr>
        <c:crossAx val="1798347904"/>
        <c:crossesAt val="60"/>
        <c:auto val="0"/>
        <c:lblAlgn val="ctr"/>
        <c:lblOffset val="100"/>
        <c:tickLblSkip val="6"/>
        <c:tickMarkSkip val="12"/>
        <c:noMultiLvlLbl val="0"/>
      </c:catAx>
      <c:valAx>
        <c:axId val="1798347904"/>
        <c:scaling>
          <c:orientation val="minMax"/>
          <c:max val="2.5"/>
          <c:min val="0"/>
        </c:scaling>
        <c:delete val="0"/>
        <c:axPos val="l"/>
        <c:majorGridlines>
          <c:spPr>
            <a:ln w="3175">
              <a:solidFill>
                <a:srgbClr val="808080"/>
              </a:solidFill>
              <a:prstDash val="solid"/>
            </a:ln>
          </c:spPr>
        </c:majorGridlines>
        <c:title>
          <c:tx>
            <c:rich>
              <a:bodyPr rot="-5400000" vert="horz"/>
              <a:lstStyle/>
              <a:p>
                <a:pPr>
                  <a:defRPr lang="hr-HR" sz="800"/>
                </a:pPr>
                <a:r>
                  <a:rPr lang="hr-HR" sz="800"/>
                  <a:t>billion EUR</a:t>
                </a:r>
                <a:endParaRPr lang="en-US" sz="800"/>
              </a:p>
            </c:rich>
          </c:tx>
          <c:layout>
            <c:manualLayout>
              <c:xMode val="edge"/>
              <c:yMode val="edge"/>
              <c:x val="8.0907552936040159E-3"/>
              <c:y val="0.25947211857642283"/>
            </c:manualLayout>
          </c:layout>
          <c:overlay val="0"/>
        </c:title>
        <c:numFmt formatCode="#,##0.0" sourceLinked="0"/>
        <c:majorTickMark val="cross"/>
        <c:minorTickMark val="none"/>
        <c:tickLblPos val="nextTo"/>
        <c:spPr>
          <a:ln w="9525">
            <a:solidFill>
              <a:srgbClr val="000000"/>
            </a:solidFill>
            <a:prstDash val="solid"/>
          </a:ln>
        </c:spPr>
        <c:txPr>
          <a:bodyPr rot="0" vert="horz"/>
          <a:lstStyle/>
          <a:p>
            <a:pPr>
              <a:defRPr lang="hr-HR" sz="800" b="0" i="0" u="none" strike="noStrike" baseline="0">
                <a:solidFill>
                  <a:srgbClr val="000000"/>
                </a:solidFill>
                <a:latin typeface="Arial"/>
                <a:ea typeface="Arial"/>
                <a:cs typeface="Arial"/>
              </a:defRPr>
            </a:pPr>
            <a:endParaRPr lang="sr-Latn-RS"/>
          </a:p>
        </c:txPr>
        <c:crossAx val="1798347344"/>
        <c:crosses val="autoZero"/>
        <c:crossBetween val="between"/>
        <c:majorUnit val="0.5"/>
      </c:valAx>
      <c:valAx>
        <c:axId val="1798348464"/>
        <c:scaling>
          <c:orientation val="minMax"/>
          <c:max val="30"/>
          <c:min val="-20"/>
        </c:scaling>
        <c:delete val="0"/>
        <c:axPos val="r"/>
        <c:title>
          <c:tx>
            <c:rich>
              <a:bodyPr rot="-5400000" vert="horz"/>
              <a:lstStyle/>
              <a:p>
                <a:pPr>
                  <a:defRPr lang="hr-HR"/>
                </a:pPr>
                <a:r>
                  <a:rPr lang="hr-HR"/>
                  <a:t>in</a:t>
                </a:r>
                <a:r>
                  <a:rPr lang="hr-HR" baseline="0"/>
                  <a:t> %, seasonally adjusted</a:t>
                </a:r>
                <a:endParaRPr lang="hr-HR"/>
              </a:p>
            </c:rich>
          </c:tx>
          <c:layout>
            <c:manualLayout>
              <c:xMode val="edge"/>
              <c:yMode val="edge"/>
              <c:x val="0.94943352979698759"/>
              <c:y val="0.13486806205764798"/>
            </c:manualLayout>
          </c:layout>
          <c:overlay val="0"/>
        </c:title>
        <c:numFmt formatCode="0" sourceLinked="0"/>
        <c:majorTickMark val="out"/>
        <c:minorTickMark val="none"/>
        <c:tickLblPos val="nextTo"/>
        <c:spPr>
          <a:ln w="9525">
            <a:solidFill>
              <a:schemeClr val="tx1"/>
            </a:solidFill>
          </a:ln>
        </c:spPr>
        <c:txPr>
          <a:bodyPr/>
          <a:lstStyle/>
          <a:p>
            <a:pPr>
              <a:defRPr lang="hr-HR" sz="800" baseline="0"/>
            </a:pPr>
            <a:endParaRPr lang="sr-Latn-RS"/>
          </a:p>
        </c:txPr>
        <c:crossAx val="1798349024"/>
        <c:crosses val="max"/>
        <c:crossBetween val="between"/>
        <c:majorUnit val="5"/>
      </c:valAx>
      <c:catAx>
        <c:axId val="1798349024"/>
        <c:scaling>
          <c:orientation val="minMax"/>
        </c:scaling>
        <c:delete val="1"/>
        <c:axPos val="b"/>
        <c:numFmt formatCode="General" sourceLinked="1"/>
        <c:majorTickMark val="out"/>
        <c:minorTickMark val="none"/>
        <c:tickLblPos val="none"/>
        <c:crossAx val="1798348464"/>
        <c:crossesAt val="0"/>
        <c:auto val="0"/>
        <c:lblAlgn val="ctr"/>
        <c:lblOffset val="100"/>
        <c:noMultiLvlLbl val="0"/>
      </c:catAx>
      <c:spPr>
        <a:noFill/>
        <a:ln w="0">
          <a:solidFill>
            <a:schemeClr val="tx1">
              <a:lumMod val="50000"/>
              <a:lumOff val="50000"/>
            </a:schemeClr>
          </a:solidFill>
          <a:prstDash val="solid"/>
        </a:ln>
      </c:spPr>
    </c:plotArea>
    <c:legend>
      <c:legendPos val="b"/>
      <c:layout>
        <c:manualLayout>
          <c:xMode val="edge"/>
          <c:yMode val="edge"/>
          <c:x val="0.12378328967474352"/>
          <c:y val="0.80726919485255966"/>
          <c:w val="0.77889166666666676"/>
          <c:h val="0.17146035713182042"/>
        </c:manualLayout>
      </c:layout>
      <c:overlay val="0"/>
      <c:txPr>
        <a:bodyPr/>
        <a:lstStyle/>
        <a:p>
          <a:pPr>
            <a:defRPr sz="700">
              <a:solidFill>
                <a:schemeClr val="tx1"/>
              </a:solidFill>
              <a:latin typeface="Arial" panose="020B0604020202020204" pitchFamily="34" charset="0"/>
              <a:cs typeface="Arial" panose="020B0604020202020204" pitchFamily="34" charset="0"/>
            </a:defRPr>
          </a:pPr>
          <a:endParaRPr lang="sr-Latn-RS"/>
        </a:p>
      </c:txPr>
    </c:legend>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sr-Latn-RS"/>
    </a:p>
  </c:txPr>
  <c:printSettings>
    <c:headerFooter alignWithMargins="0">
      <c:oddHeader>&amp;A</c:oddHeader>
      <c:oddFooter>Page &amp;P</c:oddFooter>
    </c:headerFooter>
    <c:pageMargins b="1" l="0.75000000000001465" r="0.75000000000001465" t="1" header="0.5" footer="0.5"/>
    <c:pageSetup paperSize="9" orientation="landscape" horizontalDpi="300" verticalDpi="300"/>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78680555555556"/>
          <c:y val="5.2932984983454466E-2"/>
          <c:w val="0.7594081018518517"/>
          <c:h val="0.68540966003111226"/>
        </c:manualLayout>
      </c:layout>
      <c:barChart>
        <c:barDir val="col"/>
        <c:grouping val="clustered"/>
        <c:varyColors val="0"/>
        <c:ser>
          <c:idx val="2"/>
          <c:order val="0"/>
          <c:tx>
            <c:strRef>
              <c:f>'Slika 3.2. - Figure 3.2'!$I$3</c:f>
              <c:strCache>
                <c:ptCount val="1"/>
                <c:pt idx="0">
                  <c:v>Ukupan uvoz (tromjesečna stopa promjene) - desno</c:v>
                </c:pt>
              </c:strCache>
            </c:strRef>
          </c:tx>
          <c:spPr>
            <a:solidFill>
              <a:schemeClr val="accent1">
                <a:lumMod val="60000"/>
                <a:lumOff val="40000"/>
              </a:schemeClr>
            </a:solidFill>
          </c:spPr>
          <c:invertIfNegative val="0"/>
          <c:cat>
            <c:strRef>
              <c:extLst>
                <c:ext xmlns:c15="http://schemas.microsoft.com/office/drawing/2012/chart" uri="{02D57815-91ED-43cb-92C2-25804820EDAC}">
                  <c15:fullRef>
                    <c15:sqref>'Slika 3.2. - Figure 3.2'!$B$6:$B$146</c15:sqref>
                  </c15:fullRef>
                </c:ext>
              </c:extLst>
              <c:f>'Slika 3.2. - Figure 3.2'!$B$30:$B$146</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extLst>
                <c:ext xmlns:c15="http://schemas.microsoft.com/office/drawing/2012/chart" uri="{02D57815-91ED-43cb-92C2-25804820EDAC}">
                  <c15:fullRef>
                    <c15:sqref>'Slika 3.2. - Figure 3.2'!$I$8:$I$146</c15:sqref>
                  </c15:fullRef>
                </c:ext>
              </c:extLst>
              <c:f>'Slika 3.2. - Figure 3.2'!$I$32:$I$146</c:f>
              <c:numCache>
                <c:formatCode>0.0</c:formatCode>
                <c:ptCount val="115"/>
                <c:pt idx="0">
                  <c:v>0.53609961522668925</c:v>
                </c:pt>
                <c:pt idx="3">
                  <c:v>0.6129911233776113</c:v>
                </c:pt>
                <c:pt idx="6">
                  <c:v>3.2970169475290874</c:v>
                </c:pt>
                <c:pt idx="9">
                  <c:v>8.1419247257827863</c:v>
                </c:pt>
                <c:pt idx="12">
                  <c:v>0.93068930720217224</c:v>
                </c:pt>
                <c:pt idx="15">
                  <c:v>0.50931276581265195</c:v>
                </c:pt>
                <c:pt idx="18">
                  <c:v>3.1669162975381653</c:v>
                </c:pt>
                <c:pt idx="21">
                  <c:v>0.49801518780634524</c:v>
                </c:pt>
                <c:pt idx="24">
                  <c:v>3.5899641676705727</c:v>
                </c:pt>
                <c:pt idx="27">
                  <c:v>0.41233296206885939</c:v>
                </c:pt>
                <c:pt idx="30">
                  <c:v>2.6976459296603963</c:v>
                </c:pt>
                <c:pt idx="33">
                  <c:v>4.7220287269420709</c:v>
                </c:pt>
                <c:pt idx="36">
                  <c:v>0.87499758659943438</c:v>
                </c:pt>
                <c:pt idx="39">
                  <c:v>-0.69045732438746654</c:v>
                </c:pt>
                <c:pt idx="42">
                  <c:v>-0.3149353619302957</c:v>
                </c:pt>
                <c:pt idx="45">
                  <c:v>-0.46709345454092954</c:v>
                </c:pt>
                <c:pt idx="48">
                  <c:v>1.6879785243643823</c:v>
                </c:pt>
                <c:pt idx="51">
                  <c:v>-22.713208305336593</c:v>
                </c:pt>
                <c:pt idx="54">
                  <c:v>16.69832952848877</c:v>
                </c:pt>
                <c:pt idx="57">
                  <c:v>5.1609256061844633</c:v>
                </c:pt>
                <c:pt idx="60">
                  <c:v>7.7097132217114108</c:v>
                </c:pt>
                <c:pt idx="63">
                  <c:v>2.8551102747708796</c:v>
                </c:pt>
                <c:pt idx="66">
                  <c:v>8.9082963801555337</c:v>
                </c:pt>
                <c:pt idx="69">
                  <c:v>9.0646132813917006</c:v>
                </c:pt>
                <c:pt idx="72">
                  <c:v>18.857793666088611</c:v>
                </c:pt>
                <c:pt idx="75">
                  <c:v>8.2606514745679647</c:v>
                </c:pt>
                <c:pt idx="78">
                  <c:v>13.586349977470036</c:v>
                </c:pt>
                <c:pt idx="81">
                  <c:v>-5.0334742444560874</c:v>
                </c:pt>
                <c:pt idx="84">
                  <c:v>-7.9264873822967701</c:v>
                </c:pt>
                <c:pt idx="87">
                  <c:v>-1.0816787744352183</c:v>
                </c:pt>
                <c:pt idx="90">
                  <c:v>-1.1650612035922876</c:v>
                </c:pt>
                <c:pt idx="93">
                  <c:v>-0.17247902348786681</c:v>
                </c:pt>
                <c:pt idx="96">
                  <c:v>4.0059412119368858</c:v>
                </c:pt>
                <c:pt idx="99">
                  <c:v>6.3495094774679046</c:v>
                </c:pt>
                <c:pt idx="102">
                  <c:v>-1.9125996829283594</c:v>
                </c:pt>
                <c:pt idx="105">
                  <c:v>2.7984588836466742</c:v>
                </c:pt>
                <c:pt idx="108">
                  <c:v>4.1919357021234163</c:v>
                </c:pt>
                <c:pt idx="111">
                  <c:v>1.4399778440845807</c:v>
                </c:pt>
                <c:pt idx="114">
                  <c:v>-8.406505489340617</c:v>
                </c:pt>
              </c:numCache>
            </c:numRef>
          </c:val>
          <c:extLst>
            <c:ext xmlns:c16="http://schemas.microsoft.com/office/drawing/2014/chart" uri="{C3380CC4-5D6E-409C-BE32-E72D297353CC}">
              <c16:uniqueId val="{00000000-2436-400D-860E-3E994782F00B}"/>
            </c:ext>
          </c:extLst>
        </c:ser>
        <c:ser>
          <c:idx val="0"/>
          <c:order val="1"/>
          <c:tx>
            <c:strRef>
              <c:f>'Slika 3.2. - Figure 3.2'!$J$3</c:f>
              <c:strCache>
                <c:ptCount val="1"/>
                <c:pt idx="0">
                  <c:v>Uvoz bez energenata (tromjesečna stopa promjene) - desno</c:v>
                </c:pt>
              </c:strCache>
            </c:strRef>
          </c:tx>
          <c:spPr>
            <a:solidFill>
              <a:srgbClr val="FF0000"/>
            </a:solidFill>
            <a:ln w="25400">
              <a:noFill/>
              <a:prstDash val="solid"/>
            </a:ln>
          </c:spPr>
          <c:invertIfNegative val="0"/>
          <c:cat>
            <c:strRef>
              <c:extLst>
                <c:ext xmlns:c15="http://schemas.microsoft.com/office/drawing/2012/chart" uri="{02D57815-91ED-43cb-92C2-25804820EDAC}">
                  <c15:fullRef>
                    <c15:sqref>'Slika 3.2. - Figure 3.2'!$B$6:$B$146</c15:sqref>
                  </c15:fullRef>
                </c:ext>
              </c:extLst>
              <c:f>'Slika 3.2. - Figure 3.2'!$B$30:$B$146</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extLst>
                <c:ext xmlns:c15="http://schemas.microsoft.com/office/drawing/2012/chart" uri="{02D57815-91ED-43cb-92C2-25804820EDAC}">
                  <c15:fullRef>
                    <c15:sqref>'Slika 3.2. - Figure 3.2'!$J$7:$J$146</c15:sqref>
                  </c15:fullRef>
                </c:ext>
              </c:extLst>
              <c:f>'Slika 3.2. - Figure 3.2'!$J$31:$J$146</c:f>
              <c:numCache>
                <c:formatCode>0.0</c:formatCode>
                <c:ptCount val="116"/>
                <c:pt idx="1">
                  <c:v>1.7332739772232486</c:v>
                </c:pt>
                <c:pt idx="4">
                  <c:v>0.98029788162034492</c:v>
                </c:pt>
                <c:pt idx="7">
                  <c:v>3.1248461785652353</c:v>
                </c:pt>
                <c:pt idx="10">
                  <c:v>5.6320289869220375</c:v>
                </c:pt>
                <c:pt idx="13">
                  <c:v>-1.3899222552283987</c:v>
                </c:pt>
                <c:pt idx="16">
                  <c:v>4.3351539801960541</c:v>
                </c:pt>
                <c:pt idx="19">
                  <c:v>4.035829679051588</c:v>
                </c:pt>
                <c:pt idx="22">
                  <c:v>-7.4235897619786329E-2</c:v>
                </c:pt>
                <c:pt idx="25">
                  <c:v>1.9579029475870868</c:v>
                </c:pt>
                <c:pt idx="28">
                  <c:v>1.8053364717567604</c:v>
                </c:pt>
                <c:pt idx="31">
                  <c:v>0.49791202346855812</c:v>
                </c:pt>
                <c:pt idx="34">
                  <c:v>6.0746256989051517</c:v>
                </c:pt>
                <c:pt idx="37">
                  <c:v>2.0135093240306787</c:v>
                </c:pt>
                <c:pt idx="40">
                  <c:v>-1.5985080719563172</c:v>
                </c:pt>
                <c:pt idx="43">
                  <c:v>1.3697102955685381</c:v>
                </c:pt>
                <c:pt idx="46">
                  <c:v>0.25153356125910875</c:v>
                </c:pt>
                <c:pt idx="49">
                  <c:v>0.50939562046299613</c:v>
                </c:pt>
                <c:pt idx="52">
                  <c:v>-21.499227949118705</c:v>
                </c:pt>
                <c:pt idx="55">
                  <c:v>21.702292770544489</c:v>
                </c:pt>
                <c:pt idx="58">
                  <c:v>6.8979246583217702</c:v>
                </c:pt>
                <c:pt idx="61">
                  <c:v>1.2887790508886496</c:v>
                </c:pt>
                <c:pt idx="64">
                  <c:v>0.43709297996716145</c:v>
                </c:pt>
                <c:pt idx="67">
                  <c:v>8.8215209887293895</c:v>
                </c:pt>
                <c:pt idx="70">
                  <c:v>6.0821676577770205</c:v>
                </c:pt>
                <c:pt idx="73">
                  <c:v>11.432659895641862</c:v>
                </c:pt>
                <c:pt idx="76">
                  <c:v>4.9297553211408456</c:v>
                </c:pt>
                <c:pt idx="79">
                  <c:v>1.1540025696986191</c:v>
                </c:pt>
                <c:pt idx="82">
                  <c:v>3.1349199304315079</c:v>
                </c:pt>
                <c:pt idx="85">
                  <c:v>1.5846868812688228</c:v>
                </c:pt>
                <c:pt idx="88">
                  <c:v>1.2115065005964283</c:v>
                </c:pt>
                <c:pt idx="91">
                  <c:v>-1.2090775333461607</c:v>
                </c:pt>
                <c:pt idx="94">
                  <c:v>2.5721412603506622</c:v>
                </c:pt>
                <c:pt idx="97">
                  <c:v>3.3427089749170449</c:v>
                </c:pt>
                <c:pt idx="100">
                  <c:v>6.9309053034095882</c:v>
                </c:pt>
                <c:pt idx="103">
                  <c:v>-4.6057563963173891</c:v>
                </c:pt>
                <c:pt idx="106">
                  <c:v>6.2757897211788105</c:v>
                </c:pt>
                <c:pt idx="109">
                  <c:v>1.2687551333025766</c:v>
                </c:pt>
                <c:pt idx="112">
                  <c:v>1.9854407462722889</c:v>
                </c:pt>
                <c:pt idx="115">
                  <c:v>-6.152218554579477</c:v>
                </c:pt>
              </c:numCache>
            </c:numRef>
          </c:val>
          <c:extLst>
            <c:ext xmlns:c16="http://schemas.microsoft.com/office/drawing/2014/chart" uri="{C3380CC4-5D6E-409C-BE32-E72D297353CC}">
              <c16:uniqueId val="{00000001-2436-400D-860E-3E994782F00B}"/>
            </c:ext>
          </c:extLst>
        </c:ser>
        <c:dLbls>
          <c:showLegendKey val="0"/>
          <c:showVal val="0"/>
          <c:showCatName val="0"/>
          <c:showSerName val="0"/>
          <c:showPercent val="0"/>
          <c:showBubbleSize val="0"/>
        </c:dLbls>
        <c:gapWidth val="0"/>
        <c:overlap val="100"/>
        <c:axId val="799326832"/>
        <c:axId val="799341952"/>
      </c:barChart>
      <c:lineChart>
        <c:grouping val="standard"/>
        <c:varyColors val="0"/>
        <c:ser>
          <c:idx val="3"/>
          <c:order val="2"/>
          <c:tx>
            <c:strRef>
              <c:f>'Slika 3.2. - Figure 3.2'!$E$3</c:f>
              <c:strCache>
                <c:ptCount val="1"/>
                <c:pt idx="0">
                  <c:v>Ukupan uvoz (trend-ciklus)</c:v>
                </c:pt>
              </c:strCache>
            </c:strRef>
          </c:tx>
          <c:spPr>
            <a:ln w="25400">
              <a:solidFill>
                <a:schemeClr val="accent1">
                  <a:lumMod val="60000"/>
                  <a:lumOff val="40000"/>
                </a:schemeClr>
              </a:solidFill>
            </a:ln>
          </c:spPr>
          <c:marker>
            <c:symbol val="none"/>
          </c:marker>
          <c:cat>
            <c:strRef>
              <c:extLst>
                <c:ext xmlns:c15="http://schemas.microsoft.com/office/drawing/2012/chart" uri="{02D57815-91ED-43cb-92C2-25804820EDAC}">
                  <c15:fullRef>
                    <c15:sqref>'Slika 3.2. - Figure 3.2'!$B$6:$B$146</c15:sqref>
                  </c15:fullRef>
                </c:ext>
              </c:extLst>
              <c:f>'Slika 3.2. - Figure 3.2'!$B$30:$B$146</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extLst>
                <c:ext xmlns:c15="http://schemas.microsoft.com/office/drawing/2012/chart" uri="{02D57815-91ED-43cb-92C2-25804820EDAC}">
                  <c15:fullRef>
                    <c15:sqref>'Slika 3.2. - Figure 3.2'!$E$6:$E$146</c15:sqref>
                  </c15:fullRef>
                </c:ext>
              </c:extLst>
              <c:f>'Slika 3.2. - Figure 3.2'!$E$30:$E$146</c:f>
              <c:numCache>
                <c:formatCode>0.0</c:formatCode>
                <c:ptCount val="117"/>
                <c:pt idx="0">
                  <c:v>1.5767794606985799</c:v>
                </c:pt>
                <c:pt idx="1">
                  <c:v>1.5758855168354995</c:v>
                </c:pt>
                <c:pt idx="2">
                  <c:v>1.5745294719170124</c:v>
                </c:pt>
                <c:pt idx="3">
                  <c:v>1.5761116283073595</c:v>
                </c:pt>
                <c:pt idx="4">
                  <c:v>1.579985496223401</c:v>
                </c:pt>
                <c:pt idx="5">
                  <c:v>1.5870698432692893</c:v>
                </c:pt>
                <c:pt idx="6">
                  <c:v>1.600269996663277</c:v>
                </c:pt>
                <c:pt idx="7">
                  <c:v>1.6201252722807722</c:v>
                </c:pt>
                <c:pt idx="8">
                  <c:v>1.6444663022340031</c:v>
                </c:pt>
                <c:pt idx="9">
                  <c:v>1.6734846591337034</c:v>
                </c:pt>
                <c:pt idx="10">
                  <c:v>1.7059491758238914</c:v>
                </c:pt>
                <c:pt idx="11">
                  <c:v>1.7384782687877076</c:v>
                </c:pt>
                <c:pt idx="12">
                  <c:v>1.766447830172134</c:v>
                </c:pt>
                <c:pt idx="13">
                  <c:v>1.7888980712300417</c:v>
                </c:pt>
                <c:pt idx="14">
                  <c:v>1.8013501860061976</c:v>
                </c:pt>
                <c:pt idx="15">
                  <c:v>1.8063116287863448</c:v>
                </c:pt>
                <c:pt idx="16">
                  <c:v>1.8099880382999463</c:v>
                </c:pt>
                <c:pt idx="17">
                  <c:v>1.8135380072801357</c:v>
                </c:pt>
                <c:pt idx="18">
                  <c:v>1.818027165887476</c:v>
                </c:pt>
                <c:pt idx="19">
                  <c:v>1.8283281038893124</c:v>
                </c:pt>
                <c:pt idx="20">
                  <c:v>1.8434670067209236</c:v>
                </c:pt>
                <c:pt idx="21">
                  <c:v>1.8593804786835786</c:v>
                </c:pt>
                <c:pt idx="22">
                  <c:v>1.8709560889989829</c:v>
                </c:pt>
                <c:pt idx="23">
                  <c:v>1.8756895069011776</c:v>
                </c:pt>
                <c:pt idx="24">
                  <c:v>1.8776717028346601</c:v>
                </c:pt>
                <c:pt idx="25">
                  <c:v>1.8824001254290668</c:v>
                </c:pt>
                <c:pt idx="26">
                  <c:v>1.8919403946643636</c:v>
                </c:pt>
                <c:pt idx="27">
                  <c:v>1.9066963095334204</c:v>
                </c:pt>
                <c:pt idx="28">
                  <c:v>1.9264429919893546</c:v>
                </c:pt>
                <c:pt idx="29">
                  <c:v>1.9548520445513842</c:v>
                </c:pt>
                <c:pt idx="30">
                  <c:v>1.9872930527113855</c:v>
                </c:pt>
                <c:pt idx="31">
                  <c:v>2.015865830820037</c:v>
                </c:pt>
                <c:pt idx="32">
                  <c:v>2.0372067620782284</c:v>
                </c:pt>
                <c:pt idx="33">
                  <c:v>2.0520283713206053</c:v>
                </c:pt>
                <c:pt idx="34">
                  <c:v>2.0629718113848305</c:v>
                </c:pt>
                <c:pt idx="35">
                  <c:v>2.0762467565934823</c:v>
                </c:pt>
                <c:pt idx="36">
                  <c:v>2.0929913736718206</c:v>
                </c:pt>
                <c:pt idx="37">
                  <c:v>2.1134163156495305</c:v>
                </c:pt>
                <c:pt idx="38">
                  <c:v>2.1349701424813481</c:v>
                </c:pt>
                <c:pt idx="39">
                  <c:v>2.1498242551581499</c:v>
                </c:pt>
                <c:pt idx="40">
                  <c:v>2.1498780277327034</c:v>
                </c:pt>
                <c:pt idx="41">
                  <c:v>2.1335945651423338</c:v>
                </c:pt>
                <c:pt idx="42">
                  <c:v>2.1093611759929196</c:v>
                </c:pt>
                <c:pt idx="43">
                  <c:v>2.0888517025779643</c:v>
                </c:pt>
                <c:pt idx="44">
                  <c:v>2.0830721339611222</c:v>
                </c:pt>
                <c:pt idx="45">
                  <c:v>2.0951616984302746</c:v>
                </c:pt>
                <c:pt idx="46">
                  <c:v>2.1167983907369665</c:v>
                </c:pt>
                <c:pt idx="47">
                  <c:v>2.1397649354803336</c:v>
                </c:pt>
                <c:pt idx="48">
                  <c:v>2.160744074192503</c:v>
                </c:pt>
                <c:pt idx="49">
                  <c:v>2.1813758032942565</c:v>
                </c:pt>
                <c:pt idx="50">
                  <c:v>1.9015166096600447</c:v>
                </c:pt>
                <c:pt idx="51">
                  <c:v>1.9293114655760477</c:v>
                </c:pt>
                <c:pt idx="52">
                  <c:v>1.9636392510974574</c:v>
                </c:pt>
                <c:pt idx="53">
                  <c:v>1.9965400422777209</c:v>
                </c:pt>
                <c:pt idx="54">
                  <c:v>2.0213554223196937</c:v>
                </c:pt>
                <c:pt idx="55">
                  <c:v>2.0342311655780412</c:v>
                </c:pt>
                <c:pt idx="56">
                  <c:v>2.0378674159338188</c:v>
                </c:pt>
                <c:pt idx="57">
                  <c:v>2.0418082604404013</c:v>
                </c:pt>
                <c:pt idx="58">
                  <c:v>2.0580109298600444</c:v>
                </c:pt>
                <c:pt idx="59">
                  <c:v>2.0853360039567641</c:v>
                </c:pt>
                <c:pt idx="60">
                  <c:v>2.1185881563381064</c:v>
                </c:pt>
                <c:pt idx="61">
                  <c:v>2.1506301269981063</c:v>
                </c:pt>
                <c:pt idx="62">
                  <c:v>2.1769152597543289</c:v>
                </c:pt>
                <c:pt idx="63">
                  <c:v>2.2007034277186968</c:v>
                </c:pt>
                <c:pt idx="64">
                  <c:v>2.2292434148335318</c:v>
                </c:pt>
                <c:pt idx="65">
                  <c:v>2.2749912114640205</c:v>
                </c:pt>
                <c:pt idx="66">
                  <c:v>2.3406407552386774</c:v>
                </c:pt>
                <c:pt idx="67">
                  <c:v>2.422024698759333</c:v>
                </c:pt>
                <c:pt idx="68">
                  <c:v>2.5083062102892595</c:v>
                </c:pt>
                <c:pt idx="69">
                  <c:v>2.5822161842117457</c:v>
                </c:pt>
                <c:pt idx="70">
                  <c:v>2.6370965837043223</c:v>
                </c:pt>
                <c:pt idx="71">
                  <c:v>2.672911787427676</c:v>
                </c:pt>
                <c:pt idx="72">
                  <c:v>2.896084778923063</c:v>
                </c:pt>
                <c:pt idx="73">
                  <c:v>3.1230675073788192</c:v>
                </c:pt>
                <c:pt idx="74">
                  <c:v>3.368397767831905</c:v>
                </c:pt>
                <c:pt idx="75">
                  <c:v>3.3785410382350873</c:v>
                </c:pt>
                <c:pt idx="76">
                  <c:v>3.3898298215309692</c:v>
                </c:pt>
                <c:pt idx="77">
                  <c:v>3.3963839803623888</c:v>
                </c:pt>
                <c:pt idx="78">
                  <c:v>3.3977732067804181</c:v>
                </c:pt>
                <c:pt idx="79">
                  <c:v>3.3966771167043452</c:v>
                </c:pt>
                <c:pt idx="80">
                  <c:v>3.3886534157606842</c:v>
                </c:pt>
                <c:pt idx="81">
                  <c:v>3.3779832825511877</c:v>
                </c:pt>
                <c:pt idx="82">
                  <c:v>3.3610768255813972</c:v>
                </c:pt>
                <c:pt idx="83">
                  <c:v>3.3385438783092662</c:v>
                </c:pt>
                <c:pt idx="84">
                  <c:v>3.3183326591900788</c:v>
                </c:pt>
                <c:pt idx="85">
                  <c:v>3.3024173307485292</c:v>
                </c:pt>
                <c:pt idx="86">
                  <c:v>3.2895755691675652</c:v>
                </c:pt>
                <c:pt idx="87">
                  <c:v>3.2819482364834696</c:v>
                </c:pt>
                <c:pt idx="88">
                  <c:v>3.2831669078808461</c:v>
                </c:pt>
                <c:pt idx="89">
                  <c:v>3.285611853902382</c:v>
                </c:pt>
                <c:pt idx="90">
                  <c:v>3.2875267172106004</c:v>
                </c:pt>
                <c:pt idx="91">
                  <c:v>3.2862135898045053</c:v>
                </c:pt>
                <c:pt idx="92">
                  <c:v>3.284038949934025</c:v>
                </c:pt>
                <c:pt idx="93">
                  <c:v>3.2854102407144175</c:v>
                </c:pt>
                <c:pt idx="94">
                  <c:v>3.2941708375004302</c:v>
                </c:pt>
                <c:pt idx="95">
                  <c:v>3.3129238475076295</c:v>
                </c:pt>
                <c:pt idx="96">
                  <c:v>3.3390182341873422</c:v>
                </c:pt>
                <c:pt idx="97">
                  <c:v>3.369632886298132</c:v>
                </c:pt>
                <c:pt idx="98">
                  <c:v>3.3975685931179731</c:v>
                </c:pt>
                <c:pt idx="99">
                  <c:v>3.4200835581927622</c:v>
                </c:pt>
                <c:pt idx="100">
                  <c:v>3.4344033659423525</c:v>
                </c:pt>
                <c:pt idx="101">
                  <c:v>3.4447777278650578</c:v>
                </c:pt>
                <c:pt idx="102">
                  <c:v>3.4539605039875134</c:v>
                </c:pt>
                <c:pt idx="103">
                  <c:v>3.4657484147626292</c:v>
                </c:pt>
                <c:pt idx="104">
                  <c:v>3.4912457490858144</c:v>
                </c:pt>
                <c:pt idx="105">
                  <c:v>3.5271735888629396</c:v>
                </c:pt>
                <c:pt idx="106">
                  <c:v>3.566378148501836</c:v>
                </c:pt>
                <c:pt idx="107">
                  <c:v>3.6047723089924184</c:v>
                </c:pt>
                <c:pt idx="108">
                  <c:v>3.6375983513511199</c:v>
                </c:pt>
                <c:pt idx="109">
                  <c:v>3.6641532043809315</c:v>
                </c:pt>
                <c:pt idx="110">
                  <c:v>3.6854641432766773</c:v>
                </c:pt>
                <c:pt idx="111">
                  <c:v>3.703894391473646</c:v>
                </c:pt>
                <c:pt idx="112">
                  <c:v>3.7215658623893124</c:v>
                </c:pt>
                <c:pt idx="113">
                  <c:v>3.7432767251622376</c:v>
                </c:pt>
                <c:pt idx="114">
                  <c:v>3.7661831879191761</c:v>
                </c:pt>
                <c:pt idx="115">
                  <c:v>3.7884236849009487</c:v>
                </c:pt>
                <c:pt idx="116">
                  <c:v>3.8038600672425953</c:v>
                </c:pt>
              </c:numCache>
            </c:numRef>
          </c:val>
          <c:smooth val="0"/>
          <c:extLst>
            <c:ext xmlns:c16="http://schemas.microsoft.com/office/drawing/2014/chart" uri="{C3380CC4-5D6E-409C-BE32-E72D297353CC}">
              <c16:uniqueId val="{00000002-2436-400D-860E-3E994782F00B}"/>
            </c:ext>
          </c:extLst>
        </c:ser>
        <c:ser>
          <c:idx val="1"/>
          <c:order val="3"/>
          <c:tx>
            <c:strRef>
              <c:f>'Slika 3.2. - Figure 3.2'!$F$3</c:f>
              <c:strCache>
                <c:ptCount val="1"/>
                <c:pt idx="0">
                  <c:v>Uvoz bez energenata (trend-ciklus)</c:v>
                </c:pt>
              </c:strCache>
            </c:strRef>
          </c:tx>
          <c:spPr>
            <a:ln w="25400">
              <a:solidFill>
                <a:srgbClr val="FF0000"/>
              </a:solidFill>
              <a:prstDash val="solid"/>
            </a:ln>
          </c:spPr>
          <c:marker>
            <c:symbol val="none"/>
          </c:marker>
          <c:cat>
            <c:strRef>
              <c:extLst>
                <c:ext xmlns:c15="http://schemas.microsoft.com/office/drawing/2012/chart" uri="{02D57815-91ED-43cb-92C2-25804820EDAC}">
                  <c15:fullRef>
                    <c15:sqref>'Slika 3.2. - Figure 3.2'!$B$6:$B$146</c15:sqref>
                  </c15:fullRef>
                </c:ext>
              </c:extLst>
              <c:f>'Slika 3.2. - Figure 3.2'!$B$30:$B$146</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extLst>
                <c:ext xmlns:c15="http://schemas.microsoft.com/office/drawing/2012/chart" uri="{02D57815-91ED-43cb-92C2-25804820EDAC}">
                  <c15:fullRef>
                    <c15:sqref>'Slika 3.2. - Figure 3.2'!$F$6:$F$146</c15:sqref>
                  </c15:fullRef>
                </c:ext>
              </c:extLst>
              <c:f>'Slika 3.2. - Figure 3.2'!$F$30:$F$146</c:f>
              <c:numCache>
                <c:formatCode>0.0</c:formatCode>
                <c:ptCount val="117"/>
                <c:pt idx="0">
                  <c:v>1.4012889043265435</c:v>
                </c:pt>
                <c:pt idx="1">
                  <c:v>1.4096997337351798</c:v>
                </c:pt>
                <c:pt idx="2">
                  <c:v>1.411167419398675</c:v>
                </c:pt>
                <c:pt idx="3">
                  <c:v>1.4066726455475653</c:v>
                </c:pt>
                <c:pt idx="4">
                  <c:v>1.4002588074706817</c:v>
                </c:pt>
                <c:pt idx="5">
                  <c:v>1.397196098578865</c:v>
                </c:pt>
                <c:pt idx="6">
                  <c:v>1.4028587964868626</c:v>
                </c:pt>
                <c:pt idx="7">
                  <c:v>1.41821445151242</c:v>
                </c:pt>
                <c:pt idx="8">
                  <c:v>1.4389803530996625</c:v>
                </c:pt>
                <c:pt idx="9">
                  <c:v>1.4603718186733017</c:v>
                </c:pt>
                <c:pt idx="10">
                  <c:v>1.4788944289102846</c:v>
                </c:pt>
                <c:pt idx="11">
                  <c:v>1.4941670478860698</c:v>
                </c:pt>
                <c:pt idx="12">
                  <c:v>1.5073101794973458</c:v>
                </c:pt>
                <c:pt idx="13">
                  <c:v>1.5208374980484034</c:v>
                </c:pt>
                <c:pt idx="14">
                  <c:v>1.535138298833995</c:v>
                </c:pt>
                <c:pt idx="15">
                  <c:v>1.5520517533406366</c:v>
                </c:pt>
                <c:pt idx="16">
                  <c:v>1.5711995747242333</c:v>
                </c:pt>
                <c:pt idx="17">
                  <c:v>1.589158736389275</c:v>
                </c:pt>
                <c:pt idx="18">
                  <c:v>1.6041605371276213</c:v>
                </c:pt>
                <c:pt idx="19">
                  <c:v>1.6171263384662111</c:v>
                </c:pt>
                <c:pt idx="20">
                  <c:v>1.6276170168046356</c:v>
                </c:pt>
                <c:pt idx="21">
                  <c:v>1.636171764948829</c:v>
                </c:pt>
                <c:pt idx="22">
                  <c:v>1.6426548533707803</c:v>
                </c:pt>
                <c:pt idx="23">
                  <c:v>1.6488282940767229</c:v>
                </c:pt>
                <c:pt idx="24">
                  <c:v>1.6567484679379865</c:v>
                </c:pt>
                <c:pt idx="25">
                  <c:v>1.6672316518524148</c:v>
                </c:pt>
                <c:pt idx="26">
                  <c:v>1.6771297851663982</c:v>
                </c:pt>
                <c:pt idx="27">
                  <c:v>1.6836168002167549</c:v>
                </c:pt>
                <c:pt idx="28">
                  <c:v>1.686955560451711</c:v>
                </c:pt>
                <c:pt idx="29">
                  <c:v>1.6920468268097528</c:v>
                </c:pt>
                <c:pt idx="30">
                  <c:v>1.7010523788557945</c:v>
                </c:pt>
                <c:pt idx="31">
                  <c:v>1.7152806979982396</c:v>
                </c:pt>
                <c:pt idx="32">
                  <c:v>1.7353711429189163</c:v>
                </c:pt>
                <c:pt idx="33">
                  <c:v>1.7589466411938643</c:v>
                </c:pt>
                <c:pt idx="34">
                  <c:v>1.7834311089149513</c:v>
                </c:pt>
                <c:pt idx="35">
                  <c:v>1.8076826682433476</c:v>
                </c:pt>
                <c:pt idx="36">
                  <c:v>1.8287506475283608</c:v>
                </c:pt>
                <c:pt idx="37">
                  <c:v>1.8485199952963385</c:v>
                </c:pt>
                <c:pt idx="38">
                  <c:v>1.8660777585175021</c:v>
                </c:pt>
                <c:pt idx="39">
                  <c:v>1.8775825245275921</c:v>
                </c:pt>
                <c:pt idx="40">
                  <c:v>1.8795202984365595</c:v>
                </c:pt>
                <c:pt idx="41">
                  <c:v>1.8705243789672521</c:v>
                </c:pt>
                <c:pt idx="42">
                  <c:v>1.8536449466484977</c:v>
                </c:pt>
                <c:pt idx="43">
                  <c:v>1.8360447316795219</c:v>
                </c:pt>
                <c:pt idx="44">
                  <c:v>1.8268782581073579</c:v>
                </c:pt>
                <c:pt idx="45">
                  <c:v>1.8307708190294378</c:v>
                </c:pt>
                <c:pt idx="46">
                  <c:v>1.8455074992703406</c:v>
                </c:pt>
                <c:pt idx="47">
                  <c:v>1.8655477162846701</c:v>
                </c:pt>
                <c:pt idx="48">
                  <c:v>1.8895259377470039</c:v>
                </c:pt>
                <c:pt idx="49">
                  <c:v>1.9169571939261092</c:v>
                </c:pt>
                <c:pt idx="50">
                  <c:v>1.6725715019444041</c:v>
                </c:pt>
                <c:pt idx="51">
                  <c:v>1.7155139682927818</c:v>
                </c:pt>
                <c:pt idx="52">
                  <c:v>1.7643631055077651</c:v>
                </c:pt>
                <c:pt idx="53">
                  <c:v>1.8118813820845128</c:v>
                </c:pt>
                <c:pt idx="54">
                  <c:v>1.8509018535111192</c:v>
                </c:pt>
                <c:pt idx="55">
                  <c:v>1.8760149341295156</c:v>
                </c:pt>
                <c:pt idx="56">
                  <c:v>1.8850092511980987</c:v>
                </c:pt>
                <c:pt idx="57">
                  <c:v>1.8847745948358559</c:v>
                </c:pt>
                <c:pt idx="58">
                  <c:v>1.8856342003969175</c:v>
                </c:pt>
                <c:pt idx="59">
                  <c:v>1.8927375230224353</c:v>
                </c:pt>
                <c:pt idx="60">
                  <c:v>1.9060711527537915</c:v>
                </c:pt>
                <c:pt idx="61">
                  <c:v>1.9207845234119776</c:v>
                </c:pt>
                <c:pt idx="62">
                  <c:v>1.9344823047665725</c:v>
                </c:pt>
                <c:pt idx="63">
                  <c:v>1.9484336511892331</c:v>
                </c:pt>
                <c:pt idx="64">
                  <c:v>1.9652325872540011</c:v>
                </c:pt>
                <c:pt idx="65">
                  <c:v>1.9883347524141013</c:v>
                </c:pt>
                <c:pt idx="66">
                  <c:v>2.0203857523676856</c:v>
                </c:pt>
                <c:pt idx="67">
                  <c:v>2.061604239552044</c:v>
                </c:pt>
                <c:pt idx="68">
                  <c:v>2.1133801529492602</c:v>
                </c:pt>
                <c:pt idx="69">
                  <c:v>2.1723752187276273</c:v>
                </c:pt>
                <c:pt idx="70">
                  <c:v>2.2332721640100393</c:v>
                </c:pt>
                <c:pt idx="71">
                  <c:v>2.2928800706588093</c:v>
                </c:pt>
                <c:pt idx="72">
                  <c:v>2.3471008690503155</c:v>
                </c:pt>
                <c:pt idx="73">
                  <c:v>2.390900379295382</c:v>
                </c:pt>
                <c:pt idx="74">
                  <c:v>2.4240230480015148</c:v>
                </c:pt>
                <c:pt idx="75">
                  <c:v>2.4506280670051099</c:v>
                </c:pt>
                <c:pt idx="76">
                  <c:v>2.4769457444249467</c:v>
                </c:pt>
                <c:pt idx="77">
                  <c:v>2.5083013970861177</c:v>
                </c:pt>
                <c:pt idx="78">
                  <c:v>2.5475014154524485</c:v>
                </c:pt>
                <c:pt idx="79">
                  <c:v>2.5919360434321206</c:v>
                </c:pt>
                <c:pt idx="80">
                  <c:v>2.6317755441695208</c:v>
                </c:pt>
                <c:pt idx="81">
                  <c:v>2.6604466674326592</c:v>
                </c:pt>
                <c:pt idx="82">
                  <c:v>2.6753938267978645</c:v>
                </c:pt>
                <c:pt idx="83">
                  <c:v>2.6781607200022908</c:v>
                </c:pt>
                <c:pt idx="84">
                  <c:v>2.678427949604822</c:v>
                </c:pt>
                <c:pt idx="85">
                  <c:v>2.6863649225741133</c:v>
                </c:pt>
                <c:pt idx="86">
                  <c:v>2.7046958208558518</c:v>
                </c:pt>
                <c:pt idx="87">
                  <c:v>2.7274015391130355</c:v>
                </c:pt>
                <c:pt idx="88">
                  <c:v>2.7500131540173927</c:v>
                </c:pt>
                <c:pt idx="89">
                  <c:v>2.7688939499023353</c:v>
                </c:pt>
                <c:pt idx="90">
                  <c:v>2.7805714888265993</c:v>
                </c:pt>
                <c:pt idx="91">
                  <c:v>2.7859522414028466</c:v>
                </c:pt>
                <c:pt idx="92">
                  <c:v>2.7903307245630824</c:v>
                </c:pt>
                <c:pt idx="93">
                  <c:v>2.79743736263364</c:v>
                </c:pt>
                <c:pt idx="94">
                  <c:v>2.8094345804239405</c:v>
                </c:pt>
                <c:pt idx="95">
                  <c:v>2.826563372468204</c:v>
                </c:pt>
                <c:pt idx="96">
                  <c:v>2.8447287572782929</c:v>
                </c:pt>
                <c:pt idx="97">
                  <c:v>2.8629524517868656</c:v>
                </c:pt>
                <c:pt idx="98">
                  <c:v>2.8816190439083509</c:v>
                </c:pt>
                <c:pt idx="99">
                  <c:v>2.9003894673953874</c:v>
                </c:pt>
                <c:pt idx="100">
                  <c:v>2.9168288009086352</c:v>
                </c:pt>
                <c:pt idx="101">
                  <c:v>2.9289764753630072</c:v>
                </c:pt>
                <c:pt idx="102">
                  <c:v>2.9384157331136622</c:v>
                </c:pt>
                <c:pt idx="103">
                  <c:v>2.947270218880198</c:v>
                </c:pt>
                <c:pt idx="104">
                  <c:v>2.9579465479509048</c:v>
                </c:pt>
                <c:pt idx="105">
                  <c:v>2.9716358755447922</c:v>
                </c:pt>
                <c:pt idx="106">
                  <c:v>2.9889211330607419</c:v>
                </c:pt>
                <c:pt idx="107">
                  <c:v>3.0097809487566765</c:v>
                </c:pt>
                <c:pt idx="108">
                  <c:v>3.0322974294627598</c:v>
                </c:pt>
                <c:pt idx="109">
                  <c:v>3.0545196202428935</c:v>
                </c:pt>
                <c:pt idx="110">
                  <c:v>3.0730512983445739</c:v>
                </c:pt>
                <c:pt idx="111">
                  <c:v>3.0879298422765489</c:v>
                </c:pt>
                <c:pt idx="112">
                  <c:v>3.1007187912271257</c:v>
                </c:pt>
                <c:pt idx="113">
                  <c:v>3.1144482132860953</c:v>
                </c:pt>
                <c:pt idx="114">
                  <c:v>3.1300241256242165</c:v>
                </c:pt>
                <c:pt idx="115">
                  <c:v>3.1476555143677487</c:v>
                </c:pt>
              </c:numCache>
            </c:numRef>
          </c:val>
          <c:smooth val="0"/>
          <c:extLst>
            <c:ext xmlns:c16="http://schemas.microsoft.com/office/drawing/2014/chart" uri="{C3380CC4-5D6E-409C-BE32-E72D297353CC}">
              <c16:uniqueId val="{00000003-2436-400D-860E-3E994782F00B}"/>
            </c:ext>
          </c:extLst>
        </c:ser>
        <c:dLbls>
          <c:showLegendKey val="0"/>
          <c:showVal val="0"/>
          <c:showCatName val="0"/>
          <c:showSerName val="0"/>
          <c:showPercent val="0"/>
          <c:showBubbleSize val="0"/>
        </c:dLbls>
        <c:marker val="1"/>
        <c:smooth val="0"/>
        <c:axId val="575216784"/>
        <c:axId val="799336912"/>
      </c:lineChart>
      <c:catAx>
        <c:axId val="575216784"/>
        <c:scaling>
          <c:orientation val="minMax"/>
        </c:scaling>
        <c:delete val="0"/>
        <c:axPos val="b"/>
        <c:majorGridlines/>
        <c:numFmt formatCode="m\/yy/" sourceLinked="0"/>
        <c:majorTickMark val="none"/>
        <c:minorTickMark val="none"/>
        <c:tickLblPos val="low"/>
        <c:spPr>
          <a:ln w="3175">
            <a:solidFill>
              <a:schemeClr val="tx1">
                <a:lumMod val="50000"/>
                <a:lumOff val="50000"/>
              </a:schemeClr>
            </a:solidFill>
            <a:prstDash val="solid"/>
          </a:ln>
        </c:spPr>
        <c:txPr>
          <a:bodyPr rot="0" vert="horz"/>
          <a:lstStyle/>
          <a:p>
            <a:pPr>
              <a:defRPr lang="hr-HR" sz="800" b="0" i="0" u="none" strike="noStrike" baseline="0">
                <a:solidFill>
                  <a:srgbClr val="000000"/>
                </a:solidFill>
                <a:latin typeface="Arial"/>
                <a:ea typeface="Arial"/>
                <a:cs typeface="Arial"/>
              </a:defRPr>
            </a:pPr>
            <a:endParaRPr lang="sr-Latn-RS"/>
          </a:p>
        </c:txPr>
        <c:crossAx val="799336912"/>
        <c:crossesAt val="60"/>
        <c:auto val="0"/>
        <c:lblAlgn val="ctr"/>
        <c:lblOffset val="100"/>
        <c:tickLblSkip val="6"/>
        <c:tickMarkSkip val="12"/>
        <c:noMultiLvlLbl val="0"/>
      </c:catAx>
      <c:valAx>
        <c:axId val="799336912"/>
        <c:scaling>
          <c:orientation val="minMax"/>
          <c:max val="4"/>
          <c:min val="1"/>
        </c:scaling>
        <c:delete val="0"/>
        <c:axPos val="l"/>
        <c:majorGridlines>
          <c:spPr>
            <a:ln w="3175">
              <a:solidFill>
                <a:srgbClr val="808080"/>
              </a:solidFill>
              <a:prstDash val="solid"/>
            </a:ln>
          </c:spPr>
        </c:majorGridlines>
        <c:title>
          <c:tx>
            <c:rich>
              <a:bodyPr rot="-5400000" vert="horz"/>
              <a:lstStyle/>
              <a:p>
                <a:pPr>
                  <a:defRPr lang="hr-HR" sz="800"/>
                </a:pPr>
                <a:r>
                  <a:rPr lang="hr-HR" sz="800"/>
                  <a:t>u</a:t>
                </a:r>
                <a:r>
                  <a:rPr lang="hr-HR" sz="800" baseline="0"/>
                  <a:t> mlrd. EUR</a:t>
                </a:r>
                <a:endParaRPr lang="en-US" sz="800"/>
              </a:p>
            </c:rich>
          </c:tx>
          <c:layout>
            <c:manualLayout>
              <c:xMode val="edge"/>
              <c:yMode val="edge"/>
              <c:x val="9.9467592592592598E-4"/>
              <c:y val="0.38770729166666668"/>
            </c:manualLayout>
          </c:layout>
          <c:overlay val="0"/>
        </c:title>
        <c:numFmt formatCode="#,##0.0" sourceLinked="0"/>
        <c:majorTickMark val="cross"/>
        <c:minorTickMark val="none"/>
        <c:tickLblPos val="nextTo"/>
        <c:spPr>
          <a:ln w="9525">
            <a:solidFill>
              <a:srgbClr val="000000"/>
            </a:solidFill>
            <a:prstDash val="solid"/>
          </a:ln>
        </c:spPr>
        <c:txPr>
          <a:bodyPr rot="0" vert="horz"/>
          <a:lstStyle/>
          <a:p>
            <a:pPr>
              <a:defRPr lang="hr-HR" sz="800" b="0" i="0" u="none" strike="noStrike" baseline="0">
                <a:solidFill>
                  <a:srgbClr val="000000"/>
                </a:solidFill>
                <a:latin typeface="Arial"/>
                <a:ea typeface="Arial"/>
                <a:cs typeface="Arial"/>
              </a:defRPr>
            </a:pPr>
            <a:endParaRPr lang="sr-Latn-RS"/>
          </a:p>
        </c:txPr>
        <c:crossAx val="575216784"/>
        <c:crosses val="autoZero"/>
        <c:crossBetween val="between"/>
      </c:valAx>
      <c:valAx>
        <c:axId val="799341952"/>
        <c:scaling>
          <c:orientation val="minMax"/>
          <c:max val="30"/>
          <c:min val="-30"/>
        </c:scaling>
        <c:delete val="0"/>
        <c:axPos val="r"/>
        <c:title>
          <c:tx>
            <c:rich>
              <a:bodyPr rot="-5400000" vert="horz"/>
              <a:lstStyle/>
              <a:p>
                <a:pPr>
                  <a:defRPr lang="hr-HR" sz="800"/>
                </a:pPr>
                <a:r>
                  <a:rPr lang="hr-HR" sz="800"/>
                  <a:t>%, sezonski prilagođeno</a:t>
                </a:r>
              </a:p>
            </c:rich>
          </c:tx>
          <c:overlay val="0"/>
        </c:title>
        <c:numFmt formatCode="0" sourceLinked="0"/>
        <c:majorTickMark val="out"/>
        <c:minorTickMark val="none"/>
        <c:tickLblPos val="nextTo"/>
        <c:spPr>
          <a:ln>
            <a:solidFill>
              <a:schemeClr val="tx1"/>
            </a:solidFill>
          </a:ln>
        </c:spPr>
        <c:txPr>
          <a:bodyPr/>
          <a:lstStyle/>
          <a:p>
            <a:pPr>
              <a:defRPr lang="hr-HR" sz="800" baseline="0"/>
            </a:pPr>
            <a:endParaRPr lang="sr-Latn-RS"/>
          </a:p>
        </c:txPr>
        <c:crossAx val="799326832"/>
        <c:crosses val="max"/>
        <c:crossBetween val="between"/>
        <c:majorUnit val="10"/>
        <c:minorUnit val="1"/>
      </c:valAx>
      <c:catAx>
        <c:axId val="799326832"/>
        <c:scaling>
          <c:orientation val="minMax"/>
        </c:scaling>
        <c:delete val="1"/>
        <c:axPos val="b"/>
        <c:numFmt formatCode="General" sourceLinked="1"/>
        <c:majorTickMark val="out"/>
        <c:minorTickMark val="none"/>
        <c:tickLblPos val="none"/>
        <c:crossAx val="799341952"/>
        <c:crossesAt val="0"/>
        <c:auto val="0"/>
        <c:lblAlgn val="ctr"/>
        <c:lblOffset val="100"/>
        <c:noMultiLvlLbl val="0"/>
      </c:catAx>
      <c:spPr>
        <a:noFill/>
        <a:ln w="0">
          <a:solidFill>
            <a:schemeClr val="tx1">
              <a:lumMod val="50000"/>
              <a:lumOff val="50000"/>
            </a:schemeClr>
          </a:solidFill>
          <a:prstDash val="solid"/>
        </a:ln>
      </c:spPr>
    </c:plotArea>
    <c:legend>
      <c:legendPos val="b"/>
      <c:layout>
        <c:manualLayout>
          <c:xMode val="edge"/>
          <c:yMode val="edge"/>
          <c:x val="7.8038398692810457E-2"/>
          <c:y val="0.83482378353797182"/>
          <c:w val="0.87656118875189148"/>
          <c:h val="0.15076000886975074"/>
        </c:manualLayout>
      </c:layout>
      <c:overlay val="0"/>
      <c:spPr>
        <a:solidFill>
          <a:srgbClr val="FFFFFF"/>
        </a:solidFill>
        <a:ln w="25400">
          <a:noFill/>
        </a:ln>
      </c:spPr>
      <c:txPr>
        <a:bodyPr/>
        <a:lstStyle/>
        <a:p>
          <a:pPr>
            <a:defRPr lang="hr-HR" sz="700" b="0" i="0" u="none" strike="noStrike" baseline="0">
              <a:solidFill>
                <a:srgbClr val="000000"/>
              </a:solidFill>
              <a:latin typeface="Arial"/>
              <a:ea typeface="Arial"/>
              <a:cs typeface="Arial"/>
            </a:defRPr>
          </a:pPr>
          <a:endParaRPr lang="sr-Latn-RS"/>
        </a:p>
      </c:txPr>
    </c:legend>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sr-Latn-RS"/>
    </a:p>
  </c:txPr>
  <c:printSettings>
    <c:headerFooter alignWithMargins="0">
      <c:oddHeader>&amp;A</c:oddHeader>
      <c:oddFooter>Page &amp;P</c:oddFooter>
    </c:headerFooter>
    <c:pageMargins b="1" l="0.75000000000001465" r="0.75000000000001465" t="1" header="0.5" footer="0.5"/>
    <c:pageSetup paperSize="9" orientation="landscape" horizontalDpi="300" verticalDpi="300"/>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97426055106501"/>
          <c:y val="5.6891278302979048E-2"/>
          <c:w val="0.76033883976511973"/>
          <c:h val="0.66376433396760182"/>
        </c:manualLayout>
      </c:layout>
      <c:barChart>
        <c:barDir val="col"/>
        <c:grouping val="clustered"/>
        <c:varyColors val="0"/>
        <c:ser>
          <c:idx val="2"/>
          <c:order val="0"/>
          <c:tx>
            <c:strRef>
              <c:f>'Slika 3.2. - Figure 3.2'!$I$4</c:f>
              <c:strCache>
                <c:ptCount val="1"/>
                <c:pt idx="0">
                  <c:v>Total imports (quarterly rate of change) - right</c:v>
                </c:pt>
              </c:strCache>
            </c:strRef>
          </c:tx>
          <c:spPr>
            <a:solidFill>
              <a:schemeClr val="accent1">
                <a:lumMod val="60000"/>
                <a:lumOff val="40000"/>
              </a:schemeClr>
            </a:solidFill>
          </c:spPr>
          <c:invertIfNegative val="0"/>
          <c:cat>
            <c:numRef>
              <c:extLst>
                <c:ext xmlns:c15="http://schemas.microsoft.com/office/drawing/2012/chart" uri="{02D57815-91ED-43cb-92C2-25804820EDAC}">
                  <c15:fullRef>
                    <c15:sqref>'Slika 3.2. - Figure 3.2'!$A$6:$A$146</c15:sqref>
                  </c15:fullRef>
                </c:ext>
              </c:extLst>
              <c:f>'Slika 3.2. - Figure 3.2'!$A$30:$A$146</c:f>
              <c:numCache>
                <c:formatCode>General</c:formatCode>
                <c:ptCount val="117"/>
                <c:pt idx="6">
                  <c:v>2016</c:v>
                </c:pt>
                <c:pt idx="18">
                  <c:v>2017</c:v>
                </c:pt>
                <c:pt idx="30">
                  <c:v>2018</c:v>
                </c:pt>
                <c:pt idx="42">
                  <c:v>2019</c:v>
                </c:pt>
                <c:pt idx="54">
                  <c:v>2020</c:v>
                </c:pt>
                <c:pt idx="66">
                  <c:v>2021</c:v>
                </c:pt>
                <c:pt idx="78">
                  <c:v>2022</c:v>
                </c:pt>
                <c:pt idx="90">
                  <c:v>2023</c:v>
                </c:pt>
                <c:pt idx="102">
                  <c:v>2024</c:v>
                </c:pt>
                <c:pt idx="114">
                  <c:v>2025</c:v>
                </c:pt>
              </c:numCache>
            </c:numRef>
          </c:cat>
          <c:val>
            <c:numRef>
              <c:extLst>
                <c:ext xmlns:c15="http://schemas.microsoft.com/office/drawing/2012/chart" uri="{02D57815-91ED-43cb-92C2-25804820EDAC}">
                  <c15:fullRef>
                    <c15:sqref>'Slika 3.2. - Figure 3.2'!$I$8:$I$146</c15:sqref>
                  </c15:fullRef>
                </c:ext>
              </c:extLst>
              <c:f>'Slika 3.2. - Figure 3.2'!$I$32:$I$146</c:f>
              <c:numCache>
                <c:formatCode>0.0</c:formatCode>
                <c:ptCount val="115"/>
                <c:pt idx="0">
                  <c:v>0.53609961522668925</c:v>
                </c:pt>
                <c:pt idx="3">
                  <c:v>0.6129911233776113</c:v>
                </c:pt>
                <c:pt idx="6">
                  <c:v>3.2970169475290874</c:v>
                </c:pt>
                <c:pt idx="9">
                  <c:v>8.1419247257827863</c:v>
                </c:pt>
                <c:pt idx="12">
                  <c:v>0.93068930720217224</c:v>
                </c:pt>
                <c:pt idx="15">
                  <c:v>0.50931276581265195</c:v>
                </c:pt>
                <c:pt idx="18">
                  <c:v>3.1669162975381653</c:v>
                </c:pt>
                <c:pt idx="21">
                  <c:v>0.49801518780634524</c:v>
                </c:pt>
                <c:pt idx="24">
                  <c:v>3.5899641676705727</c:v>
                </c:pt>
                <c:pt idx="27">
                  <c:v>0.41233296206885939</c:v>
                </c:pt>
                <c:pt idx="30">
                  <c:v>2.6976459296603963</c:v>
                </c:pt>
                <c:pt idx="33">
                  <c:v>4.7220287269420709</c:v>
                </c:pt>
                <c:pt idx="36">
                  <c:v>0.87499758659943438</c:v>
                </c:pt>
                <c:pt idx="39">
                  <c:v>-0.69045732438746654</c:v>
                </c:pt>
                <c:pt idx="42">
                  <c:v>-0.3149353619302957</c:v>
                </c:pt>
                <c:pt idx="45">
                  <c:v>-0.46709345454092954</c:v>
                </c:pt>
                <c:pt idx="48">
                  <c:v>1.6879785243643823</c:v>
                </c:pt>
                <c:pt idx="51">
                  <c:v>-22.713208305336593</c:v>
                </c:pt>
                <c:pt idx="54">
                  <c:v>16.69832952848877</c:v>
                </c:pt>
                <c:pt idx="57">
                  <c:v>5.1609256061844633</c:v>
                </c:pt>
                <c:pt idx="60">
                  <c:v>7.7097132217114108</c:v>
                </c:pt>
                <c:pt idx="63">
                  <c:v>2.8551102747708796</c:v>
                </c:pt>
                <c:pt idx="66">
                  <c:v>8.9082963801555337</c:v>
                </c:pt>
                <c:pt idx="69">
                  <c:v>9.0646132813917006</c:v>
                </c:pt>
                <c:pt idx="72">
                  <c:v>18.857793666088611</c:v>
                </c:pt>
                <c:pt idx="75">
                  <c:v>8.2606514745679647</c:v>
                </c:pt>
                <c:pt idx="78">
                  <c:v>13.586349977470036</c:v>
                </c:pt>
                <c:pt idx="81">
                  <c:v>-5.0334742444560874</c:v>
                </c:pt>
                <c:pt idx="84">
                  <c:v>-7.9264873822967701</c:v>
                </c:pt>
                <c:pt idx="87">
                  <c:v>-1.0816787744352183</c:v>
                </c:pt>
                <c:pt idx="90">
                  <c:v>-1.1650612035922876</c:v>
                </c:pt>
                <c:pt idx="93">
                  <c:v>-0.17247902348786681</c:v>
                </c:pt>
                <c:pt idx="96">
                  <c:v>4.0059412119368858</c:v>
                </c:pt>
                <c:pt idx="99">
                  <c:v>6.3495094774679046</c:v>
                </c:pt>
                <c:pt idx="102">
                  <c:v>-1.9125996829283594</c:v>
                </c:pt>
                <c:pt idx="105">
                  <c:v>2.7984588836466742</c:v>
                </c:pt>
                <c:pt idx="108">
                  <c:v>4.1919357021234163</c:v>
                </c:pt>
                <c:pt idx="111">
                  <c:v>1.4399778440845807</c:v>
                </c:pt>
                <c:pt idx="114">
                  <c:v>-8.406505489340617</c:v>
                </c:pt>
              </c:numCache>
            </c:numRef>
          </c:val>
          <c:extLst>
            <c:ext xmlns:c16="http://schemas.microsoft.com/office/drawing/2014/chart" uri="{C3380CC4-5D6E-409C-BE32-E72D297353CC}">
              <c16:uniqueId val="{00000000-943B-44ED-98A6-432DECA5859C}"/>
            </c:ext>
          </c:extLst>
        </c:ser>
        <c:ser>
          <c:idx val="0"/>
          <c:order val="1"/>
          <c:tx>
            <c:strRef>
              <c:f>'Slika 3.2. - Figure 3.2'!$J$4</c:f>
              <c:strCache>
                <c:ptCount val="1"/>
                <c:pt idx="0">
                  <c:v>Imports excl. energy (quarterly rate of change) - right</c:v>
                </c:pt>
              </c:strCache>
            </c:strRef>
          </c:tx>
          <c:spPr>
            <a:solidFill>
              <a:srgbClr val="FF0000"/>
            </a:solidFill>
            <a:ln w="25400">
              <a:noFill/>
              <a:prstDash val="solid"/>
            </a:ln>
          </c:spPr>
          <c:invertIfNegative val="0"/>
          <c:cat>
            <c:numRef>
              <c:extLst>
                <c:ext xmlns:c15="http://schemas.microsoft.com/office/drawing/2012/chart" uri="{02D57815-91ED-43cb-92C2-25804820EDAC}">
                  <c15:fullRef>
                    <c15:sqref>'Slika 3.2. - Figure 3.2'!$A$6:$A$146</c15:sqref>
                  </c15:fullRef>
                </c:ext>
              </c:extLst>
              <c:f>'Slika 3.2. - Figure 3.2'!$A$30:$A$146</c:f>
              <c:numCache>
                <c:formatCode>General</c:formatCode>
                <c:ptCount val="117"/>
                <c:pt idx="6">
                  <c:v>2016</c:v>
                </c:pt>
                <c:pt idx="18">
                  <c:v>2017</c:v>
                </c:pt>
                <c:pt idx="30">
                  <c:v>2018</c:v>
                </c:pt>
                <c:pt idx="42">
                  <c:v>2019</c:v>
                </c:pt>
                <c:pt idx="54">
                  <c:v>2020</c:v>
                </c:pt>
                <c:pt idx="66">
                  <c:v>2021</c:v>
                </c:pt>
                <c:pt idx="78">
                  <c:v>2022</c:v>
                </c:pt>
                <c:pt idx="90">
                  <c:v>2023</c:v>
                </c:pt>
                <c:pt idx="102">
                  <c:v>2024</c:v>
                </c:pt>
                <c:pt idx="114">
                  <c:v>2025</c:v>
                </c:pt>
              </c:numCache>
            </c:numRef>
          </c:cat>
          <c:val>
            <c:numRef>
              <c:extLst>
                <c:ext xmlns:c15="http://schemas.microsoft.com/office/drawing/2012/chart" uri="{02D57815-91ED-43cb-92C2-25804820EDAC}">
                  <c15:fullRef>
                    <c15:sqref>'Slika 3.2. - Figure 3.2'!$J$7:$J$146</c15:sqref>
                  </c15:fullRef>
                </c:ext>
              </c:extLst>
              <c:f>'Slika 3.2. - Figure 3.2'!$J$31:$J$146</c:f>
              <c:numCache>
                <c:formatCode>0.0</c:formatCode>
                <c:ptCount val="116"/>
                <c:pt idx="1">
                  <c:v>1.7332739772232486</c:v>
                </c:pt>
                <c:pt idx="4">
                  <c:v>0.98029788162034492</c:v>
                </c:pt>
                <c:pt idx="7">
                  <c:v>3.1248461785652353</c:v>
                </c:pt>
                <c:pt idx="10">
                  <c:v>5.6320289869220375</c:v>
                </c:pt>
                <c:pt idx="13">
                  <c:v>-1.3899222552283987</c:v>
                </c:pt>
                <c:pt idx="16">
                  <c:v>4.3351539801960541</c:v>
                </c:pt>
                <c:pt idx="19">
                  <c:v>4.035829679051588</c:v>
                </c:pt>
                <c:pt idx="22">
                  <c:v>-7.4235897619786329E-2</c:v>
                </c:pt>
                <c:pt idx="25">
                  <c:v>1.9579029475870868</c:v>
                </c:pt>
                <c:pt idx="28">
                  <c:v>1.8053364717567604</c:v>
                </c:pt>
                <c:pt idx="31">
                  <c:v>0.49791202346855812</c:v>
                </c:pt>
                <c:pt idx="34">
                  <c:v>6.0746256989051517</c:v>
                </c:pt>
                <c:pt idx="37">
                  <c:v>2.0135093240306787</c:v>
                </c:pt>
                <c:pt idx="40">
                  <c:v>-1.5985080719563172</c:v>
                </c:pt>
                <c:pt idx="43">
                  <c:v>1.3697102955685381</c:v>
                </c:pt>
                <c:pt idx="46">
                  <c:v>0.25153356125910875</c:v>
                </c:pt>
                <c:pt idx="49">
                  <c:v>0.50939562046299613</c:v>
                </c:pt>
                <c:pt idx="52">
                  <c:v>-21.499227949118705</c:v>
                </c:pt>
                <c:pt idx="55">
                  <c:v>21.702292770544489</c:v>
                </c:pt>
                <c:pt idx="58">
                  <c:v>6.8979246583217702</c:v>
                </c:pt>
                <c:pt idx="61">
                  <c:v>1.2887790508886496</c:v>
                </c:pt>
                <c:pt idx="64">
                  <c:v>0.43709297996716145</c:v>
                </c:pt>
                <c:pt idx="67">
                  <c:v>8.8215209887293895</c:v>
                </c:pt>
                <c:pt idx="70">
                  <c:v>6.0821676577770205</c:v>
                </c:pt>
                <c:pt idx="73">
                  <c:v>11.432659895641862</c:v>
                </c:pt>
                <c:pt idx="76">
                  <c:v>4.9297553211408456</c:v>
                </c:pt>
                <c:pt idx="79">
                  <c:v>1.1540025696986191</c:v>
                </c:pt>
                <c:pt idx="82">
                  <c:v>3.1349199304315079</c:v>
                </c:pt>
                <c:pt idx="85">
                  <c:v>1.5846868812688228</c:v>
                </c:pt>
                <c:pt idx="88">
                  <c:v>1.2115065005964283</c:v>
                </c:pt>
                <c:pt idx="91">
                  <c:v>-1.2090775333461607</c:v>
                </c:pt>
                <c:pt idx="94">
                  <c:v>2.5721412603506622</c:v>
                </c:pt>
                <c:pt idx="97">
                  <c:v>3.3427089749170449</c:v>
                </c:pt>
                <c:pt idx="100">
                  <c:v>6.9309053034095882</c:v>
                </c:pt>
                <c:pt idx="103">
                  <c:v>-4.6057563963173891</c:v>
                </c:pt>
                <c:pt idx="106">
                  <c:v>6.2757897211788105</c:v>
                </c:pt>
                <c:pt idx="109">
                  <c:v>1.2687551333025766</c:v>
                </c:pt>
                <c:pt idx="112">
                  <c:v>1.9854407462722889</c:v>
                </c:pt>
                <c:pt idx="115">
                  <c:v>-6.152218554579477</c:v>
                </c:pt>
              </c:numCache>
            </c:numRef>
          </c:val>
          <c:extLst>
            <c:ext xmlns:c16="http://schemas.microsoft.com/office/drawing/2014/chart" uri="{C3380CC4-5D6E-409C-BE32-E72D297353CC}">
              <c16:uniqueId val="{00000001-943B-44ED-98A6-432DECA5859C}"/>
            </c:ext>
          </c:extLst>
        </c:ser>
        <c:dLbls>
          <c:showLegendKey val="0"/>
          <c:showVal val="0"/>
          <c:showCatName val="0"/>
          <c:showSerName val="0"/>
          <c:showPercent val="0"/>
          <c:showBubbleSize val="0"/>
        </c:dLbls>
        <c:gapWidth val="0"/>
        <c:overlap val="100"/>
        <c:axId val="1798349024"/>
        <c:axId val="1798348464"/>
      </c:barChart>
      <c:lineChart>
        <c:grouping val="standard"/>
        <c:varyColors val="0"/>
        <c:ser>
          <c:idx val="3"/>
          <c:order val="2"/>
          <c:tx>
            <c:strRef>
              <c:f>'Slika 3.2. - Figure 3.2'!$E$4</c:f>
              <c:strCache>
                <c:ptCount val="1"/>
                <c:pt idx="0">
                  <c:v>Total imports (trend-cycle)</c:v>
                </c:pt>
              </c:strCache>
            </c:strRef>
          </c:tx>
          <c:spPr>
            <a:ln w="25400">
              <a:solidFill>
                <a:schemeClr val="accent1">
                  <a:lumMod val="60000"/>
                  <a:lumOff val="40000"/>
                </a:schemeClr>
              </a:solidFill>
            </a:ln>
          </c:spPr>
          <c:marker>
            <c:symbol val="none"/>
          </c:marker>
          <c:cat>
            <c:numRef>
              <c:extLst>
                <c:ext xmlns:c15="http://schemas.microsoft.com/office/drawing/2012/chart" uri="{02D57815-91ED-43cb-92C2-25804820EDAC}">
                  <c15:fullRef>
                    <c15:sqref>'Slika 3.2. - Figure 3.2'!$A$6:$A$146</c15:sqref>
                  </c15:fullRef>
                </c:ext>
              </c:extLst>
              <c:f>'Slika 3.2. - Figure 3.2'!$A$30:$A$146</c:f>
              <c:numCache>
                <c:formatCode>General</c:formatCode>
                <c:ptCount val="117"/>
                <c:pt idx="6">
                  <c:v>2016</c:v>
                </c:pt>
                <c:pt idx="18">
                  <c:v>2017</c:v>
                </c:pt>
                <c:pt idx="30">
                  <c:v>2018</c:v>
                </c:pt>
                <c:pt idx="42">
                  <c:v>2019</c:v>
                </c:pt>
                <c:pt idx="54">
                  <c:v>2020</c:v>
                </c:pt>
                <c:pt idx="66">
                  <c:v>2021</c:v>
                </c:pt>
                <c:pt idx="78">
                  <c:v>2022</c:v>
                </c:pt>
                <c:pt idx="90">
                  <c:v>2023</c:v>
                </c:pt>
                <c:pt idx="102">
                  <c:v>2024</c:v>
                </c:pt>
                <c:pt idx="114">
                  <c:v>2025</c:v>
                </c:pt>
              </c:numCache>
            </c:numRef>
          </c:cat>
          <c:val>
            <c:numRef>
              <c:extLst>
                <c:ext xmlns:c15="http://schemas.microsoft.com/office/drawing/2012/chart" uri="{02D57815-91ED-43cb-92C2-25804820EDAC}">
                  <c15:fullRef>
                    <c15:sqref>'Slika 3.2. - Figure 3.2'!$E$6:$E$146</c15:sqref>
                  </c15:fullRef>
                </c:ext>
              </c:extLst>
              <c:f>'Slika 3.2. - Figure 3.2'!$E$30:$E$146</c:f>
              <c:numCache>
                <c:formatCode>0.0</c:formatCode>
                <c:ptCount val="117"/>
                <c:pt idx="0">
                  <c:v>1.5767794606985799</c:v>
                </c:pt>
                <c:pt idx="1">
                  <c:v>1.5758855168354995</c:v>
                </c:pt>
                <c:pt idx="2">
                  <c:v>1.5745294719170124</c:v>
                </c:pt>
                <c:pt idx="3">
                  <c:v>1.5761116283073595</c:v>
                </c:pt>
                <c:pt idx="4">
                  <c:v>1.579985496223401</c:v>
                </c:pt>
                <c:pt idx="5">
                  <c:v>1.5870698432692893</c:v>
                </c:pt>
                <c:pt idx="6">
                  <c:v>1.600269996663277</c:v>
                </c:pt>
                <c:pt idx="7">
                  <c:v>1.6201252722807722</c:v>
                </c:pt>
                <c:pt idx="8">
                  <c:v>1.6444663022340031</c:v>
                </c:pt>
                <c:pt idx="9">
                  <c:v>1.6734846591337034</c:v>
                </c:pt>
                <c:pt idx="10">
                  <c:v>1.7059491758238914</c:v>
                </c:pt>
                <c:pt idx="11">
                  <c:v>1.7384782687877076</c:v>
                </c:pt>
                <c:pt idx="12">
                  <c:v>1.766447830172134</c:v>
                </c:pt>
                <c:pt idx="13">
                  <c:v>1.7888980712300417</c:v>
                </c:pt>
                <c:pt idx="14">
                  <c:v>1.8013501860061976</c:v>
                </c:pt>
                <c:pt idx="15">
                  <c:v>1.8063116287863448</c:v>
                </c:pt>
                <c:pt idx="16">
                  <c:v>1.8099880382999463</c:v>
                </c:pt>
                <c:pt idx="17">
                  <c:v>1.8135380072801357</c:v>
                </c:pt>
                <c:pt idx="18">
                  <c:v>1.818027165887476</c:v>
                </c:pt>
                <c:pt idx="19">
                  <c:v>1.8283281038893124</c:v>
                </c:pt>
                <c:pt idx="20">
                  <c:v>1.8434670067209236</c:v>
                </c:pt>
                <c:pt idx="21">
                  <c:v>1.8593804786835786</c:v>
                </c:pt>
                <c:pt idx="22">
                  <c:v>1.8709560889989829</c:v>
                </c:pt>
                <c:pt idx="23">
                  <c:v>1.8756895069011776</c:v>
                </c:pt>
                <c:pt idx="24">
                  <c:v>1.8776717028346601</c:v>
                </c:pt>
                <c:pt idx="25">
                  <c:v>1.8824001254290668</c:v>
                </c:pt>
                <c:pt idx="26">
                  <c:v>1.8919403946643636</c:v>
                </c:pt>
                <c:pt idx="27">
                  <c:v>1.9066963095334204</c:v>
                </c:pt>
                <c:pt idx="28">
                  <c:v>1.9264429919893546</c:v>
                </c:pt>
                <c:pt idx="29">
                  <c:v>1.9548520445513842</c:v>
                </c:pt>
                <c:pt idx="30">
                  <c:v>1.9872930527113855</c:v>
                </c:pt>
                <c:pt idx="31">
                  <c:v>2.015865830820037</c:v>
                </c:pt>
                <c:pt idx="32">
                  <c:v>2.0372067620782284</c:v>
                </c:pt>
                <c:pt idx="33">
                  <c:v>2.0520283713206053</c:v>
                </c:pt>
                <c:pt idx="34">
                  <c:v>2.0629718113848305</c:v>
                </c:pt>
                <c:pt idx="35">
                  <c:v>2.0762467565934823</c:v>
                </c:pt>
                <c:pt idx="36">
                  <c:v>2.0929913736718206</c:v>
                </c:pt>
                <c:pt idx="37">
                  <c:v>2.1134163156495305</c:v>
                </c:pt>
                <c:pt idx="38">
                  <c:v>2.1349701424813481</c:v>
                </c:pt>
                <c:pt idx="39">
                  <c:v>2.1498242551581499</c:v>
                </c:pt>
                <c:pt idx="40">
                  <c:v>2.1498780277327034</c:v>
                </c:pt>
                <c:pt idx="41">
                  <c:v>2.1335945651423338</c:v>
                </c:pt>
                <c:pt idx="42">
                  <c:v>2.1093611759929196</c:v>
                </c:pt>
                <c:pt idx="43">
                  <c:v>2.0888517025779643</c:v>
                </c:pt>
                <c:pt idx="44">
                  <c:v>2.0830721339611222</c:v>
                </c:pt>
                <c:pt idx="45">
                  <c:v>2.0951616984302746</c:v>
                </c:pt>
                <c:pt idx="46">
                  <c:v>2.1167983907369665</c:v>
                </c:pt>
                <c:pt idx="47">
                  <c:v>2.1397649354803336</c:v>
                </c:pt>
                <c:pt idx="48">
                  <c:v>2.160744074192503</c:v>
                </c:pt>
                <c:pt idx="49">
                  <c:v>2.1813758032942565</c:v>
                </c:pt>
                <c:pt idx="50">
                  <c:v>1.9015166096600447</c:v>
                </c:pt>
                <c:pt idx="51">
                  <c:v>1.9293114655760477</c:v>
                </c:pt>
                <c:pt idx="52">
                  <c:v>1.9636392510974574</c:v>
                </c:pt>
                <c:pt idx="53">
                  <c:v>1.9965400422777209</c:v>
                </c:pt>
                <c:pt idx="54">
                  <c:v>2.0213554223196937</c:v>
                </c:pt>
                <c:pt idx="55">
                  <c:v>2.0342311655780412</c:v>
                </c:pt>
                <c:pt idx="56">
                  <c:v>2.0378674159338188</c:v>
                </c:pt>
                <c:pt idx="57">
                  <c:v>2.0418082604404013</c:v>
                </c:pt>
                <c:pt idx="58">
                  <c:v>2.0580109298600444</c:v>
                </c:pt>
                <c:pt idx="59">
                  <c:v>2.0853360039567641</c:v>
                </c:pt>
                <c:pt idx="60">
                  <c:v>2.1185881563381064</c:v>
                </c:pt>
                <c:pt idx="61">
                  <c:v>2.1506301269981063</c:v>
                </c:pt>
                <c:pt idx="62">
                  <c:v>2.1769152597543289</c:v>
                </c:pt>
                <c:pt idx="63">
                  <c:v>2.2007034277186968</c:v>
                </c:pt>
                <c:pt idx="64">
                  <c:v>2.2292434148335318</c:v>
                </c:pt>
                <c:pt idx="65">
                  <c:v>2.2749912114640205</c:v>
                </c:pt>
                <c:pt idx="66">
                  <c:v>2.3406407552386774</c:v>
                </c:pt>
                <c:pt idx="67">
                  <c:v>2.422024698759333</c:v>
                </c:pt>
                <c:pt idx="68">
                  <c:v>2.5083062102892595</c:v>
                </c:pt>
                <c:pt idx="69">
                  <c:v>2.5822161842117457</c:v>
                </c:pt>
                <c:pt idx="70">
                  <c:v>2.6370965837043223</c:v>
                </c:pt>
                <c:pt idx="71">
                  <c:v>2.672911787427676</c:v>
                </c:pt>
                <c:pt idx="72">
                  <c:v>2.896084778923063</c:v>
                </c:pt>
                <c:pt idx="73">
                  <c:v>3.1230675073788192</c:v>
                </c:pt>
                <c:pt idx="74">
                  <c:v>3.368397767831905</c:v>
                </c:pt>
                <c:pt idx="75">
                  <c:v>3.3785410382350873</c:v>
                </c:pt>
                <c:pt idx="76">
                  <c:v>3.3898298215309692</c:v>
                </c:pt>
                <c:pt idx="77">
                  <c:v>3.3963839803623888</c:v>
                </c:pt>
                <c:pt idx="78">
                  <c:v>3.3977732067804181</c:v>
                </c:pt>
                <c:pt idx="79">
                  <c:v>3.3966771167043452</c:v>
                </c:pt>
                <c:pt idx="80">
                  <c:v>3.3886534157606842</c:v>
                </c:pt>
                <c:pt idx="81">
                  <c:v>3.3779832825511877</c:v>
                </c:pt>
                <c:pt idx="82">
                  <c:v>3.3610768255813972</c:v>
                </c:pt>
                <c:pt idx="83">
                  <c:v>3.3385438783092662</c:v>
                </c:pt>
                <c:pt idx="84">
                  <c:v>3.3183326591900788</c:v>
                </c:pt>
                <c:pt idx="85">
                  <c:v>3.3024173307485292</c:v>
                </c:pt>
                <c:pt idx="86">
                  <c:v>3.2895755691675652</c:v>
                </c:pt>
                <c:pt idx="87">
                  <c:v>3.2819482364834696</c:v>
                </c:pt>
                <c:pt idx="88">
                  <c:v>3.2831669078808461</c:v>
                </c:pt>
                <c:pt idx="89">
                  <c:v>3.285611853902382</c:v>
                </c:pt>
                <c:pt idx="90">
                  <c:v>3.2875267172106004</c:v>
                </c:pt>
                <c:pt idx="91">
                  <c:v>3.2862135898045053</c:v>
                </c:pt>
                <c:pt idx="92">
                  <c:v>3.284038949934025</c:v>
                </c:pt>
                <c:pt idx="93">
                  <c:v>3.2854102407144175</c:v>
                </c:pt>
                <c:pt idx="94">
                  <c:v>3.2941708375004302</c:v>
                </c:pt>
                <c:pt idx="95">
                  <c:v>3.3129238475076295</c:v>
                </c:pt>
                <c:pt idx="96">
                  <c:v>3.3390182341873422</c:v>
                </c:pt>
                <c:pt idx="97">
                  <c:v>3.369632886298132</c:v>
                </c:pt>
                <c:pt idx="98">
                  <c:v>3.3975685931179731</c:v>
                </c:pt>
                <c:pt idx="99">
                  <c:v>3.4200835581927622</c:v>
                </c:pt>
                <c:pt idx="100">
                  <c:v>3.4344033659423525</c:v>
                </c:pt>
                <c:pt idx="101">
                  <c:v>3.4447777278650578</c:v>
                </c:pt>
                <c:pt idx="102">
                  <c:v>3.4539605039875134</c:v>
                </c:pt>
                <c:pt idx="103">
                  <c:v>3.4657484147626292</c:v>
                </c:pt>
                <c:pt idx="104">
                  <c:v>3.4912457490858144</c:v>
                </c:pt>
                <c:pt idx="105">
                  <c:v>3.5271735888629396</c:v>
                </c:pt>
                <c:pt idx="106">
                  <c:v>3.566378148501836</c:v>
                </c:pt>
                <c:pt idx="107">
                  <c:v>3.6047723089924184</c:v>
                </c:pt>
                <c:pt idx="108">
                  <c:v>3.6375983513511199</c:v>
                </c:pt>
                <c:pt idx="109">
                  <c:v>3.6641532043809315</c:v>
                </c:pt>
                <c:pt idx="110">
                  <c:v>3.6854641432766773</c:v>
                </c:pt>
                <c:pt idx="111">
                  <c:v>3.703894391473646</c:v>
                </c:pt>
                <c:pt idx="112">
                  <c:v>3.7215658623893124</c:v>
                </c:pt>
                <c:pt idx="113">
                  <c:v>3.7432767251622376</c:v>
                </c:pt>
                <c:pt idx="114">
                  <c:v>3.7661831879191761</c:v>
                </c:pt>
                <c:pt idx="115">
                  <c:v>3.7884236849009487</c:v>
                </c:pt>
                <c:pt idx="116">
                  <c:v>3.8038600672425953</c:v>
                </c:pt>
              </c:numCache>
            </c:numRef>
          </c:val>
          <c:smooth val="0"/>
          <c:extLst>
            <c:ext xmlns:c16="http://schemas.microsoft.com/office/drawing/2014/chart" uri="{C3380CC4-5D6E-409C-BE32-E72D297353CC}">
              <c16:uniqueId val="{00000002-943B-44ED-98A6-432DECA5859C}"/>
            </c:ext>
          </c:extLst>
        </c:ser>
        <c:ser>
          <c:idx val="1"/>
          <c:order val="3"/>
          <c:tx>
            <c:strRef>
              <c:f>'Slika 3.2. - Figure 3.2'!$F$4</c:f>
              <c:strCache>
                <c:ptCount val="1"/>
                <c:pt idx="0">
                  <c:v>Imports excl. energy (trend-cycle)</c:v>
                </c:pt>
              </c:strCache>
            </c:strRef>
          </c:tx>
          <c:spPr>
            <a:ln w="25400">
              <a:solidFill>
                <a:srgbClr val="FF0000"/>
              </a:solidFill>
              <a:prstDash val="solid"/>
            </a:ln>
          </c:spPr>
          <c:marker>
            <c:symbol val="none"/>
          </c:marker>
          <c:cat>
            <c:numRef>
              <c:extLst>
                <c:ext xmlns:c15="http://schemas.microsoft.com/office/drawing/2012/chart" uri="{02D57815-91ED-43cb-92C2-25804820EDAC}">
                  <c15:fullRef>
                    <c15:sqref>'Slika 3.2. - Figure 3.2'!$A$6:$A$146</c15:sqref>
                  </c15:fullRef>
                </c:ext>
              </c:extLst>
              <c:f>'Slika 3.2. - Figure 3.2'!$A$30:$A$146</c:f>
              <c:numCache>
                <c:formatCode>General</c:formatCode>
                <c:ptCount val="117"/>
                <c:pt idx="6">
                  <c:v>2016</c:v>
                </c:pt>
                <c:pt idx="18">
                  <c:v>2017</c:v>
                </c:pt>
                <c:pt idx="30">
                  <c:v>2018</c:v>
                </c:pt>
                <c:pt idx="42">
                  <c:v>2019</c:v>
                </c:pt>
                <c:pt idx="54">
                  <c:v>2020</c:v>
                </c:pt>
                <c:pt idx="66">
                  <c:v>2021</c:v>
                </c:pt>
                <c:pt idx="78">
                  <c:v>2022</c:v>
                </c:pt>
                <c:pt idx="90">
                  <c:v>2023</c:v>
                </c:pt>
                <c:pt idx="102">
                  <c:v>2024</c:v>
                </c:pt>
                <c:pt idx="114">
                  <c:v>2025</c:v>
                </c:pt>
              </c:numCache>
            </c:numRef>
          </c:cat>
          <c:val>
            <c:numRef>
              <c:extLst>
                <c:ext xmlns:c15="http://schemas.microsoft.com/office/drawing/2012/chart" uri="{02D57815-91ED-43cb-92C2-25804820EDAC}">
                  <c15:fullRef>
                    <c15:sqref>'Slika 3.2. - Figure 3.2'!$F$6:$F$146</c15:sqref>
                  </c15:fullRef>
                </c:ext>
              </c:extLst>
              <c:f>'Slika 3.2. - Figure 3.2'!$F$30:$F$146</c:f>
              <c:numCache>
                <c:formatCode>0.0</c:formatCode>
                <c:ptCount val="117"/>
                <c:pt idx="0">
                  <c:v>1.4012889043265435</c:v>
                </c:pt>
                <c:pt idx="1">
                  <c:v>1.4096997337351798</c:v>
                </c:pt>
                <c:pt idx="2">
                  <c:v>1.411167419398675</c:v>
                </c:pt>
                <c:pt idx="3">
                  <c:v>1.4066726455475653</c:v>
                </c:pt>
                <c:pt idx="4">
                  <c:v>1.4002588074706817</c:v>
                </c:pt>
                <c:pt idx="5">
                  <c:v>1.397196098578865</c:v>
                </c:pt>
                <c:pt idx="6">
                  <c:v>1.4028587964868626</c:v>
                </c:pt>
                <c:pt idx="7">
                  <c:v>1.41821445151242</c:v>
                </c:pt>
                <c:pt idx="8">
                  <c:v>1.4389803530996625</c:v>
                </c:pt>
                <c:pt idx="9">
                  <c:v>1.4603718186733017</c:v>
                </c:pt>
                <c:pt idx="10">
                  <c:v>1.4788944289102846</c:v>
                </c:pt>
                <c:pt idx="11">
                  <c:v>1.4941670478860698</c:v>
                </c:pt>
                <c:pt idx="12">
                  <c:v>1.5073101794973458</c:v>
                </c:pt>
                <c:pt idx="13">
                  <c:v>1.5208374980484034</c:v>
                </c:pt>
                <c:pt idx="14">
                  <c:v>1.535138298833995</c:v>
                </c:pt>
                <c:pt idx="15">
                  <c:v>1.5520517533406366</c:v>
                </c:pt>
                <c:pt idx="16">
                  <c:v>1.5711995747242333</c:v>
                </c:pt>
                <c:pt idx="17">
                  <c:v>1.589158736389275</c:v>
                </c:pt>
                <c:pt idx="18">
                  <c:v>1.6041605371276213</c:v>
                </c:pt>
                <c:pt idx="19">
                  <c:v>1.6171263384662111</c:v>
                </c:pt>
                <c:pt idx="20">
                  <c:v>1.6276170168046356</c:v>
                </c:pt>
                <c:pt idx="21">
                  <c:v>1.636171764948829</c:v>
                </c:pt>
                <c:pt idx="22">
                  <c:v>1.6426548533707803</c:v>
                </c:pt>
                <c:pt idx="23">
                  <c:v>1.6488282940767229</c:v>
                </c:pt>
                <c:pt idx="24">
                  <c:v>1.6567484679379865</c:v>
                </c:pt>
                <c:pt idx="25">
                  <c:v>1.6672316518524148</c:v>
                </c:pt>
                <c:pt idx="26">
                  <c:v>1.6771297851663982</c:v>
                </c:pt>
                <c:pt idx="27">
                  <c:v>1.6836168002167549</c:v>
                </c:pt>
                <c:pt idx="28">
                  <c:v>1.686955560451711</c:v>
                </c:pt>
                <c:pt idx="29">
                  <c:v>1.6920468268097528</c:v>
                </c:pt>
                <c:pt idx="30">
                  <c:v>1.7010523788557945</c:v>
                </c:pt>
                <c:pt idx="31">
                  <c:v>1.7152806979982396</c:v>
                </c:pt>
                <c:pt idx="32">
                  <c:v>1.7353711429189163</c:v>
                </c:pt>
                <c:pt idx="33">
                  <c:v>1.7589466411938643</c:v>
                </c:pt>
                <c:pt idx="34">
                  <c:v>1.7834311089149513</c:v>
                </c:pt>
                <c:pt idx="35">
                  <c:v>1.8076826682433476</c:v>
                </c:pt>
                <c:pt idx="36">
                  <c:v>1.8287506475283608</c:v>
                </c:pt>
                <c:pt idx="37">
                  <c:v>1.8485199952963385</c:v>
                </c:pt>
                <c:pt idx="38">
                  <c:v>1.8660777585175021</c:v>
                </c:pt>
                <c:pt idx="39">
                  <c:v>1.8775825245275921</c:v>
                </c:pt>
                <c:pt idx="40">
                  <c:v>1.8795202984365595</c:v>
                </c:pt>
                <c:pt idx="41">
                  <c:v>1.8705243789672521</c:v>
                </c:pt>
                <c:pt idx="42">
                  <c:v>1.8536449466484977</c:v>
                </c:pt>
                <c:pt idx="43">
                  <c:v>1.8360447316795219</c:v>
                </c:pt>
                <c:pt idx="44">
                  <c:v>1.8268782581073579</c:v>
                </c:pt>
                <c:pt idx="45">
                  <c:v>1.8307708190294378</c:v>
                </c:pt>
                <c:pt idx="46">
                  <c:v>1.8455074992703406</c:v>
                </c:pt>
                <c:pt idx="47">
                  <c:v>1.8655477162846701</c:v>
                </c:pt>
                <c:pt idx="48">
                  <c:v>1.8895259377470039</c:v>
                </c:pt>
                <c:pt idx="49">
                  <c:v>1.9169571939261092</c:v>
                </c:pt>
                <c:pt idx="50">
                  <c:v>1.6725715019444041</c:v>
                </c:pt>
                <c:pt idx="51">
                  <c:v>1.7155139682927818</c:v>
                </c:pt>
                <c:pt idx="52">
                  <c:v>1.7643631055077651</c:v>
                </c:pt>
                <c:pt idx="53">
                  <c:v>1.8118813820845128</c:v>
                </c:pt>
                <c:pt idx="54">
                  <c:v>1.8509018535111192</c:v>
                </c:pt>
                <c:pt idx="55">
                  <c:v>1.8760149341295156</c:v>
                </c:pt>
                <c:pt idx="56">
                  <c:v>1.8850092511980987</c:v>
                </c:pt>
                <c:pt idx="57">
                  <c:v>1.8847745948358559</c:v>
                </c:pt>
                <c:pt idx="58">
                  <c:v>1.8856342003969175</c:v>
                </c:pt>
                <c:pt idx="59">
                  <c:v>1.8927375230224353</c:v>
                </c:pt>
                <c:pt idx="60">
                  <c:v>1.9060711527537915</c:v>
                </c:pt>
                <c:pt idx="61">
                  <c:v>1.9207845234119776</c:v>
                </c:pt>
                <c:pt idx="62">
                  <c:v>1.9344823047665725</c:v>
                </c:pt>
                <c:pt idx="63">
                  <c:v>1.9484336511892331</c:v>
                </c:pt>
                <c:pt idx="64">
                  <c:v>1.9652325872540011</c:v>
                </c:pt>
                <c:pt idx="65">
                  <c:v>1.9883347524141013</c:v>
                </c:pt>
                <c:pt idx="66">
                  <c:v>2.0203857523676856</c:v>
                </c:pt>
                <c:pt idx="67">
                  <c:v>2.061604239552044</c:v>
                </c:pt>
                <c:pt idx="68">
                  <c:v>2.1133801529492602</c:v>
                </c:pt>
                <c:pt idx="69">
                  <c:v>2.1723752187276273</c:v>
                </c:pt>
                <c:pt idx="70">
                  <c:v>2.2332721640100393</c:v>
                </c:pt>
                <c:pt idx="71">
                  <c:v>2.2928800706588093</c:v>
                </c:pt>
                <c:pt idx="72">
                  <c:v>2.3471008690503155</c:v>
                </c:pt>
                <c:pt idx="73">
                  <c:v>2.390900379295382</c:v>
                </c:pt>
                <c:pt idx="74">
                  <c:v>2.4240230480015148</c:v>
                </c:pt>
                <c:pt idx="75">
                  <c:v>2.4506280670051099</c:v>
                </c:pt>
                <c:pt idx="76">
                  <c:v>2.4769457444249467</c:v>
                </c:pt>
                <c:pt idx="77">
                  <c:v>2.5083013970861177</c:v>
                </c:pt>
                <c:pt idx="78">
                  <c:v>2.5475014154524485</c:v>
                </c:pt>
                <c:pt idx="79">
                  <c:v>2.5919360434321206</c:v>
                </c:pt>
                <c:pt idx="80">
                  <c:v>2.6317755441695208</c:v>
                </c:pt>
                <c:pt idx="81">
                  <c:v>2.6604466674326592</c:v>
                </c:pt>
                <c:pt idx="82">
                  <c:v>2.6753938267978645</c:v>
                </c:pt>
                <c:pt idx="83">
                  <c:v>2.6781607200022908</c:v>
                </c:pt>
                <c:pt idx="84">
                  <c:v>2.678427949604822</c:v>
                </c:pt>
                <c:pt idx="85">
                  <c:v>2.6863649225741133</c:v>
                </c:pt>
                <c:pt idx="86">
                  <c:v>2.7046958208558518</c:v>
                </c:pt>
                <c:pt idx="87">
                  <c:v>2.7274015391130355</c:v>
                </c:pt>
                <c:pt idx="88">
                  <c:v>2.7500131540173927</c:v>
                </c:pt>
                <c:pt idx="89">
                  <c:v>2.7688939499023353</c:v>
                </c:pt>
                <c:pt idx="90">
                  <c:v>2.7805714888265993</c:v>
                </c:pt>
                <c:pt idx="91">
                  <c:v>2.7859522414028466</c:v>
                </c:pt>
                <c:pt idx="92">
                  <c:v>2.7903307245630824</c:v>
                </c:pt>
                <c:pt idx="93">
                  <c:v>2.79743736263364</c:v>
                </c:pt>
                <c:pt idx="94">
                  <c:v>2.8094345804239405</c:v>
                </c:pt>
                <c:pt idx="95">
                  <c:v>2.826563372468204</c:v>
                </c:pt>
                <c:pt idx="96">
                  <c:v>2.8447287572782929</c:v>
                </c:pt>
                <c:pt idx="97">
                  <c:v>2.8629524517868656</c:v>
                </c:pt>
                <c:pt idx="98">
                  <c:v>2.8816190439083509</c:v>
                </c:pt>
                <c:pt idx="99">
                  <c:v>2.9003894673953874</c:v>
                </c:pt>
                <c:pt idx="100">
                  <c:v>2.9168288009086352</c:v>
                </c:pt>
                <c:pt idx="101">
                  <c:v>2.9289764753630072</c:v>
                </c:pt>
                <c:pt idx="102">
                  <c:v>2.9384157331136622</c:v>
                </c:pt>
                <c:pt idx="103">
                  <c:v>2.947270218880198</c:v>
                </c:pt>
                <c:pt idx="104">
                  <c:v>2.9579465479509048</c:v>
                </c:pt>
                <c:pt idx="105">
                  <c:v>2.9716358755447922</c:v>
                </c:pt>
                <c:pt idx="106">
                  <c:v>2.9889211330607419</c:v>
                </c:pt>
                <c:pt idx="107">
                  <c:v>3.0097809487566765</c:v>
                </c:pt>
                <c:pt idx="108">
                  <c:v>3.0322974294627598</c:v>
                </c:pt>
                <c:pt idx="109">
                  <c:v>3.0545196202428935</c:v>
                </c:pt>
                <c:pt idx="110">
                  <c:v>3.0730512983445739</c:v>
                </c:pt>
                <c:pt idx="111">
                  <c:v>3.0879298422765489</c:v>
                </c:pt>
                <c:pt idx="112">
                  <c:v>3.1007187912271257</c:v>
                </c:pt>
                <c:pt idx="113">
                  <c:v>3.1144482132860953</c:v>
                </c:pt>
                <c:pt idx="114">
                  <c:v>3.1300241256242165</c:v>
                </c:pt>
                <c:pt idx="115">
                  <c:v>3.1476555143677487</c:v>
                </c:pt>
              </c:numCache>
            </c:numRef>
          </c:val>
          <c:smooth val="0"/>
          <c:extLst>
            <c:ext xmlns:c16="http://schemas.microsoft.com/office/drawing/2014/chart" uri="{C3380CC4-5D6E-409C-BE32-E72D297353CC}">
              <c16:uniqueId val="{00000003-943B-44ED-98A6-432DECA5859C}"/>
            </c:ext>
          </c:extLst>
        </c:ser>
        <c:dLbls>
          <c:showLegendKey val="0"/>
          <c:showVal val="0"/>
          <c:showCatName val="0"/>
          <c:showSerName val="0"/>
          <c:showPercent val="0"/>
          <c:showBubbleSize val="0"/>
        </c:dLbls>
        <c:marker val="1"/>
        <c:smooth val="0"/>
        <c:axId val="1798347344"/>
        <c:axId val="1798347904"/>
      </c:lineChart>
      <c:catAx>
        <c:axId val="1798347344"/>
        <c:scaling>
          <c:orientation val="minMax"/>
        </c:scaling>
        <c:delete val="0"/>
        <c:axPos val="b"/>
        <c:majorGridlines/>
        <c:numFmt formatCode="0" sourceLinked="0"/>
        <c:majorTickMark val="none"/>
        <c:minorTickMark val="none"/>
        <c:tickLblPos val="low"/>
        <c:spPr>
          <a:ln w="3175">
            <a:solidFill>
              <a:schemeClr val="tx1">
                <a:lumMod val="50000"/>
                <a:lumOff val="50000"/>
              </a:schemeClr>
            </a:solidFill>
            <a:prstDash val="solid"/>
          </a:ln>
        </c:spPr>
        <c:txPr>
          <a:bodyPr rot="0" vert="horz"/>
          <a:lstStyle/>
          <a:p>
            <a:pPr>
              <a:defRPr lang="hr-HR" sz="800" b="0" i="0" u="none" strike="noStrike" baseline="0">
                <a:solidFill>
                  <a:srgbClr val="000000"/>
                </a:solidFill>
                <a:latin typeface="Arial"/>
                <a:ea typeface="Arial"/>
                <a:cs typeface="Arial"/>
              </a:defRPr>
            </a:pPr>
            <a:endParaRPr lang="sr-Latn-RS"/>
          </a:p>
        </c:txPr>
        <c:crossAx val="1798347904"/>
        <c:crossesAt val="60"/>
        <c:auto val="0"/>
        <c:lblAlgn val="ctr"/>
        <c:lblOffset val="100"/>
        <c:tickLblSkip val="6"/>
        <c:tickMarkSkip val="12"/>
        <c:noMultiLvlLbl val="0"/>
      </c:catAx>
      <c:valAx>
        <c:axId val="1798347904"/>
        <c:scaling>
          <c:orientation val="minMax"/>
          <c:max val="4"/>
          <c:min val="1"/>
        </c:scaling>
        <c:delete val="0"/>
        <c:axPos val="l"/>
        <c:majorGridlines>
          <c:spPr>
            <a:ln w="3175">
              <a:solidFill>
                <a:srgbClr val="808080"/>
              </a:solidFill>
              <a:prstDash val="solid"/>
            </a:ln>
          </c:spPr>
        </c:majorGridlines>
        <c:title>
          <c:tx>
            <c:rich>
              <a:bodyPr rot="-5400000" vert="horz"/>
              <a:lstStyle/>
              <a:p>
                <a:pPr>
                  <a:defRPr lang="hr-HR" sz="800"/>
                </a:pPr>
                <a:r>
                  <a:rPr lang="hr-HR" sz="800"/>
                  <a:t>billion EUR</a:t>
                </a:r>
                <a:endParaRPr lang="en-US" sz="800"/>
              </a:p>
            </c:rich>
          </c:tx>
          <c:layout>
            <c:manualLayout>
              <c:xMode val="edge"/>
              <c:yMode val="edge"/>
              <c:x val="8.0907552936040159E-3"/>
              <c:y val="0.25947211857642283"/>
            </c:manualLayout>
          </c:layout>
          <c:overlay val="0"/>
        </c:title>
        <c:numFmt formatCode="#,##0.0" sourceLinked="0"/>
        <c:majorTickMark val="cross"/>
        <c:minorTickMark val="none"/>
        <c:tickLblPos val="nextTo"/>
        <c:spPr>
          <a:ln w="9525">
            <a:solidFill>
              <a:srgbClr val="000000"/>
            </a:solidFill>
            <a:prstDash val="solid"/>
          </a:ln>
        </c:spPr>
        <c:txPr>
          <a:bodyPr rot="0" vert="horz"/>
          <a:lstStyle/>
          <a:p>
            <a:pPr>
              <a:defRPr lang="hr-HR" sz="800" b="0" i="0" u="none" strike="noStrike" baseline="0">
                <a:solidFill>
                  <a:srgbClr val="000000"/>
                </a:solidFill>
                <a:latin typeface="Arial"/>
                <a:ea typeface="Arial"/>
                <a:cs typeface="Arial"/>
              </a:defRPr>
            </a:pPr>
            <a:endParaRPr lang="sr-Latn-RS"/>
          </a:p>
        </c:txPr>
        <c:crossAx val="1798347344"/>
        <c:crosses val="autoZero"/>
        <c:crossBetween val="between"/>
        <c:majorUnit val="0.5"/>
      </c:valAx>
      <c:valAx>
        <c:axId val="1798348464"/>
        <c:scaling>
          <c:orientation val="minMax"/>
          <c:max val="30"/>
          <c:min val="-30"/>
        </c:scaling>
        <c:delete val="0"/>
        <c:axPos val="r"/>
        <c:title>
          <c:tx>
            <c:rich>
              <a:bodyPr rot="-5400000" vert="horz"/>
              <a:lstStyle/>
              <a:p>
                <a:pPr>
                  <a:defRPr lang="hr-HR"/>
                </a:pPr>
                <a:r>
                  <a:rPr lang="hr-HR"/>
                  <a:t>in</a:t>
                </a:r>
                <a:r>
                  <a:rPr lang="hr-HR" baseline="0"/>
                  <a:t> %, seasonally adjusted</a:t>
                </a:r>
                <a:endParaRPr lang="hr-HR"/>
              </a:p>
            </c:rich>
          </c:tx>
          <c:layout>
            <c:manualLayout>
              <c:xMode val="edge"/>
              <c:yMode val="edge"/>
              <c:x val="0.94943352979698759"/>
              <c:y val="0.13486806205764798"/>
            </c:manualLayout>
          </c:layout>
          <c:overlay val="0"/>
        </c:title>
        <c:numFmt formatCode="0" sourceLinked="0"/>
        <c:majorTickMark val="out"/>
        <c:minorTickMark val="none"/>
        <c:tickLblPos val="nextTo"/>
        <c:spPr>
          <a:ln w="9525">
            <a:solidFill>
              <a:schemeClr val="tx1"/>
            </a:solidFill>
          </a:ln>
        </c:spPr>
        <c:txPr>
          <a:bodyPr/>
          <a:lstStyle/>
          <a:p>
            <a:pPr>
              <a:defRPr lang="hr-HR" sz="800" baseline="0"/>
            </a:pPr>
            <a:endParaRPr lang="sr-Latn-RS"/>
          </a:p>
        </c:txPr>
        <c:crossAx val="1798349024"/>
        <c:crosses val="max"/>
        <c:crossBetween val="between"/>
        <c:majorUnit val="10"/>
        <c:minorUnit val="1"/>
      </c:valAx>
      <c:catAx>
        <c:axId val="1798349024"/>
        <c:scaling>
          <c:orientation val="minMax"/>
        </c:scaling>
        <c:delete val="1"/>
        <c:axPos val="b"/>
        <c:numFmt formatCode="General" sourceLinked="1"/>
        <c:majorTickMark val="out"/>
        <c:minorTickMark val="none"/>
        <c:tickLblPos val="none"/>
        <c:crossAx val="1798348464"/>
        <c:crossesAt val="0"/>
        <c:auto val="0"/>
        <c:lblAlgn val="ctr"/>
        <c:lblOffset val="100"/>
        <c:noMultiLvlLbl val="0"/>
      </c:catAx>
      <c:spPr>
        <a:noFill/>
        <a:ln w="0">
          <a:solidFill>
            <a:schemeClr val="tx1">
              <a:lumMod val="50000"/>
              <a:lumOff val="50000"/>
            </a:schemeClr>
          </a:solidFill>
          <a:prstDash val="solid"/>
        </a:ln>
      </c:spPr>
    </c:plotArea>
    <c:legend>
      <c:legendPos val="b"/>
      <c:layout>
        <c:manualLayout>
          <c:xMode val="edge"/>
          <c:yMode val="edge"/>
          <c:x val="0.12378328967474352"/>
          <c:y val="0.80726919485255966"/>
          <c:w val="0.77889166666666676"/>
          <c:h val="0.17146035713182042"/>
        </c:manualLayout>
      </c:layout>
      <c:overlay val="0"/>
      <c:txPr>
        <a:bodyPr/>
        <a:lstStyle/>
        <a:p>
          <a:pPr>
            <a:defRPr sz="700">
              <a:solidFill>
                <a:schemeClr val="tx1"/>
              </a:solidFill>
              <a:latin typeface="Arial" panose="020B0604020202020204" pitchFamily="34" charset="0"/>
              <a:cs typeface="Arial" panose="020B0604020202020204" pitchFamily="34" charset="0"/>
            </a:defRPr>
          </a:pPr>
          <a:endParaRPr lang="sr-Latn-RS"/>
        </a:p>
      </c:txPr>
    </c:legend>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sr-Latn-RS"/>
    </a:p>
  </c:txPr>
  <c:printSettings>
    <c:headerFooter alignWithMargins="0">
      <c:oddHeader>&amp;A</c:oddHeader>
      <c:oddFooter>Page &amp;P</c:oddFooter>
    </c:headerFooter>
    <c:pageMargins b="1" l="0.75000000000001465" r="0.75000000000001465" t="1" header="0.5" footer="0.5"/>
    <c:pageSetup paperSize="9" orientation="landscape" horizontalDpi="300" verticalDpi="300"/>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503781068550716"/>
          <c:y val="5.3057901448569304E-2"/>
          <c:w val="0.83450128589716432"/>
          <c:h val="0.5894289461134955"/>
        </c:manualLayout>
      </c:layout>
      <c:barChart>
        <c:barDir val="col"/>
        <c:grouping val="stacked"/>
        <c:varyColors val="0"/>
        <c:ser>
          <c:idx val="2"/>
          <c:order val="1"/>
          <c:tx>
            <c:strRef>
              <c:f>'Slika 3.3. - Figure 3.3'!$H$3</c:f>
              <c:strCache>
                <c:ptCount val="1"/>
                <c:pt idx="0">
                  <c:v>Energenti</c:v>
                </c:pt>
              </c:strCache>
            </c:strRef>
          </c:tx>
          <c:spPr>
            <a:solidFill>
              <a:srgbClr val="1F497D">
                <a:lumMod val="60000"/>
                <a:lumOff val="40000"/>
              </a:srgbClr>
            </a:solidFill>
          </c:spPr>
          <c:invertIfNegative val="0"/>
          <c:cat>
            <c:strRef>
              <c:f>'Slika 3.3. - Figure 3.3'!$B$7:$B$134</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3.3'!$H$7:$H$134</c:f>
              <c:numCache>
                <c:formatCode>0.0</c:formatCode>
                <c:ptCount val="128"/>
                <c:pt idx="0">
                  <c:v>-0.11546061300000003</c:v>
                </c:pt>
                <c:pt idx="1">
                  <c:v>-0.11702547933333335</c:v>
                </c:pt>
                <c:pt idx="2">
                  <c:v>-0.13046123299999998</c:v>
                </c:pt>
                <c:pt idx="3">
                  <c:v>-0.14240249333333332</c:v>
                </c:pt>
                <c:pt idx="4">
                  <c:v>-0.13265774499999994</c:v>
                </c:pt>
                <c:pt idx="5">
                  <c:v>-0.12567329366666666</c:v>
                </c:pt>
                <c:pt idx="6">
                  <c:v>-0.13471054866666668</c:v>
                </c:pt>
                <c:pt idx="7">
                  <c:v>-0.12799773433333342</c:v>
                </c:pt>
                <c:pt idx="8">
                  <c:v>-0.14832365400000003</c:v>
                </c:pt>
                <c:pt idx="9">
                  <c:v>-0.12705820333333326</c:v>
                </c:pt>
                <c:pt idx="10">
                  <c:v>-0.13513873066666646</c:v>
                </c:pt>
                <c:pt idx="11">
                  <c:v>-0.11190467166666651</c:v>
                </c:pt>
                <c:pt idx="12">
                  <c:v>-0.11301877199999995</c:v>
                </c:pt>
                <c:pt idx="13">
                  <c:v>-8.684202600000003E-2</c:v>
                </c:pt>
                <c:pt idx="14">
                  <c:v>-8.3662519333333324E-2</c:v>
                </c:pt>
                <c:pt idx="15">
                  <c:v>-8.9134204000000022E-2</c:v>
                </c:pt>
                <c:pt idx="16">
                  <c:v>-0.10254558833333333</c:v>
                </c:pt>
                <c:pt idx="17">
                  <c:v>-0.11123198533333335</c:v>
                </c:pt>
                <c:pt idx="18">
                  <c:v>-0.10657158033333321</c:v>
                </c:pt>
                <c:pt idx="19">
                  <c:v>-0.1121751140000001</c:v>
                </c:pt>
                <c:pt idx="20">
                  <c:v>-0.116265022</c:v>
                </c:pt>
                <c:pt idx="21">
                  <c:v>-0.11146032300000012</c:v>
                </c:pt>
                <c:pt idx="22">
                  <c:v>-0.11682836433333325</c:v>
                </c:pt>
                <c:pt idx="23">
                  <c:v>-0.10872728399999998</c:v>
                </c:pt>
                <c:pt idx="24">
                  <c:v>-0.11926586666666662</c:v>
                </c:pt>
                <c:pt idx="25">
                  <c:v>-0.11612991033333332</c:v>
                </c:pt>
                <c:pt idx="26">
                  <c:v>-0.12691725333333334</c:v>
                </c:pt>
                <c:pt idx="27">
                  <c:v>-0.13311098633333335</c:v>
                </c:pt>
                <c:pt idx="28">
                  <c:v>-0.12967025700000001</c:v>
                </c:pt>
                <c:pt idx="29">
                  <c:v>-0.12614087133333327</c:v>
                </c:pt>
                <c:pt idx="30">
                  <c:v>-0.12150269066666669</c:v>
                </c:pt>
                <c:pt idx="31">
                  <c:v>-0.12037506833333332</c:v>
                </c:pt>
                <c:pt idx="32">
                  <c:v>-0.13797525366666683</c:v>
                </c:pt>
                <c:pt idx="33">
                  <c:v>-0.12628458699999992</c:v>
                </c:pt>
                <c:pt idx="34">
                  <c:v>-0.12041539700000004</c:v>
                </c:pt>
                <c:pt idx="35">
                  <c:v>-7.8320693999999885E-2</c:v>
                </c:pt>
                <c:pt idx="36">
                  <c:v>-8.6350373333333327E-2</c:v>
                </c:pt>
                <c:pt idx="37">
                  <c:v>-8.1169706999999952E-2</c:v>
                </c:pt>
                <c:pt idx="38">
                  <c:v>-0.13732671200000002</c:v>
                </c:pt>
                <c:pt idx="39">
                  <c:v>-0.11787032233333333</c:v>
                </c:pt>
                <c:pt idx="40">
                  <c:v>-0.11811294433333332</c:v>
                </c:pt>
                <c:pt idx="41">
                  <c:v>-9.6302661999999983E-2</c:v>
                </c:pt>
                <c:pt idx="42">
                  <c:v>-0.13784822500000005</c:v>
                </c:pt>
                <c:pt idx="43">
                  <c:v>-0.18589852766666665</c:v>
                </c:pt>
                <c:pt idx="44">
                  <c:v>-0.18019426966666655</c:v>
                </c:pt>
                <c:pt idx="45">
                  <c:v>-0.17420347033333336</c:v>
                </c:pt>
                <c:pt idx="46">
                  <c:v>-0.16362659233333327</c:v>
                </c:pt>
                <c:pt idx="47">
                  <c:v>-0.14813835299999997</c:v>
                </c:pt>
                <c:pt idx="48">
                  <c:v>-0.13220099499999977</c:v>
                </c:pt>
                <c:pt idx="49">
                  <c:v>-0.10913889199999995</c:v>
                </c:pt>
                <c:pt idx="50">
                  <c:v>-0.11203455066666665</c:v>
                </c:pt>
                <c:pt idx="51">
                  <c:v>-0.14222499566666666</c:v>
                </c:pt>
                <c:pt idx="52">
                  <c:v>-0.17882920699999999</c:v>
                </c:pt>
                <c:pt idx="53">
                  <c:v>-0.177429066</c:v>
                </c:pt>
                <c:pt idx="54">
                  <c:v>-0.16907377499999993</c:v>
                </c:pt>
                <c:pt idx="55">
                  <c:v>-0.13622316466666667</c:v>
                </c:pt>
                <c:pt idx="56">
                  <c:v>-0.14797538133333324</c:v>
                </c:pt>
                <c:pt idx="57">
                  <c:v>-0.14280550466666661</c:v>
                </c:pt>
                <c:pt idx="58">
                  <c:v>-0.14806926066666645</c:v>
                </c:pt>
                <c:pt idx="59">
                  <c:v>-9.617172633333318E-2</c:v>
                </c:pt>
                <c:pt idx="60">
                  <c:v>-7.2614156333333152E-2</c:v>
                </c:pt>
                <c:pt idx="61">
                  <c:v>-6.7056238666666629E-2</c:v>
                </c:pt>
                <c:pt idx="62">
                  <c:v>-9.2092346999999977E-2</c:v>
                </c:pt>
                <c:pt idx="63">
                  <c:v>-8.3368334333333322E-2</c:v>
                </c:pt>
                <c:pt idx="64">
                  <c:v>-5.3823281333333348E-2</c:v>
                </c:pt>
                <c:pt idx="65">
                  <c:v>-6.5751354333333317E-2</c:v>
                </c:pt>
                <c:pt idx="66">
                  <c:v>-5.6397305000000092E-2</c:v>
                </c:pt>
                <c:pt idx="67">
                  <c:v>-5.8982903000000052E-2</c:v>
                </c:pt>
                <c:pt idx="68">
                  <c:v>-4.4841513999999964E-2</c:v>
                </c:pt>
                <c:pt idx="69">
                  <c:v>-4.456999766666659E-2</c:v>
                </c:pt>
                <c:pt idx="70">
                  <c:v>-1.7690802666666606E-2</c:v>
                </c:pt>
                <c:pt idx="71">
                  <c:v>-4.4641433333341611E-4</c:v>
                </c:pt>
                <c:pt idx="72">
                  <c:v>-4.5293399999999876E-3</c:v>
                </c:pt>
                <c:pt idx="73">
                  <c:v>-4.9227716666666685E-2</c:v>
                </c:pt>
                <c:pt idx="74">
                  <c:v>-7.2041181666666704E-2</c:v>
                </c:pt>
                <c:pt idx="75">
                  <c:v>-9.6028009333333331E-2</c:v>
                </c:pt>
                <c:pt idx="76">
                  <c:v>-9.2934427333333292E-2</c:v>
                </c:pt>
                <c:pt idx="77">
                  <c:v>-0.11683465766666662</c:v>
                </c:pt>
                <c:pt idx="78">
                  <c:v>-0.11427424766666673</c:v>
                </c:pt>
                <c:pt idx="79">
                  <c:v>-0.16867750666666656</c:v>
                </c:pt>
                <c:pt idx="80">
                  <c:v>-0.16758400066666665</c:v>
                </c:pt>
                <c:pt idx="81">
                  <c:v>-0.1983331616666667</c:v>
                </c:pt>
                <c:pt idx="82">
                  <c:v>-0.17490974433333339</c:v>
                </c:pt>
                <c:pt idx="83">
                  <c:v>-0.19993053600000008</c:v>
                </c:pt>
                <c:pt idx="84">
                  <c:v>-0.22739642899999993</c:v>
                </c:pt>
                <c:pt idx="85">
                  <c:v>-0.27163318600000008</c:v>
                </c:pt>
                <c:pt idx="86">
                  <c:v>-0.42144254600000003</c:v>
                </c:pt>
                <c:pt idx="87">
                  <c:v>-0.50441781333333358</c:v>
                </c:pt>
                <c:pt idx="88">
                  <c:v>-0.54973234366666668</c:v>
                </c:pt>
                <c:pt idx="89">
                  <c:v>-0.44419835066666657</c:v>
                </c:pt>
                <c:pt idx="90">
                  <c:v>-0.46076270500000011</c:v>
                </c:pt>
                <c:pt idx="91">
                  <c:v>-0.64066705733333318</c:v>
                </c:pt>
                <c:pt idx="92">
                  <c:v>-0.65790056866666691</c:v>
                </c:pt>
                <c:pt idx="93">
                  <c:v>-0.66065037899999923</c:v>
                </c:pt>
                <c:pt idx="94">
                  <c:v>-0.44800375233333306</c:v>
                </c:pt>
                <c:pt idx="95">
                  <c:v>-0.47234646066666641</c:v>
                </c:pt>
                <c:pt idx="96">
                  <c:v>-0.41516434900000043</c:v>
                </c:pt>
                <c:pt idx="97">
                  <c:v>-0.40435181333333348</c:v>
                </c:pt>
                <c:pt idx="98">
                  <c:v>-0.33453000900000007</c:v>
                </c:pt>
                <c:pt idx="99">
                  <c:v>-0.28347902066666669</c:v>
                </c:pt>
                <c:pt idx="100">
                  <c:v>-0.28570781133333323</c:v>
                </c:pt>
                <c:pt idx="101">
                  <c:v>-0.31897434699999999</c:v>
                </c:pt>
                <c:pt idx="102">
                  <c:v>-0.33580828166666671</c:v>
                </c:pt>
                <c:pt idx="103">
                  <c:v>-0.37400286166666702</c:v>
                </c:pt>
                <c:pt idx="104">
                  <c:v>-0.34559748433333332</c:v>
                </c:pt>
                <c:pt idx="105">
                  <c:v>-0.32901089933333327</c:v>
                </c:pt>
                <c:pt idx="106">
                  <c:v>-0.22286324333333332</c:v>
                </c:pt>
                <c:pt idx="107">
                  <c:v>-0.20322811233333327</c:v>
                </c:pt>
                <c:pt idx="108">
                  <c:v>-0.18353143833333341</c:v>
                </c:pt>
                <c:pt idx="109">
                  <c:v>-0.21229940899999988</c:v>
                </c:pt>
                <c:pt idx="110">
                  <c:v>-0.25547557466666665</c:v>
                </c:pt>
                <c:pt idx="111">
                  <c:v>-0.3117560333333334</c:v>
                </c:pt>
                <c:pt idx="112">
                  <c:v>-0.34476132633333328</c:v>
                </c:pt>
                <c:pt idx="113">
                  <c:v>-0.32012598033333339</c:v>
                </c:pt>
                <c:pt idx="114">
                  <c:v>-0.26233383099999996</c:v>
                </c:pt>
                <c:pt idx="115">
                  <c:v>-0.27137635633333324</c:v>
                </c:pt>
                <c:pt idx="116">
                  <c:v>-0.29891947599999974</c:v>
                </c:pt>
                <c:pt idx="117">
                  <c:v>-0.32038667300000007</c:v>
                </c:pt>
                <c:pt idx="118">
                  <c:v>-0.27545954300000014</c:v>
                </c:pt>
                <c:pt idx="119">
                  <c:v>-0.2459336183333336</c:v>
                </c:pt>
                <c:pt idx="120">
                  <c:v>-0.22695916299999999</c:v>
                </c:pt>
                <c:pt idx="121">
                  <c:v>-0.2448540663333332</c:v>
                </c:pt>
                <c:pt idx="122">
                  <c:v>-0.23364987933333331</c:v>
                </c:pt>
                <c:pt idx="123">
                  <c:v>-0.26019783400000002</c:v>
                </c:pt>
                <c:pt idx="124">
                  <c:v>-0.24676729400000003</c:v>
                </c:pt>
                <c:pt idx="125">
                  <c:v>-0.30205251266666688</c:v>
                </c:pt>
                <c:pt idx="126">
                  <c:v>-0.30228840499999998</c:v>
                </c:pt>
                <c:pt idx="127">
                  <c:v>-0.33489049566666679</c:v>
                </c:pt>
              </c:numCache>
            </c:numRef>
          </c:val>
          <c:extLst>
            <c:ext xmlns:c16="http://schemas.microsoft.com/office/drawing/2014/chart" uri="{C3380CC4-5D6E-409C-BE32-E72D297353CC}">
              <c16:uniqueId val="{00000000-3968-4423-8E30-3ECEACF17DA8}"/>
            </c:ext>
          </c:extLst>
        </c:ser>
        <c:ser>
          <c:idx val="1"/>
          <c:order val="2"/>
          <c:tx>
            <c:strRef>
              <c:f>'Slika 3.3. - Figure 3.3'!$G$3</c:f>
              <c:strCache>
                <c:ptCount val="1"/>
                <c:pt idx="0">
                  <c:v>Brodovi</c:v>
                </c:pt>
              </c:strCache>
            </c:strRef>
          </c:tx>
          <c:spPr>
            <a:solidFill>
              <a:schemeClr val="tx2">
                <a:lumMod val="40000"/>
                <a:lumOff val="60000"/>
              </a:schemeClr>
            </a:solidFill>
            <a:ln>
              <a:noFill/>
            </a:ln>
          </c:spPr>
          <c:invertIfNegative val="0"/>
          <c:cat>
            <c:strRef>
              <c:f>'Slika 3.3. - Figure 3.3'!$B$7:$B$134</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3.3'!$G$7:$G$132</c:f>
              <c:numCache>
                <c:formatCode>0.000</c:formatCode>
                <c:ptCount val="126"/>
                <c:pt idx="0">
                  <c:v>2.4890738333333336E-2</c:v>
                </c:pt>
                <c:pt idx="1">
                  <c:v>3.7037994666666671E-2</c:v>
                </c:pt>
                <c:pt idx="2">
                  <c:v>1.509093099999999E-2</c:v>
                </c:pt>
                <c:pt idx="3">
                  <c:v>1.4642697333333326E-2</c:v>
                </c:pt>
                <c:pt idx="4">
                  <c:v>-6.7658936666666692E-3</c:v>
                </c:pt>
                <c:pt idx="5">
                  <c:v>9.7348753333333336E-3</c:v>
                </c:pt>
                <c:pt idx="6">
                  <c:v>9.9460579999999989E-3</c:v>
                </c:pt>
                <c:pt idx="7">
                  <c:v>1.2174279E-2</c:v>
                </c:pt>
                <c:pt idx="8">
                  <c:v>2.9675036999999991E-2</c:v>
                </c:pt>
                <c:pt idx="9">
                  <c:v>3.0261583666666664E-2</c:v>
                </c:pt>
                <c:pt idx="10">
                  <c:v>5.8654444333333347E-2</c:v>
                </c:pt>
                <c:pt idx="11">
                  <c:v>3.2249455000000024E-2</c:v>
                </c:pt>
                <c:pt idx="12">
                  <c:v>2.7793398000000025E-2</c:v>
                </c:pt>
                <c:pt idx="13">
                  <c:v>-4.1134676666666585E-3</c:v>
                </c:pt>
                <c:pt idx="14">
                  <c:v>-5.4249963333333337E-3</c:v>
                </c:pt>
                <c:pt idx="15">
                  <c:v>-4.4281316666666673E-3</c:v>
                </c:pt>
                <c:pt idx="16">
                  <c:v>8.1548866666666215E-4</c:v>
                </c:pt>
                <c:pt idx="17">
                  <c:v>-2.4024783333333366E-3</c:v>
                </c:pt>
                <c:pt idx="18">
                  <c:v>7.6999019999999989E-3</c:v>
                </c:pt>
                <c:pt idx="19">
                  <c:v>2.2331464333333332E-2</c:v>
                </c:pt>
                <c:pt idx="20">
                  <c:v>2.6100664666666658E-2</c:v>
                </c:pt>
                <c:pt idx="21">
                  <c:v>1.9608859666666655E-2</c:v>
                </c:pt>
                <c:pt idx="22">
                  <c:v>1.7419826666666583E-3</c:v>
                </c:pt>
                <c:pt idx="23">
                  <c:v>8.1505716666666547E-3</c:v>
                </c:pt>
                <c:pt idx="24">
                  <c:v>7.8543959999999944E-3</c:v>
                </c:pt>
                <c:pt idx="25">
                  <c:v>1.7098861999999992E-2</c:v>
                </c:pt>
                <c:pt idx="26">
                  <c:v>2.3035372666666672E-2</c:v>
                </c:pt>
                <c:pt idx="27">
                  <c:v>1.8221360666666669E-2</c:v>
                </c:pt>
                <c:pt idx="28">
                  <c:v>5.2175556666666702E-3</c:v>
                </c:pt>
                <c:pt idx="29">
                  <c:v>5.8631476666666672E-3</c:v>
                </c:pt>
                <c:pt idx="30">
                  <c:v>1.4583488000000002E-2</c:v>
                </c:pt>
                <c:pt idx="31">
                  <c:v>1.9532113000000014E-2</c:v>
                </c:pt>
                <c:pt idx="32">
                  <c:v>7.3507806666666788E-3</c:v>
                </c:pt>
                <c:pt idx="33">
                  <c:v>4.2581169999999988E-3</c:v>
                </c:pt>
                <c:pt idx="34">
                  <c:v>2.3510999666666661E-2</c:v>
                </c:pt>
                <c:pt idx="35">
                  <c:v>2.5428368999999992E-2</c:v>
                </c:pt>
                <c:pt idx="36">
                  <c:v>2.561772133333334E-2</c:v>
                </c:pt>
                <c:pt idx="37">
                  <c:v>1.2691314000000006E-2</c:v>
                </c:pt>
                <c:pt idx="38">
                  <c:v>5.2510050000000004E-3</c:v>
                </c:pt>
                <c:pt idx="39">
                  <c:v>-6.4869986666666645E-3</c:v>
                </c:pt>
                <c:pt idx="40">
                  <c:v>-1.8711129999999999E-2</c:v>
                </c:pt>
                <c:pt idx="41">
                  <c:v>-1.7762732000000003E-2</c:v>
                </c:pt>
                <c:pt idx="42">
                  <c:v>3.2185180000000018E-3</c:v>
                </c:pt>
                <c:pt idx="43">
                  <c:v>4.1842432000000013E-2</c:v>
                </c:pt>
                <c:pt idx="44">
                  <c:v>4.2525058000000004E-2</c:v>
                </c:pt>
                <c:pt idx="45">
                  <c:v>3.0493235999999996E-2</c:v>
                </c:pt>
                <c:pt idx="46">
                  <c:v>-1.2064879999999925E-3</c:v>
                </c:pt>
                <c:pt idx="47">
                  <c:v>3.2073060000000113E-3</c:v>
                </c:pt>
                <c:pt idx="48">
                  <c:v>6.7459946666666749E-3</c:v>
                </c:pt>
                <c:pt idx="49">
                  <c:v>3.4127709999999928E-3</c:v>
                </c:pt>
                <c:pt idx="50">
                  <c:v>-1.6088330000000018E-3</c:v>
                </c:pt>
                <c:pt idx="51">
                  <c:v>-1.7707901333333335E-2</c:v>
                </c:pt>
                <c:pt idx="52">
                  <c:v>-1.0391414999999994E-2</c:v>
                </c:pt>
                <c:pt idx="53">
                  <c:v>-1.3196710999999993E-2</c:v>
                </c:pt>
                <c:pt idx="54">
                  <c:v>5.9226434666666675E-2</c:v>
                </c:pt>
                <c:pt idx="55">
                  <c:v>5.166898000000001E-2</c:v>
                </c:pt>
                <c:pt idx="56">
                  <c:v>5.696724566666668E-2</c:v>
                </c:pt>
                <c:pt idx="57">
                  <c:v>-5.565760000000009E-4</c:v>
                </c:pt>
                <c:pt idx="58">
                  <c:v>2.3003306666666565E-3</c:v>
                </c:pt>
                <c:pt idx="59">
                  <c:v>1.1650166666666627E-3</c:v>
                </c:pt>
                <c:pt idx="60">
                  <c:v>1.4268119999999993E-3</c:v>
                </c:pt>
                <c:pt idx="61">
                  <c:v>3.4246928333333336E-2</c:v>
                </c:pt>
                <c:pt idx="62">
                  <c:v>3.4156852333333335E-2</c:v>
                </c:pt>
                <c:pt idx="63">
                  <c:v>3.0581178333333337E-2</c:v>
                </c:pt>
                <c:pt idx="64">
                  <c:v>-1.6233275000000002E-2</c:v>
                </c:pt>
                <c:pt idx="65">
                  <c:v>-2.1143444999999997E-2</c:v>
                </c:pt>
                <c:pt idx="66">
                  <c:v>-2.165933733333333E-2</c:v>
                </c:pt>
                <c:pt idx="67">
                  <c:v>-1.0087738999999997E-2</c:v>
                </c:pt>
                <c:pt idx="68">
                  <c:v>1.665059533333333E-2</c:v>
                </c:pt>
                <c:pt idx="69">
                  <c:v>2.1195829999999999E-2</c:v>
                </c:pt>
                <c:pt idx="70">
                  <c:v>2.085402133333333E-2</c:v>
                </c:pt>
                <c:pt idx="71">
                  <c:v>-5.1778683666666658E-2</c:v>
                </c:pt>
                <c:pt idx="72">
                  <c:v>-5.0221995999999991E-2</c:v>
                </c:pt>
                <c:pt idx="73">
                  <c:v>-4.8956293333333317E-2</c:v>
                </c:pt>
                <c:pt idx="74">
                  <c:v>1.2085239999999999E-2</c:v>
                </c:pt>
                <c:pt idx="75">
                  <c:v>4.9902574666666658E-2</c:v>
                </c:pt>
                <c:pt idx="76">
                  <c:v>5.0705057666666657E-2</c:v>
                </c:pt>
                <c:pt idx="77">
                  <c:v>6.7032599666666651E-2</c:v>
                </c:pt>
                <c:pt idx="78">
                  <c:v>2.2969622999999995E-2</c:v>
                </c:pt>
                <c:pt idx="79">
                  <c:v>2.532517033333332E-2</c:v>
                </c:pt>
                <c:pt idx="80">
                  <c:v>-5.8121939999999884E-3</c:v>
                </c:pt>
                <c:pt idx="81">
                  <c:v>-3.6668700000000508E-4</c:v>
                </c:pt>
                <c:pt idx="82">
                  <c:v>-2.7336926666666501E-3</c:v>
                </c:pt>
                <c:pt idx="83">
                  <c:v>9.6043606666666552E-3</c:v>
                </c:pt>
                <c:pt idx="84">
                  <c:v>1.1761220999999992E-2</c:v>
                </c:pt>
                <c:pt idx="85">
                  <c:v>3.5741469999999824E-3</c:v>
                </c:pt>
                <c:pt idx="86">
                  <c:v>5.9252446666666651E-3</c:v>
                </c:pt>
                <c:pt idx="87">
                  <c:v>-8.1598133333333368E-3</c:v>
                </c:pt>
                <c:pt idx="88">
                  <c:v>-8.6015216666666724E-3</c:v>
                </c:pt>
                <c:pt idx="89">
                  <c:v>-2.0747050333333336E-2</c:v>
                </c:pt>
                <c:pt idx="90">
                  <c:v>-2.0559530000000001E-3</c:v>
                </c:pt>
                <c:pt idx="91">
                  <c:v>7.2071803333333328E-3</c:v>
                </c:pt>
                <c:pt idx="92">
                  <c:v>1.8190685333333345E-2</c:v>
                </c:pt>
                <c:pt idx="93">
                  <c:v>1.8805866666666694E-3</c:v>
                </c:pt>
                <c:pt idx="94">
                  <c:v>-1.7214503333333217E-3</c:v>
                </c:pt>
                <c:pt idx="95">
                  <c:v>-1.1990467999999992E-2</c:v>
                </c:pt>
                <c:pt idx="96">
                  <c:v>-1.9414366666665415E-4</c:v>
                </c:pt>
                <c:pt idx="97">
                  <c:v>3.4873916666666766E-3</c:v>
                </c:pt>
                <c:pt idx="98">
                  <c:v>7.3998765333333341E-2</c:v>
                </c:pt>
                <c:pt idx="99">
                  <c:v>8.4983064666666649E-2</c:v>
                </c:pt>
                <c:pt idx="100">
                  <c:v>7.0902216666666656E-2</c:v>
                </c:pt>
                <c:pt idx="101">
                  <c:v>-2.4512423333333559E-3</c:v>
                </c:pt>
                <c:pt idx="102">
                  <c:v>-4.6936245000000008E-2</c:v>
                </c:pt>
                <c:pt idx="103">
                  <c:v>-2.2888929999999971E-2</c:v>
                </c:pt>
                <c:pt idx="104">
                  <c:v>-2.5646893666666681E-2</c:v>
                </c:pt>
                <c:pt idx="105">
                  <c:v>4.0054150000000182E-3</c:v>
                </c:pt>
                <c:pt idx="106">
                  <c:v>5.4110006666666776E-3</c:v>
                </c:pt>
                <c:pt idx="107">
                  <c:v>1.4648977333333379E-2</c:v>
                </c:pt>
                <c:pt idx="108" formatCode="0.0">
                  <c:v>1.6946042333333352E-2</c:v>
                </c:pt>
                <c:pt idx="109">
                  <c:v>4.8707059999999911E-3</c:v>
                </c:pt>
                <c:pt idx="110" formatCode="0.0">
                  <c:v>1.6926393333333255E-3</c:v>
                </c:pt>
                <c:pt idx="111" formatCode="0.0">
                  <c:v>-2.8631188000000009E-2</c:v>
                </c:pt>
                <c:pt idx="112" formatCode="0.0">
                  <c:v>-0.1372343966666667</c:v>
                </c:pt>
                <c:pt idx="113" formatCode="0.0">
                  <c:v>-0.15115872166666666</c:v>
                </c:pt>
                <c:pt idx="114" formatCode="0.0">
                  <c:v>-0.12531420799999995</c:v>
                </c:pt>
                <c:pt idx="115" formatCode="0.0">
                  <c:v>-1.9355743333333349E-2</c:v>
                </c:pt>
                <c:pt idx="116" formatCode="0.0">
                  <c:v>-3.6157576666666622E-3</c:v>
                </c:pt>
                <c:pt idx="117" formatCode="0.0">
                  <c:v>-3.8012820000000455E-3</c:v>
                </c:pt>
                <c:pt idx="118" formatCode="0.0">
                  <c:v>-2.1483076999999989E-2</c:v>
                </c:pt>
                <c:pt idx="119" formatCode="0.0">
                  <c:v>-2.3083637333333316E-2</c:v>
                </c:pt>
                <c:pt idx="120" formatCode="0.0">
                  <c:v>-2.8204557999999953E-2</c:v>
                </c:pt>
                <c:pt idx="121" formatCode="0.0">
                  <c:v>-4.2713093333332994E-3</c:v>
                </c:pt>
                <c:pt idx="122" formatCode="0.0">
                  <c:v>-1.0932467000000005E-2</c:v>
                </c:pt>
                <c:pt idx="123" formatCode="0.0">
                  <c:v>-2.2054389999999993E-2</c:v>
                </c:pt>
                <c:pt idx="124" formatCode="0.0">
                  <c:v>-4.9100719333333334E-2</c:v>
                </c:pt>
                <c:pt idx="125" formatCode="0.0">
                  <c:v>-5.9157870666666675E-2</c:v>
                </c:pt>
              </c:numCache>
            </c:numRef>
          </c:val>
          <c:extLst>
            <c:ext xmlns:c16="http://schemas.microsoft.com/office/drawing/2014/chart" uri="{C3380CC4-5D6E-409C-BE32-E72D297353CC}">
              <c16:uniqueId val="{00000001-3968-4423-8E30-3ECEACF17DA8}"/>
            </c:ext>
          </c:extLst>
        </c:ser>
        <c:ser>
          <c:idx val="7"/>
          <c:order val="3"/>
          <c:tx>
            <c:strRef>
              <c:f>'Slika 3.3. - Figure 3.3'!$K$3</c:f>
              <c:strCache>
                <c:ptCount val="1"/>
                <c:pt idx="0">
                  <c:v>Sirovine, osim prehrane i energenata</c:v>
                </c:pt>
              </c:strCache>
            </c:strRef>
          </c:tx>
          <c:spPr>
            <a:solidFill>
              <a:schemeClr val="accent2">
                <a:lumMod val="60000"/>
                <a:lumOff val="40000"/>
              </a:schemeClr>
            </a:solidFill>
          </c:spPr>
          <c:invertIfNegative val="0"/>
          <c:cat>
            <c:strRef>
              <c:f>'Slika 3.3. - Figure 3.3'!$B$7:$B$134</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3.3'!$K$7:$K$134</c:f>
              <c:numCache>
                <c:formatCode>0.00</c:formatCode>
                <c:ptCount val="128"/>
                <c:pt idx="0">
                  <c:v>5.0278879999999991E-2</c:v>
                </c:pt>
                <c:pt idx="1">
                  <c:v>4.2857390333333363E-2</c:v>
                </c:pt>
                <c:pt idx="2">
                  <c:v>4.0908045666666656E-2</c:v>
                </c:pt>
                <c:pt idx="3">
                  <c:v>3.9260372666666661E-2</c:v>
                </c:pt>
                <c:pt idx="4">
                  <c:v>4.5511525000000004E-2</c:v>
                </c:pt>
                <c:pt idx="5">
                  <c:v>4.5157442999999999E-2</c:v>
                </c:pt>
                <c:pt idx="6">
                  <c:v>4.8984670333333355E-2</c:v>
                </c:pt>
                <c:pt idx="7">
                  <c:v>4.0703657666666691E-2</c:v>
                </c:pt>
                <c:pt idx="8">
                  <c:v>4.3490164333333359E-2</c:v>
                </c:pt>
                <c:pt idx="9">
                  <c:v>4.5865184333333336E-2</c:v>
                </c:pt>
                <c:pt idx="10">
                  <c:v>5.6363344333333336E-2</c:v>
                </c:pt>
                <c:pt idx="11">
                  <c:v>5.6677958333333327E-2</c:v>
                </c:pt>
                <c:pt idx="12">
                  <c:v>4.7706322999999995E-2</c:v>
                </c:pt>
                <c:pt idx="13">
                  <c:v>4.2416868333333309E-2</c:v>
                </c:pt>
                <c:pt idx="14">
                  <c:v>3.9977938666666657E-2</c:v>
                </c:pt>
                <c:pt idx="15">
                  <c:v>4.2805312999999977E-2</c:v>
                </c:pt>
                <c:pt idx="16">
                  <c:v>4.5880834999999988E-2</c:v>
                </c:pt>
                <c:pt idx="17">
                  <c:v>4.664001333333332E-2</c:v>
                </c:pt>
                <c:pt idx="18">
                  <c:v>5.1985175666666689E-2</c:v>
                </c:pt>
                <c:pt idx="19">
                  <c:v>4.4293473000000083E-2</c:v>
                </c:pt>
                <c:pt idx="20">
                  <c:v>4.8263837333333379E-2</c:v>
                </c:pt>
                <c:pt idx="21">
                  <c:v>4.9663928000000017E-2</c:v>
                </c:pt>
                <c:pt idx="22">
                  <c:v>5.8654760333333306E-2</c:v>
                </c:pt>
                <c:pt idx="23">
                  <c:v>5.9341656666666714E-2</c:v>
                </c:pt>
                <c:pt idx="24">
                  <c:v>5.7549358666666724E-2</c:v>
                </c:pt>
                <c:pt idx="25">
                  <c:v>5.5707713666666714E-2</c:v>
                </c:pt>
                <c:pt idx="26">
                  <c:v>5.5286496999999997E-2</c:v>
                </c:pt>
                <c:pt idx="27">
                  <c:v>5.0123643333333349E-2</c:v>
                </c:pt>
                <c:pt idx="28">
                  <c:v>5.2322466000000019E-2</c:v>
                </c:pt>
                <c:pt idx="29">
                  <c:v>4.7879433999999985E-2</c:v>
                </c:pt>
                <c:pt idx="30">
                  <c:v>5.4330110666666716E-2</c:v>
                </c:pt>
                <c:pt idx="31">
                  <c:v>4.9326961000000002E-2</c:v>
                </c:pt>
                <c:pt idx="32">
                  <c:v>5.5686900333333365E-2</c:v>
                </c:pt>
                <c:pt idx="33">
                  <c:v>6.5557543666666621E-2</c:v>
                </c:pt>
                <c:pt idx="34">
                  <c:v>7.2625213999999966E-2</c:v>
                </c:pt>
                <c:pt idx="35">
                  <c:v>6.684687100000003E-2</c:v>
                </c:pt>
                <c:pt idx="36">
                  <c:v>5.2960939000000047E-2</c:v>
                </c:pt>
                <c:pt idx="37">
                  <c:v>4.5550227000000054E-2</c:v>
                </c:pt>
                <c:pt idx="38">
                  <c:v>4.5019987333333324E-2</c:v>
                </c:pt>
                <c:pt idx="39">
                  <c:v>4.3409177666666701E-2</c:v>
                </c:pt>
                <c:pt idx="40">
                  <c:v>4.9155004666666648E-2</c:v>
                </c:pt>
                <c:pt idx="41">
                  <c:v>4.9772235666666664E-2</c:v>
                </c:pt>
                <c:pt idx="42">
                  <c:v>6.0387850666666659E-2</c:v>
                </c:pt>
                <c:pt idx="43">
                  <c:v>5.2978550000000069E-2</c:v>
                </c:pt>
                <c:pt idx="44">
                  <c:v>5.7977606000000008E-2</c:v>
                </c:pt>
                <c:pt idx="45">
                  <c:v>5.7122388333333295E-2</c:v>
                </c:pt>
                <c:pt idx="46">
                  <c:v>6.5470690333333276E-2</c:v>
                </c:pt>
                <c:pt idx="47">
                  <c:v>6.0478280666666613E-2</c:v>
                </c:pt>
                <c:pt idx="48">
                  <c:v>5.2258034999999974E-2</c:v>
                </c:pt>
                <c:pt idx="49">
                  <c:v>5.0635133666666624E-2</c:v>
                </c:pt>
                <c:pt idx="50">
                  <c:v>5.2171503666666674E-2</c:v>
                </c:pt>
                <c:pt idx="51">
                  <c:v>5.1491667666666692E-2</c:v>
                </c:pt>
                <c:pt idx="52">
                  <c:v>5.1850726999999999E-2</c:v>
                </c:pt>
                <c:pt idx="53">
                  <c:v>5.1814961000000041E-2</c:v>
                </c:pt>
                <c:pt idx="54">
                  <c:v>5.969574699999998E-2</c:v>
                </c:pt>
                <c:pt idx="55">
                  <c:v>5.3912109333333402E-2</c:v>
                </c:pt>
                <c:pt idx="56">
                  <c:v>5.8960116666666638E-2</c:v>
                </c:pt>
                <c:pt idx="57">
                  <c:v>5.7766156333333381E-2</c:v>
                </c:pt>
                <c:pt idx="58">
                  <c:v>6.2717618666666544E-2</c:v>
                </c:pt>
                <c:pt idx="59">
                  <c:v>5.7643310000000045E-2</c:v>
                </c:pt>
                <c:pt idx="60">
                  <c:v>5.3228553666666678E-2</c:v>
                </c:pt>
                <c:pt idx="61">
                  <c:v>5.0990856333333445E-2</c:v>
                </c:pt>
                <c:pt idx="62">
                  <c:v>5.3490495999999978E-2</c:v>
                </c:pt>
                <c:pt idx="63">
                  <c:v>4.8075578000000015E-2</c:v>
                </c:pt>
                <c:pt idx="64">
                  <c:v>4.519051733333334E-2</c:v>
                </c:pt>
                <c:pt idx="65">
                  <c:v>4.1029663000000029E-2</c:v>
                </c:pt>
                <c:pt idx="66">
                  <c:v>5.1079353999999987E-2</c:v>
                </c:pt>
                <c:pt idx="67">
                  <c:v>5.1222966666666647E-2</c:v>
                </c:pt>
                <c:pt idx="68">
                  <c:v>5.7750251666666703E-2</c:v>
                </c:pt>
                <c:pt idx="69">
                  <c:v>6.2822466000000007E-2</c:v>
                </c:pt>
                <c:pt idx="70">
                  <c:v>7.4821537999999993E-2</c:v>
                </c:pt>
                <c:pt idx="71">
                  <c:v>7.2946176666666654E-2</c:v>
                </c:pt>
                <c:pt idx="72">
                  <c:v>6.5955514000000035E-2</c:v>
                </c:pt>
                <c:pt idx="73">
                  <c:v>5.6962555000000047E-2</c:v>
                </c:pt>
                <c:pt idx="74">
                  <c:v>5.6966273999999997E-2</c:v>
                </c:pt>
                <c:pt idx="75">
                  <c:v>6.0135343666666695E-2</c:v>
                </c:pt>
                <c:pt idx="76">
                  <c:v>6.6071567000000012E-2</c:v>
                </c:pt>
                <c:pt idx="77">
                  <c:v>6.430484233333332E-2</c:v>
                </c:pt>
                <c:pt idx="78">
                  <c:v>6.4607332666666642E-2</c:v>
                </c:pt>
                <c:pt idx="79">
                  <c:v>5.7251366333333303E-2</c:v>
                </c:pt>
                <c:pt idx="80">
                  <c:v>6.4848122333333397E-2</c:v>
                </c:pt>
                <c:pt idx="81">
                  <c:v>7.605827166666658E-2</c:v>
                </c:pt>
                <c:pt idx="82">
                  <c:v>9.6887855000000064E-2</c:v>
                </c:pt>
                <c:pt idx="83">
                  <c:v>9.657639333333326E-2</c:v>
                </c:pt>
                <c:pt idx="84">
                  <c:v>7.7709147000000076E-2</c:v>
                </c:pt>
                <c:pt idx="85">
                  <c:v>6.8960185999999951E-2</c:v>
                </c:pt>
                <c:pt idx="86">
                  <c:v>6.7485956666666666E-2</c:v>
                </c:pt>
                <c:pt idx="87">
                  <c:v>7.79968993333333E-2</c:v>
                </c:pt>
                <c:pt idx="88">
                  <c:v>8.4258826666666675E-2</c:v>
                </c:pt>
                <c:pt idx="89">
                  <c:v>8.2347424666666696E-2</c:v>
                </c:pt>
                <c:pt idx="90">
                  <c:v>9.037009200000011E-2</c:v>
                </c:pt>
                <c:pt idx="91">
                  <c:v>7.6943310000000056E-2</c:v>
                </c:pt>
                <c:pt idx="92">
                  <c:v>9.0971370666666607E-2</c:v>
                </c:pt>
                <c:pt idx="93">
                  <c:v>9.3073708333333297E-2</c:v>
                </c:pt>
                <c:pt idx="94">
                  <c:v>0.10593501199999984</c:v>
                </c:pt>
                <c:pt idx="95">
                  <c:v>8.5613692666666796E-2</c:v>
                </c:pt>
                <c:pt idx="96">
                  <c:v>7.4867947333333365E-2</c:v>
                </c:pt>
                <c:pt idx="97">
                  <c:v>6.161786833333352E-2</c:v>
                </c:pt>
                <c:pt idx="98">
                  <c:v>7.1881649333333297E-2</c:v>
                </c:pt>
                <c:pt idx="99">
                  <c:v>6.2420353333333317E-2</c:v>
                </c:pt>
                <c:pt idx="100">
                  <c:v>6.4464571999999998E-2</c:v>
                </c:pt>
                <c:pt idx="101">
                  <c:v>6.0078370333333367E-2</c:v>
                </c:pt>
                <c:pt idx="102">
                  <c:v>6.2701137666666643E-2</c:v>
                </c:pt>
                <c:pt idx="103">
                  <c:v>5.2011559999999998E-2</c:v>
                </c:pt>
                <c:pt idx="104">
                  <c:v>5.5929253333333408E-2</c:v>
                </c:pt>
                <c:pt idx="105">
                  <c:v>6.2638159333333332E-2</c:v>
                </c:pt>
                <c:pt idx="106">
                  <c:v>7.5563336666666661E-2</c:v>
                </c:pt>
                <c:pt idx="107">
                  <c:v>6.7851170333333308E-2</c:v>
                </c:pt>
                <c:pt idx="108">
                  <c:v>6.0237748666666785E-2</c:v>
                </c:pt>
                <c:pt idx="109">
                  <c:v>5.7440818333333407E-2</c:v>
                </c:pt>
                <c:pt idx="110" formatCode="0.0">
                  <c:v>6.2131347333333337E-2</c:v>
                </c:pt>
                <c:pt idx="111" formatCode="0.0">
                  <c:v>6.701788233333332E-2</c:v>
                </c:pt>
                <c:pt idx="112" formatCode="0.0">
                  <c:v>6.6310995666666706E-2</c:v>
                </c:pt>
                <c:pt idx="113" formatCode="0.0">
                  <c:v>6.2109665999999966E-2</c:v>
                </c:pt>
                <c:pt idx="114" formatCode="0.0">
                  <c:v>6.4551869666666706E-2</c:v>
                </c:pt>
                <c:pt idx="115" formatCode="0.0">
                  <c:v>5.6970698000000007E-2</c:v>
                </c:pt>
                <c:pt idx="116" formatCode="0.0">
                  <c:v>6.6310326000000044E-2</c:v>
                </c:pt>
                <c:pt idx="117" formatCode="0.0">
                  <c:v>7.2728864666666615E-2</c:v>
                </c:pt>
                <c:pt idx="118" formatCode="0.0">
                  <c:v>8.5311863333333293E-2</c:v>
                </c:pt>
                <c:pt idx="119" formatCode="0.0">
                  <c:v>7.6152473333333318E-2</c:v>
                </c:pt>
                <c:pt idx="120" formatCode="0.0">
                  <c:v>6.4583732666666699E-2</c:v>
                </c:pt>
                <c:pt idx="121" formatCode="0.0">
                  <c:v>6.1712617333333351E-2</c:v>
                </c:pt>
                <c:pt idx="122" formatCode="0.0">
                  <c:v>6.2632356666666653E-2</c:v>
                </c:pt>
                <c:pt idx="123" formatCode="0.0">
                  <c:v>6.6372310333333351E-2</c:v>
                </c:pt>
                <c:pt idx="124" formatCode="0.0">
                  <c:v>6.6240149666666664E-2</c:v>
                </c:pt>
                <c:pt idx="125" formatCode="0.0">
                  <c:v>6.6648344333333359E-2</c:v>
                </c:pt>
                <c:pt idx="126" formatCode="0.0">
                  <c:v>6.6675913333333267E-2</c:v>
                </c:pt>
                <c:pt idx="127" formatCode="0.0">
                  <c:v>5.4818931999999938E-2</c:v>
                </c:pt>
              </c:numCache>
            </c:numRef>
          </c:val>
          <c:extLst>
            <c:ext xmlns:c16="http://schemas.microsoft.com/office/drawing/2014/chart" uri="{C3380CC4-5D6E-409C-BE32-E72D297353CC}">
              <c16:uniqueId val="{00000002-3968-4423-8E30-3ECEACF17DA8}"/>
            </c:ext>
          </c:extLst>
        </c:ser>
        <c:ser>
          <c:idx val="8"/>
          <c:order val="4"/>
          <c:tx>
            <c:strRef>
              <c:f>'Slika 3.3. - Figure 3.3'!$L$3</c:f>
              <c:strCache>
                <c:ptCount val="1"/>
                <c:pt idx="0">
                  <c:v>Prehrana</c:v>
                </c:pt>
              </c:strCache>
            </c:strRef>
          </c:tx>
          <c:invertIfNegative val="0"/>
          <c:cat>
            <c:strRef>
              <c:f>'Slika 3.3. - Figure 3.3'!$B$7:$B$134</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3.3'!$L$7:$L$134</c:f>
              <c:numCache>
                <c:formatCode>0.00</c:formatCode>
                <c:ptCount val="128"/>
                <c:pt idx="0">
                  <c:v>-4.9243174666666563E-2</c:v>
                </c:pt>
                <c:pt idx="1">
                  <c:v>-5.3998911333333351E-2</c:v>
                </c:pt>
                <c:pt idx="2">
                  <c:v>-6.3890020333333325E-2</c:v>
                </c:pt>
                <c:pt idx="3">
                  <c:v>-7.9432533333333319E-2</c:v>
                </c:pt>
                <c:pt idx="4">
                  <c:v>-8.137252933333336E-2</c:v>
                </c:pt>
                <c:pt idx="5">
                  <c:v>-9.0397320333333364E-2</c:v>
                </c:pt>
                <c:pt idx="6">
                  <c:v>-0.10557881766666674</c:v>
                </c:pt>
                <c:pt idx="7">
                  <c:v>-0.11365226633333339</c:v>
                </c:pt>
                <c:pt idx="8">
                  <c:v>-0.10940889300000008</c:v>
                </c:pt>
                <c:pt idx="9">
                  <c:v>-9.9127735333333383E-2</c:v>
                </c:pt>
                <c:pt idx="10">
                  <c:v>-8.4446320333333394E-2</c:v>
                </c:pt>
                <c:pt idx="11">
                  <c:v>-7.1164295666666599E-2</c:v>
                </c:pt>
                <c:pt idx="12">
                  <c:v>-5.7514263333333246E-2</c:v>
                </c:pt>
                <c:pt idx="13">
                  <c:v>-5.6402141999999891E-2</c:v>
                </c:pt>
                <c:pt idx="14">
                  <c:v>-6.3173665666666615E-2</c:v>
                </c:pt>
                <c:pt idx="15">
                  <c:v>-7.3450743999999984E-2</c:v>
                </c:pt>
                <c:pt idx="16">
                  <c:v>-8.2293593000000012E-2</c:v>
                </c:pt>
                <c:pt idx="17">
                  <c:v>-8.902819133333334E-2</c:v>
                </c:pt>
                <c:pt idx="18">
                  <c:v>-9.5071173333333328E-2</c:v>
                </c:pt>
                <c:pt idx="19">
                  <c:v>-9.9939066999999979E-2</c:v>
                </c:pt>
                <c:pt idx="20">
                  <c:v>-9.853697900000008E-2</c:v>
                </c:pt>
                <c:pt idx="21">
                  <c:v>-8.7429499999999966E-2</c:v>
                </c:pt>
                <c:pt idx="22">
                  <c:v>-7.0557175333333319E-2</c:v>
                </c:pt>
                <c:pt idx="23">
                  <c:v>-5.1102404999999955E-2</c:v>
                </c:pt>
                <c:pt idx="24">
                  <c:v>-4.7473499666666669E-2</c:v>
                </c:pt>
                <c:pt idx="25">
                  <c:v>-5.135004E-2</c:v>
                </c:pt>
                <c:pt idx="26">
                  <c:v>-6.9439901000000012E-2</c:v>
                </c:pt>
                <c:pt idx="27">
                  <c:v>-8.2562264333333427E-2</c:v>
                </c:pt>
                <c:pt idx="28">
                  <c:v>-9.9177715666666749E-2</c:v>
                </c:pt>
                <c:pt idx="29">
                  <c:v>-0.10755575300000003</c:v>
                </c:pt>
                <c:pt idx="30">
                  <c:v>-0.11818759733333338</c:v>
                </c:pt>
                <c:pt idx="31">
                  <c:v>-0.12201661799999988</c:v>
                </c:pt>
                <c:pt idx="32">
                  <c:v>-0.11763929966666664</c:v>
                </c:pt>
                <c:pt idx="33">
                  <c:v>-9.9345006999999846E-2</c:v>
                </c:pt>
                <c:pt idx="34">
                  <c:v>-8.3892472333333218E-2</c:v>
                </c:pt>
                <c:pt idx="35">
                  <c:v>-7.1056230666666512E-2</c:v>
                </c:pt>
                <c:pt idx="36">
                  <c:v>-7.3880289999999849E-2</c:v>
                </c:pt>
                <c:pt idx="37">
                  <c:v>-7.3537115333333347E-2</c:v>
                </c:pt>
                <c:pt idx="38">
                  <c:v>-8.0694047000000019E-2</c:v>
                </c:pt>
                <c:pt idx="39">
                  <c:v>-8.0744715333333286E-2</c:v>
                </c:pt>
                <c:pt idx="40">
                  <c:v>-9.5046914999999968E-2</c:v>
                </c:pt>
                <c:pt idx="41">
                  <c:v>-0.10504514699999987</c:v>
                </c:pt>
                <c:pt idx="42">
                  <c:v>-0.12377001833333345</c:v>
                </c:pt>
                <c:pt idx="43">
                  <c:v>-0.12074637766666672</c:v>
                </c:pt>
                <c:pt idx="44">
                  <c:v>-0.10365869333333341</c:v>
                </c:pt>
                <c:pt idx="45">
                  <c:v>-7.80785869999997E-2</c:v>
                </c:pt>
                <c:pt idx="46">
                  <c:v>-6.0096530999999911E-2</c:v>
                </c:pt>
                <c:pt idx="47">
                  <c:v>-5.3594031333333382E-2</c:v>
                </c:pt>
                <c:pt idx="48">
                  <c:v>-6.6345275333333564E-2</c:v>
                </c:pt>
                <c:pt idx="49">
                  <c:v>-7.0519580000000096E-2</c:v>
                </c:pt>
                <c:pt idx="50">
                  <c:v>-8.8202730333333354E-2</c:v>
                </c:pt>
                <c:pt idx="51">
                  <c:v>-9.6383246000000103E-2</c:v>
                </c:pt>
                <c:pt idx="52">
                  <c:v>-0.11788339866666672</c:v>
                </c:pt>
                <c:pt idx="53">
                  <c:v>-0.12958748966666664</c:v>
                </c:pt>
                <c:pt idx="54">
                  <c:v>-0.13968995766666648</c:v>
                </c:pt>
                <c:pt idx="55">
                  <c:v>-0.13759882133333334</c:v>
                </c:pt>
                <c:pt idx="56">
                  <c:v>-0.1256569619999999</c:v>
                </c:pt>
                <c:pt idx="57">
                  <c:v>-0.10242461533333334</c:v>
                </c:pt>
                <c:pt idx="58">
                  <c:v>-8.6620442999999797E-2</c:v>
                </c:pt>
                <c:pt idx="59">
                  <c:v>-8.1524843000000152E-2</c:v>
                </c:pt>
                <c:pt idx="60">
                  <c:v>-8.2585132666666741E-2</c:v>
                </c:pt>
                <c:pt idx="61">
                  <c:v>-8.5969711333333476E-2</c:v>
                </c:pt>
                <c:pt idx="62">
                  <c:v>-9.719355866666668E-2</c:v>
                </c:pt>
                <c:pt idx="63">
                  <c:v>-9.0474741333333372E-2</c:v>
                </c:pt>
                <c:pt idx="64">
                  <c:v>-8.6552365000000075E-2</c:v>
                </c:pt>
                <c:pt idx="65">
                  <c:v>-7.1661330000000065E-2</c:v>
                </c:pt>
                <c:pt idx="66">
                  <c:v>-8.1781068333333526E-2</c:v>
                </c:pt>
                <c:pt idx="67">
                  <c:v>-8.7718769666666432E-2</c:v>
                </c:pt>
                <c:pt idx="68">
                  <c:v>-8.1335755666666731E-2</c:v>
                </c:pt>
                <c:pt idx="69">
                  <c:v>-6.7332981666666306E-2</c:v>
                </c:pt>
                <c:pt idx="70">
                  <c:v>-5.0707525000000031E-2</c:v>
                </c:pt>
                <c:pt idx="71">
                  <c:v>-4.9482574999999918E-2</c:v>
                </c:pt>
                <c:pt idx="72">
                  <c:v>-5.0956669666666871E-2</c:v>
                </c:pt>
                <c:pt idx="73">
                  <c:v>-5.6417857333333557E-2</c:v>
                </c:pt>
                <c:pt idx="74">
                  <c:v>-6.7062518666666709E-2</c:v>
                </c:pt>
                <c:pt idx="75">
                  <c:v>-7.5577087666666765E-2</c:v>
                </c:pt>
                <c:pt idx="76">
                  <c:v>-8.5890181333333274E-2</c:v>
                </c:pt>
                <c:pt idx="77">
                  <c:v>-9.4891352000000026E-2</c:v>
                </c:pt>
                <c:pt idx="78">
                  <c:v>-0.10934482599999996</c:v>
                </c:pt>
                <c:pt idx="79">
                  <c:v>-0.12240936033333329</c:v>
                </c:pt>
                <c:pt idx="80">
                  <c:v>-0.12055858233333318</c:v>
                </c:pt>
                <c:pt idx="81">
                  <c:v>-9.8479160333333315E-2</c:v>
                </c:pt>
                <c:pt idx="82">
                  <c:v>-7.4825974000000087E-2</c:v>
                </c:pt>
                <c:pt idx="83">
                  <c:v>-6.6771091000000143E-2</c:v>
                </c:pt>
                <c:pt idx="84">
                  <c:v>-7.3403979333333327E-2</c:v>
                </c:pt>
                <c:pt idx="85">
                  <c:v>-8.0486579666666724E-2</c:v>
                </c:pt>
                <c:pt idx="86">
                  <c:v>-8.6912838333333367E-2</c:v>
                </c:pt>
                <c:pt idx="87">
                  <c:v>-9.5120161000000175E-2</c:v>
                </c:pt>
                <c:pt idx="88">
                  <c:v>-0.1181922546666667</c:v>
                </c:pt>
                <c:pt idx="89">
                  <c:v>-0.1388208766666667</c:v>
                </c:pt>
                <c:pt idx="90">
                  <c:v>-0.15672775333333341</c:v>
                </c:pt>
                <c:pt idx="91">
                  <c:v>-0.15617677633333338</c:v>
                </c:pt>
                <c:pt idx="92">
                  <c:v>-0.14535071966666654</c:v>
                </c:pt>
                <c:pt idx="93">
                  <c:v>-0.12289372366666665</c:v>
                </c:pt>
                <c:pt idx="94">
                  <c:v>-0.11292329000000002</c:v>
                </c:pt>
                <c:pt idx="95">
                  <c:v>-0.11449072333333318</c:v>
                </c:pt>
                <c:pt idx="96">
                  <c:v>-0.12379369299999951</c:v>
                </c:pt>
                <c:pt idx="97">
                  <c:v>-0.12903506333333306</c:v>
                </c:pt>
                <c:pt idx="98">
                  <c:v>-0.1393903536666668</c:v>
                </c:pt>
                <c:pt idx="99">
                  <c:v>-0.14915055533333335</c:v>
                </c:pt>
                <c:pt idx="100">
                  <c:v>-0.1714695846666667</c:v>
                </c:pt>
                <c:pt idx="101">
                  <c:v>-0.18797687233333332</c:v>
                </c:pt>
                <c:pt idx="102">
                  <c:v>-0.21412277633333329</c:v>
                </c:pt>
                <c:pt idx="103">
                  <c:v>-0.21468837466666638</c:v>
                </c:pt>
                <c:pt idx="104">
                  <c:v>-0.19779035633333311</c:v>
                </c:pt>
                <c:pt idx="105">
                  <c:v>-0.16783944900000061</c:v>
                </c:pt>
                <c:pt idx="106">
                  <c:v>-0.14991224100000058</c:v>
                </c:pt>
                <c:pt idx="107">
                  <c:v>-0.14240155666666654</c:v>
                </c:pt>
                <c:pt idx="108">
                  <c:v>-0.15615014366666594</c:v>
                </c:pt>
                <c:pt idx="109">
                  <c:v>-0.16453062633333276</c:v>
                </c:pt>
                <c:pt idx="110" formatCode="0.0">
                  <c:v>-0.18220352799999998</c:v>
                </c:pt>
                <c:pt idx="111" formatCode="0.0">
                  <c:v>-0.19710056066666673</c:v>
                </c:pt>
                <c:pt idx="112" formatCode="0.0">
                  <c:v>-0.2269178040000002</c:v>
                </c:pt>
                <c:pt idx="113" formatCode="0.0">
                  <c:v>-0.24900950699999988</c:v>
                </c:pt>
                <c:pt idx="114" formatCode="0.0">
                  <c:v>-0.26907787999999977</c:v>
                </c:pt>
                <c:pt idx="115" formatCode="0.0">
                  <c:v>-0.27183800799999996</c:v>
                </c:pt>
                <c:pt idx="116" formatCode="0.0">
                  <c:v>-0.26283176833333366</c:v>
                </c:pt>
                <c:pt idx="117" formatCode="0.0">
                  <c:v>-0.23012073733333363</c:v>
                </c:pt>
                <c:pt idx="118" formatCode="0.0">
                  <c:v>-0.2031452660000003</c:v>
                </c:pt>
                <c:pt idx="119" formatCode="0.0">
                  <c:v>-0.19162551033333297</c:v>
                </c:pt>
                <c:pt idx="120" formatCode="0.0">
                  <c:v>-0.19053754499999978</c:v>
                </c:pt>
                <c:pt idx="121" formatCode="0.0">
                  <c:v>-0.18962815566666608</c:v>
                </c:pt>
                <c:pt idx="122" formatCode="0.0">
                  <c:v>-0.19978137566666671</c:v>
                </c:pt>
                <c:pt idx="123" formatCode="0.0">
                  <c:v>-0.22147995466666656</c:v>
                </c:pt>
                <c:pt idx="124" formatCode="0.0">
                  <c:v>-0.24405417133333335</c:v>
                </c:pt>
                <c:pt idx="125" formatCode="0.0">
                  <c:v>-0.28949711999999983</c:v>
                </c:pt>
                <c:pt idx="126" formatCode="0.0">
                  <c:v>-0.31480753166666664</c:v>
                </c:pt>
                <c:pt idx="127" formatCode="0.0">
                  <c:v>-0.31845346866666635</c:v>
                </c:pt>
              </c:numCache>
            </c:numRef>
          </c:val>
          <c:extLst>
            <c:ext xmlns:c16="http://schemas.microsoft.com/office/drawing/2014/chart" uri="{C3380CC4-5D6E-409C-BE32-E72D297353CC}">
              <c16:uniqueId val="{00000003-3968-4423-8E30-3ECEACF17DA8}"/>
            </c:ext>
          </c:extLst>
        </c:ser>
        <c:ser>
          <c:idx val="3"/>
          <c:order val="5"/>
          <c:tx>
            <c:strRef>
              <c:f>'Slika 3.3. - Figure 3.3'!$I$3</c:f>
              <c:strCache>
                <c:ptCount val="1"/>
                <c:pt idx="0">
                  <c:v>Kapitalni proizvodi</c:v>
                </c:pt>
              </c:strCache>
            </c:strRef>
          </c:tx>
          <c:spPr>
            <a:solidFill>
              <a:schemeClr val="bg1">
                <a:lumMod val="50000"/>
              </a:schemeClr>
            </a:solidFill>
          </c:spPr>
          <c:invertIfNegative val="0"/>
          <c:cat>
            <c:strRef>
              <c:f>'Slika 3.3. - Figure 3.3'!$B$7:$B$134</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3.3'!$I$7:$I$134</c:f>
              <c:numCache>
                <c:formatCode>0.0</c:formatCode>
                <c:ptCount val="128"/>
                <c:pt idx="0">
                  <c:v>-8.1995268666666649E-2</c:v>
                </c:pt>
                <c:pt idx="1">
                  <c:v>-7.9745700999999919E-2</c:v>
                </c:pt>
                <c:pt idx="2">
                  <c:v>-8.4849885000000014E-2</c:v>
                </c:pt>
                <c:pt idx="3">
                  <c:v>-9.0478877666666735E-2</c:v>
                </c:pt>
                <c:pt idx="4">
                  <c:v>-0.10117599033333341</c:v>
                </c:pt>
                <c:pt idx="5">
                  <c:v>-9.3281359333333327E-2</c:v>
                </c:pt>
                <c:pt idx="6">
                  <c:v>-9.2567508999999729E-2</c:v>
                </c:pt>
                <c:pt idx="7">
                  <c:v>-9.0120717999999794E-2</c:v>
                </c:pt>
                <c:pt idx="8">
                  <c:v>-9.2413353333333198E-2</c:v>
                </c:pt>
                <c:pt idx="9">
                  <c:v>-0.10345533</c:v>
                </c:pt>
                <c:pt idx="10">
                  <c:v>-0.1034321443333331</c:v>
                </c:pt>
                <c:pt idx="11">
                  <c:v>-0.11512119866666656</c:v>
                </c:pt>
                <c:pt idx="12">
                  <c:v>-9.9043961333333305E-2</c:v>
                </c:pt>
                <c:pt idx="13">
                  <c:v>-0.10229061266666684</c:v>
                </c:pt>
                <c:pt idx="14">
                  <c:v>-9.1659558333333349E-2</c:v>
                </c:pt>
                <c:pt idx="15">
                  <c:v>-0.10615932966666658</c:v>
                </c:pt>
                <c:pt idx="16">
                  <c:v>-0.112763671</c:v>
                </c:pt>
                <c:pt idx="17">
                  <c:v>-0.12351592466666682</c:v>
                </c:pt>
                <c:pt idx="18">
                  <c:v>-0.1277258403333334</c:v>
                </c:pt>
                <c:pt idx="19">
                  <c:v>-0.11944839933333344</c:v>
                </c:pt>
                <c:pt idx="20">
                  <c:v>-0.10246095633333316</c:v>
                </c:pt>
                <c:pt idx="21">
                  <c:v>-0.10116743433333344</c:v>
                </c:pt>
                <c:pt idx="22">
                  <c:v>-0.10511292266666671</c:v>
                </c:pt>
                <c:pt idx="23">
                  <c:v>-0.11673410499999999</c:v>
                </c:pt>
                <c:pt idx="24">
                  <c:v>-0.11357776599999987</c:v>
                </c:pt>
                <c:pt idx="25">
                  <c:v>-0.11492279699999983</c:v>
                </c:pt>
                <c:pt idx="26">
                  <c:v>-0.12535679866666669</c:v>
                </c:pt>
                <c:pt idx="27">
                  <c:v>-0.13513087199999999</c:v>
                </c:pt>
                <c:pt idx="28">
                  <c:v>-0.14282835799999996</c:v>
                </c:pt>
                <c:pt idx="29">
                  <c:v>-0.13818074433333336</c:v>
                </c:pt>
                <c:pt idx="30">
                  <c:v>-0.14521615199999993</c:v>
                </c:pt>
                <c:pt idx="31">
                  <c:v>-0.12809019233333332</c:v>
                </c:pt>
                <c:pt idx="32">
                  <c:v>-0.11334173466666642</c:v>
                </c:pt>
                <c:pt idx="33">
                  <c:v>-0.10276579333333337</c:v>
                </c:pt>
                <c:pt idx="34">
                  <c:v>-0.10556188799999995</c:v>
                </c:pt>
                <c:pt idx="35">
                  <c:v>-0.1191833963333338</c:v>
                </c:pt>
                <c:pt idx="36">
                  <c:v>-0.11768694466666699</c:v>
                </c:pt>
                <c:pt idx="37">
                  <c:v>-0.12164071166666691</c:v>
                </c:pt>
                <c:pt idx="38">
                  <c:v>-0.12749779766666669</c:v>
                </c:pt>
                <c:pt idx="39">
                  <c:v>-0.13479883299999995</c:v>
                </c:pt>
                <c:pt idx="40">
                  <c:v>-0.14341615266666669</c:v>
                </c:pt>
                <c:pt idx="41">
                  <c:v>-0.14545939399999988</c:v>
                </c:pt>
                <c:pt idx="42">
                  <c:v>-0.13831570466666654</c:v>
                </c:pt>
                <c:pt idx="43">
                  <c:v>-0.13001227133333351</c:v>
                </c:pt>
                <c:pt idx="44">
                  <c:v>-0.12833540733333321</c:v>
                </c:pt>
                <c:pt idx="45">
                  <c:v>-0.14889486500000035</c:v>
                </c:pt>
                <c:pt idx="46">
                  <c:v>-0.17337367166666628</c:v>
                </c:pt>
                <c:pt idx="47">
                  <c:v>-0.18542447600000025</c:v>
                </c:pt>
                <c:pt idx="48">
                  <c:v>-0.17235077699999987</c:v>
                </c:pt>
                <c:pt idx="49">
                  <c:v>-0.15915801033333354</c:v>
                </c:pt>
                <c:pt idx="50">
                  <c:v>-0.15347541466666662</c:v>
                </c:pt>
                <c:pt idx="51">
                  <c:v>-0.15851178400000007</c:v>
                </c:pt>
                <c:pt idx="52">
                  <c:v>-0.1624467783333334</c:v>
                </c:pt>
                <c:pt idx="53">
                  <c:v>-0.14747284833333332</c:v>
                </c:pt>
                <c:pt idx="54">
                  <c:v>-0.14246955566666666</c:v>
                </c:pt>
                <c:pt idx="55">
                  <c:v>-0.13241029400000023</c:v>
                </c:pt>
                <c:pt idx="56">
                  <c:v>-0.13546866500000004</c:v>
                </c:pt>
                <c:pt idx="57">
                  <c:v>-0.14782233166666672</c:v>
                </c:pt>
                <c:pt idx="58">
                  <c:v>-0.16351765866666645</c:v>
                </c:pt>
                <c:pt idx="59">
                  <c:v>-0.18157964166666693</c:v>
                </c:pt>
                <c:pt idx="60">
                  <c:v>-0.16701628366666682</c:v>
                </c:pt>
                <c:pt idx="61">
                  <c:v>-0.15668868566666694</c:v>
                </c:pt>
                <c:pt idx="62">
                  <c:v>-0.13618893299999993</c:v>
                </c:pt>
                <c:pt idx="63">
                  <c:v>-0.12041066666666665</c:v>
                </c:pt>
                <c:pt idx="64">
                  <c:v>-0.1094032673333333</c:v>
                </c:pt>
                <c:pt idx="65">
                  <c:v>-0.11524882633333339</c:v>
                </c:pt>
                <c:pt idx="66">
                  <c:v>-0.13737769633333335</c:v>
                </c:pt>
                <c:pt idx="67">
                  <c:v>-0.14642128466666654</c:v>
                </c:pt>
                <c:pt idx="68">
                  <c:v>-0.15364919766666671</c:v>
                </c:pt>
                <c:pt idx="69">
                  <c:v>-0.15694538633333341</c:v>
                </c:pt>
                <c:pt idx="70">
                  <c:v>-0.17117149166666681</c:v>
                </c:pt>
                <c:pt idx="71">
                  <c:v>-0.17695572833333359</c:v>
                </c:pt>
                <c:pt idx="72">
                  <c:v>-0.17095371533333356</c:v>
                </c:pt>
                <c:pt idx="73">
                  <c:v>-0.15754559433333354</c:v>
                </c:pt>
                <c:pt idx="74">
                  <c:v>-0.15509646966666671</c:v>
                </c:pt>
                <c:pt idx="75">
                  <c:v>-0.15088946733333339</c:v>
                </c:pt>
                <c:pt idx="76">
                  <c:v>-0.1515100893333334</c:v>
                </c:pt>
                <c:pt idx="77">
                  <c:v>-0.15025566733333331</c:v>
                </c:pt>
                <c:pt idx="78">
                  <c:v>-0.15195489866666653</c:v>
                </c:pt>
                <c:pt idx="79">
                  <c:v>-0.14040748266666672</c:v>
                </c:pt>
                <c:pt idx="80">
                  <c:v>-0.14377535099999986</c:v>
                </c:pt>
                <c:pt idx="81">
                  <c:v>-0.14785033633333333</c:v>
                </c:pt>
                <c:pt idx="82">
                  <c:v>-0.1735426923333333</c:v>
                </c:pt>
                <c:pt idx="83">
                  <c:v>-0.18422594066666689</c:v>
                </c:pt>
                <c:pt idx="84">
                  <c:v>-0.19581490000000021</c:v>
                </c:pt>
                <c:pt idx="85">
                  <c:v>-0.19741057666666681</c:v>
                </c:pt>
                <c:pt idx="86">
                  <c:v>-0.20633274800000004</c:v>
                </c:pt>
                <c:pt idx="87">
                  <c:v>-0.2085225773333334</c:v>
                </c:pt>
                <c:pt idx="88">
                  <c:v>-0.21175865900000004</c:v>
                </c:pt>
                <c:pt idx="89">
                  <c:v>-0.20627496600000028</c:v>
                </c:pt>
                <c:pt idx="90">
                  <c:v>-0.19629394466666653</c:v>
                </c:pt>
                <c:pt idx="91">
                  <c:v>-0.19429161999999997</c:v>
                </c:pt>
                <c:pt idx="92">
                  <c:v>-0.19314230099999963</c:v>
                </c:pt>
                <c:pt idx="93">
                  <c:v>-0.21582908466666678</c:v>
                </c:pt>
                <c:pt idx="94">
                  <c:v>-0.23446761799999993</c:v>
                </c:pt>
                <c:pt idx="95">
                  <c:v>-0.24804233599999997</c:v>
                </c:pt>
                <c:pt idx="96">
                  <c:v>-0.23255931166666652</c:v>
                </c:pt>
                <c:pt idx="97">
                  <c:v>-0.22552842500000006</c:v>
                </c:pt>
                <c:pt idx="98">
                  <c:v>-0.22717952699999999</c:v>
                </c:pt>
                <c:pt idx="99">
                  <c:v>-0.23282156499999976</c:v>
                </c:pt>
                <c:pt idx="100">
                  <c:v>-0.24369247233333341</c:v>
                </c:pt>
                <c:pt idx="101">
                  <c:v>-0.23194388600000004</c:v>
                </c:pt>
                <c:pt idx="102">
                  <c:v>-0.22685158500000011</c:v>
                </c:pt>
                <c:pt idx="103">
                  <c:v>-0.1976016950000003</c:v>
                </c:pt>
                <c:pt idx="104">
                  <c:v>-0.19278776466666658</c:v>
                </c:pt>
                <c:pt idx="105">
                  <c:v>-0.20104453999999955</c:v>
                </c:pt>
                <c:pt idx="106">
                  <c:v>-0.22947518000000028</c:v>
                </c:pt>
                <c:pt idx="107">
                  <c:v>-0.24640556233333327</c:v>
                </c:pt>
                <c:pt idx="108">
                  <c:v>-0.24454408566666702</c:v>
                </c:pt>
                <c:pt idx="109">
                  <c:v>-0.24032431199999918</c:v>
                </c:pt>
                <c:pt idx="110">
                  <c:v>-0.241060258</c:v>
                </c:pt>
                <c:pt idx="111">
                  <c:v>-0.25654609700000003</c:v>
                </c:pt>
                <c:pt idx="112">
                  <c:v>-0.24598479899999998</c:v>
                </c:pt>
                <c:pt idx="113">
                  <c:v>-0.24435339366666667</c:v>
                </c:pt>
                <c:pt idx="114">
                  <c:v>-0.23060313733333321</c:v>
                </c:pt>
                <c:pt idx="115">
                  <c:v>-0.22581562733333349</c:v>
                </c:pt>
                <c:pt idx="116">
                  <c:v>-0.21720581766666627</c:v>
                </c:pt>
                <c:pt idx="117">
                  <c:v>-0.23833134966666658</c:v>
                </c:pt>
                <c:pt idx="118">
                  <c:v>-0.25599948300000019</c:v>
                </c:pt>
                <c:pt idx="119">
                  <c:v>-0.27222844933333401</c:v>
                </c:pt>
                <c:pt idx="120">
                  <c:v>-0.25562060533333397</c:v>
                </c:pt>
                <c:pt idx="121">
                  <c:v>-0.24335461800000008</c:v>
                </c:pt>
                <c:pt idx="122">
                  <c:v>-0.24118734100000006</c:v>
                </c:pt>
                <c:pt idx="123">
                  <c:v>-0.25115627299999976</c:v>
                </c:pt>
                <c:pt idx="124">
                  <c:v>-0.24545561866666663</c:v>
                </c:pt>
                <c:pt idx="125">
                  <c:v>-0.22864323533333303</c:v>
                </c:pt>
                <c:pt idx="126">
                  <c:v>-0.20944011433333343</c:v>
                </c:pt>
                <c:pt idx="127">
                  <c:v>-0.38079547300000005</c:v>
                </c:pt>
              </c:numCache>
            </c:numRef>
          </c:val>
          <c:extLst>
            <c:ext xmlns:c16="http://schemas.microsoft.com/office/drawing/2014/chart" uri="{C3380CC4-5D6E-409C-BE32-E72D297353CC}">
              <c16:uniqueId val="{00000004-3968-4423-8E30-3ECEACF17DA8}"/>
            </c:ext>
          </c:extLst>
        </c:ser>
        <c:ser>
          <c:idx val="4"/>
          <c:order val="6"/>
          <c:tx>
            <c:strRef>
              <c:f>'Slika 3.3. - Figure 3.3'!$J$3</c:f>
              <c:strCache>
                <c:ptCount val="1"/>
                <c:pt idx="0">
                  <c:v>Cestovna vozila</c:v>
                </c:pt>
              </c:strCache>
            </c:strRef>
          </c:tx>
          <c:spPr>
            <a:solidFill>
              <a:schemeClr val="bg1">
                <a:lumMod val="75000"/>
              </a:schemeClr>
            </a:solidFill>
          </c:spPr>
          <c:invertIfNegative val="0"/>
          <c:cat>
            <c:strRef>
              <c:f>'Slika 3.3. - Figure 3.3'!$B$7:$B$134</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3.3'!$J$7:$J$134</c:f>
              <c:numCache>
                <c:formatCode>0.00</c:formatCode>
                <c:ptCount val="128"/>
                <c:pt idx="0">
                  <c:v>-3.7015207666666682E-2</c:v>
                </c:pt>
                <c:pt idx="1">
                  <c:v>-4.1460832999999989E-2</c:v>
                </c:pt>
                <c:pt idx="2">
                  <c:v>-5.6204831000000011E-2</c:v>
                </c:pt>
                <c:pt idx="3">
                  <c:v>-7.301183700000001E-2</c:v>
                </c:pt>
                <c:pt idx="4">
                  <c:v>-8.3892476000000007E-2</c:v>
                </c:pt>
                <c:pt idx="5">
                  <c:v>-8.0676367666666651E-2</c:v>
                </c:pt>
                <c:pt idx="6">
                  <c:v>-6.9544703666666624E-2</c:v>
                </c:pt>
                <c:pt idx="7">
                  <c:v>-5.5593333666666613E-2</c:v>
                </c:pt>
                <c:pt idx="8">
                  <c:v>-5.0770373333333306E-2</c:v>
                </c:pt>
                <c:pt idx="9">
                  <c:v>-5.3842301333333321E-2</c:v>
                </c:pt>
                <c:pt idx="10">
                  <c:v>-6.4182922999999989E-2</c:v>
                </c:pt>
                <c:pt idx="11">
                  <c:v>-6.2909679666666607E-2</c:v>
                </c:pt>
                <c:pt idx="12">
                  <c:v>-5.6167989333333258E-2</c:v>
                </c:pt>
                <c:pt idx="13">
                  <c:v>-5.3558331999999952E-2</c:v>
                </c:pt>
                <c:pt idx="14">
                  <c:v>-7.0046044999999987E-2</c:v>
                </c:pt>
                <c:pt idx="15">
                  <c:v>-9.7210244000000001E-2</c:v>
                </c:pt>
                <c:pt idx="16">
                  <c:v>-0.11282968933333334</c:v>
                </c:pt>
                <c:pt idx="17">
                  <c:v>-0.11045743233333336</c:v>
                </c:pt>
                <c:pt idx="18">
                  <c:v>-9.2674793999999977E-2</c:v>
                </c:pt>
                <c:pt idx="19">
                  <c:v>-7.5481818666666659E-2</c:v>
                </c:pt>
                <c:pt idx="20">
                  <c:v>-6.7459240333333337E-2</c:v>
                </c:pt>
                <c:pt idx="21">
                  <c:v>-6.3262083000000038E-2</c:v>
                </c:pt>
                <c:pt idx="22">
                  <c:v>-6.3418869333333391E-2</c:v>
                </c:pt>
                <c:pt idx="23">
                  <c:v>-6.1889352333333363E-2</c:v>
                </c:pt>
                <c:pt idx="24">
                  <c:v>-5.958245566666668E-2</c:v>
                </c:pt>
                <c:pt idx="25">
                  <c:v>-6.4082055666666665E-2</c:v>
                </c:pt>
                <c:pt idx="26">
                  <c:v>-8.6693532000000004E-2</c:v>
                </c:pt>
                <c:pt idx="27">
                  <c:v>-0.11575588333333336</c:v>
                </c:pt>
                <c:pt idx="28">
                  <c:v>-0.13710125033333334</c:v>
                </c:pt>
                <c:pt idx="29">
                  <c:v>-0.12652008233333328</c:v>
                </c:pt>
                <c:pt idx="30">
                  <c:v>-0.10126555533333328</c:v>
                </c:pt>
                <c:pt idx="31">
                  <c:v>-7.621545099999992E-2</c:v>
                </c:pt>
                <c:pt idx="32">
                  <c:v>-6.7654702666666608E-2</c:v>
                </c:pt>
                <c:pt idx="33">
                  <c:v>-7.3710848999999981E-2</c:v>
                </c:pt>
                <c:pt idx="34">
                  <c:v>-7.2717966666666675E-2</c:v>
                </c:pt>
                <c:pt idx="35">
                  <c:v>-6.7768545333333333E-2</c:v>
                </c:pt>
                <c:pt idx="36">
                  <c:v>-6.2756001999999991E-2</c:v>
                </c:pt>
                <c:pt idx="37">
                  <c:v>-7.4695402000000008E-2</c:v>
                </c:pt>
                <c:pt idx="38">
                  <c:v>-0.10461249333333332</c:v>
                </c:pt>
                <c:pt idx="39">
                  <c:v>-0.12884476733333336</c:v>
                </c:pt>
                <c:pt idx="40">
                  <c:v>-0.14229011599999999</c:v>
                </c:pt>
                <c:pt idx="41">
                  <c:v>-0.13096724000000004</c:v>
                </c:pt>
                <c:pt idx="42">
                  <c:v>-0.11785907733333333</c:v>
                </c:pt>
                <c:pt idx="43">
                  <c:v>-9.6818958333333344E-2</c:v>
                </c:pt>
                <c:pt idx="44">
                  <c:v>-8.1822282666666635E-2</c:v>
                </c:pt>
                <c:pt idx="45">
                  <c:v>-7.9575806000000041E-2</c:v>
                </c:pt>
                <c:pt idx="46">
                  <c:v>-8.4949229000000043E-2</c:v>
                </c:pt>
                <c:pt idx="47">
                  <c:v>-8.75044773333334E-2</c:v>
                </c:pt>
                <c:pt idx="48">
                  <c:v>-8.0336943000000008E-2</c:v>
                </c:pt>
                <c:pt idx="49">
                  <c:v>-7.5871891666666663E-2</c:v>
                </c:pt>
                <c:pt idx="50">
                  <c:v>-9.8837208333333329E-2</c:v>
                </c:pt>
                <c:pt idx="51">
                  <c:v>-0.12818848566666668</c:v>
                </c:pt>
                <c:pt idx="52">
                  <c:v>-0.15966596100000002</c:v>
                </c:pt>
                <c:pt idx="53">
                  <c:v>-0.147923683</c:v>
                </c:pt>
                <c:pt idx="54">
                  <c:v>-0.13491459600000005</c:v>
                </c:pt>
                <c:pt idx="55">
                  <c:v>-0.10122713533333337</c:v>
                </c:pt>
                <c:pt idx="56">
                  <c:v>-8.9597910333333419E-2</c:v>
                </c:pt>
                <c:pt idx="57">
                  <c:v>-7.7215943333333356E-2</c:v>
                </c:pt>
                <c:pt idx="58">
                  <c:v>-8.003538333333339E-2</c:v>
                </c:pt>
                <c:pt idx="59">
                  <c:v>-7.7958956666666704E-2</c:v>
                </c:pt>
                <c:pt idx="60">
                  <c:v>-7.5376848666666718E-2</c:v>
                </c:pt>
                <c:pt idx="61">
                  <c:v>-8.6904338333333345E-2</c:v>
                </c:pt>
                <c:pt idx="62">
                  <c:v>-9.6149137666666662E-2</c:v>
                </c:pt>
                <c:pt idx="63">
                  <c:v>-7.9157905333333348E-2</c:v>
                </c:pt>
                <c:pt idx="64">
                  <c:v>-5.8769494333333339E-2</c:v>
                </c:pt>
                <c:pt idx="65">
                  <c:v>-5.0726322333333351E-2</c:v>
                </c:pt>
                <c:pt idx="66">
                  <c:v>-6.7425114000000008E-2</c:v>
                </c:pt>
                <c:pt idx="67">
                  <c:v>-6.5531107333333338E-2</c:v>
                </c:pt>
                <c:pt idx="68">
                  <c:v>-5.8788672666666646E-2</c:v>
                </c:pt>
                <c:pt idx="69">
                  <c:v>-5.9460114333333355E-2</c:v>
                </c:pt>
                <c:pt idx="70">
                  <c:v>-6.5578919999999985E-2</c:v>
                </c:pt>
                <c:pt idx="71">
                  <c:v>-7.1212227999999989E-2</c:v>
                </c:pt>
                <c:pt idx="72">
                  <c:v>-6.9562926333333275E-2</c:v>
                </c:pt>
                <c:pt idx="73">
                  <c:v>-7.7538150999999986E-2</c:v>
                </c:pt>
                <c:pt idx="74">
                  <c:v>-9.3002317000000001E-2</c:v>
                </c:pt>
                <c:pt idx="75">
                  <c:v>-0.11321980999999999</c:v>
                </c:pt>
                <c:pt idx="76">
                  <c:v>-0.122134094</c:v>
                </c:pt>
                <c:pt idx="77">
                  <c:v>-0.12349569533333334</c:v>
                </c:pt>
                <c:pt idx="78">
                  <c:v>-0.11606985666666669</c:v>
                </c:pt>
                <c:pt idx="79">
                  <c:v>-0.10363313600000003</c:v>
                </c:pt>
                <c:pt idx="80">
                  <c:v>-9.1878046666666699E-2</c:v>
                </c:pt>
                <c:pt idx="81">
                  <c:v>-8.745543433333329E-2</c:v>
                </c:pt>
                <c:pt idx="82">
                  <c:v>-8.9677358666666637E-2</c:v>
                </c:pt>
                <c:pt idx="83">
                  <c:v>-9.2676415333333345E-2</c:v>
                </c:pt>
                <c:pt idx="84">
                  <c:v>-8.7892002666666719E-2</c:v>
                </c:pt>
                <c:pt idx="85">
                  <c:v>-0.10160771800000003</c:v>
                </c:pt>
                <c:pt idx="86">
                  <c:v>-0.12394027633333334</c:v>
                </c:pt>
                <c:pt idx="87">
                  <c:v>-0.14419526266666666</c:v>
                </c:pt>
                <c:pt idx="88">
                  <c:v>-0.15306190166666667</c:v>
                </c:pt>
                <c:pt idx="89">
                  <c:v>-0.15744342866666666</c:v>
                </c:pt>
                <c:pt idx="90">
                  <c:v>-0.15890937999999999</c:v>
                </c:pt>
                <c:pt idx="91">
                  <c:v>-0.15032195333333334</c:v>
                </c:pt>
                <c:pt idx="92">
                  <c:v>-0.14145644000000002</c:v>
                </c:pt>
                <c:pt idx="93">
                  <c:v>-0.13794919266666666</c:v>
                </c:pt>
                <c:pt idx="94">
                  <c:v>-0.1402270246666667</c:v>
                </c:pt>
                <c:pt idx="95">
                  <c:v>-0.13824251833333337</c:v>
                </c:pt>
                <c:pt idx="96">
                  <c:v>-0.14202259400000003</c:v>
                </c:pt>
                <c:pt idx="97">
                  <c:v>-0.16108220400000001</c:v>
                </c:pt>
                <c:pt idx="98">
                  <c:v>-0.20283539600000003</c:v>
                </c:pt>
                <c:pt idx="99">
                  <c:v>-0.22663494766666664</c:v>
                </c:pt>
                <c:pt idx="100">
                  <c:v>-0.2400159673333333</c:v>
                </c:pt>
                <c:pt idx="101">
                  <c:v>-0.22476014900000005</c:v>
                </c:pt>
                <c:pt idx="102">
                  <c:v>-0.21446526366666671</c:v>
                </c:pt>
                <c:pt idx="103">
                  <c:v>-0.18931872733333338</c:v>
                </c:pt>
                <c:pt idx="104">
                  <c:v>-0.17027442233333326</c:v>
                </c:pt>
                <c:pt idx="105">
                  <c:v>-0.17149238266666669</c:v>
                </c:pt>
                <c:pt idx="106">
                  <c:v>-0.18982238566666662</c:v>
                </c:pt>
                <c:pt idx="107">
                  <c:v>-0.19000673700000006</c:v>
                </c:pt>
                <c:pt idx="108" formatCode="0.0">
                  <c:v>-0.18705727833333333</c:v>
                </c:pt>
                <c:pt idx="109">
                  <c:v>-0.19058977133333338</c:v>
                </c:pt>
                <c:pt idx="110" formatCode="0.0">
                  <c:v>-0.22145385333333334</c:v>
                </c:pt>
                <c:pt idx="111" formatCode="0.0">
                  <c:v>-0.2548166586666667</c:v>
                </c:pt>
                <c:pt idx="112" formatCode="0.0">
                  <c:v>-0.27022759766666665</c:v>
                </c:pt>
                <c:pt idx="113" formatCode="0.0">
                  <c:v>-0.25303870199999995</c:v>
                </c:pt>
                <c:pt idx="114" formatCode="0.0">
                  <c:v>-0.22041247133333339</c:v>
                </c:pt>
                <c:pt idx="115" formatCode="0.0">
                  <c:v>-0.18152449200000001</c:v>
                </c:pt>
                <c:pt idx="116" formatCode="0.0">
                  <c:v>-0.1713294583333333</c:v>
                </c:pt>
                <c:pt idx="117" formatCode="0.0">
                  <c:v>-0.17410653499999998</c:v>
                </c:pt>
                <c:pt idx="118" formatCode="0.0">
                  <c:v>-0.18413879666666663</c:v>
                </c:pt>
                <c:pt idx="119" formatCode="0.0">
                  <c:v>-0.1878513696666668</c:v>
                </c:pt>
                <c:pt idx="120" formatCode="0.0">
                  <c:v>-0.17662412600000002</c:v>
                </c:pt>
                <c:pt idx="121" formatCode="0.0">
                  <c:v>-0.19162032933333345</c:v>
                </c:pt>
                <c:pt idx="122" formatCode="0.0">
                  <c:v>-0.226834702</c:v>
                </c:pt>
                <c:pt idx="123" formatCode="0.0">
                  <c:v>-0.2697114143333334</c:v>
                </c:pt>
                <c:pt idx="124" formatCode="0.0">
                  <c:v>-0.27610919833333325</c:v>
                </c:pt>
                <c:pt idx="125" formatCode="0.0">
                  <c:v>-0.25638110866666664</c:v>
                </c:pt>
                <c:pt idx="126" formatCode="0.0">
                  <c:v>-0.23343687199999999</c:v>
                </c:pt>
                <c:pt idx="127" formatCode="0.0">
                  <c:v>-0.20264721499999999</c:v>
                </c:pt>
              </c:numCache>
            </c:numRef>
          </c:val>
          <c:extLst>
            <c:ext xmlns:c16="http://schemas.microsoft.com/office/drawing/2014/chart" uri="{C3380CC4-5D6E-409C-BE32-E72D297353CC}">
              <c16:uniqueId val="{00000005-3968-4423-8E30-3ECEACF17DA8}"/>
            </c:ext>
          </c:extLst>
        </c:ser>
        <c:ser>
          <c:idx val="5"/>
          <c:order val="7"/>
          <c:tx>
            <c:strRef>
              <c:f>'Slika 3.3. - Figure 3.3'!$M$3</c:f>
              <c:strCache>
                <c:ptCount val="1"/>
                <c:pt idx="0">
                  <c:v>Ostalo</c:v>
                </c:pt>
              </c:strCache>
            </c:strRef>
          </c:tx>
          <c:spPr>
            <a:solidFill>
              <a:schemeClr val="accent2">
                <a:lumMod val="40000"/>
                <a:lumOff val="60000"/>
              </a:schemeClr>
            </a:solidFill>
          </c:spPr>
          <c:invertIfNegative val="0"/>
          <c:cat>
            <c:strRef>
              <c:f>'Slika 3.3. - Figure 3.3'!$B$7:$B$134</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3.3'!$M$7:$M$134</c:f>
              <c:numCache>
                <c:formatCode>0.0</c:formatCode>
                <c:ptCount val="128"/>
                <c:pt idx="0">
                  <c:v>-0.19503245366666555</c:v>
                </c:pt>
                <c:pt idx="1">
                  <c:v>-0.23112668866666605</c:v>
                </c:pt>
                <c:pt idx="2">
                  <c:v>-0.28355808766666646</c:v>
                </c:pt>
                <c:pt idx="3">
                  <c:v>-0.30860202666666647</c:v>
                </c:pt>
                <c:pt idx="4">
                  <c:v>-0.29890729166666669</c:v>
                </c:pt>
                <c:pt idx="5">
                  <c:v>-0.28215335966666688</c:v>
                </c:pt>
                <c:pt idx="6">
                  <c:v>-0.27420150133333387</c:v>
                </c:pt>
                <c:pt idx="7">
                  <c:v>-0.28371489700000008</c:v>
                </c:pt>
                <c:pt idx="8">
                  <c:v>-0.28840070866666628</c:v>
                </c:pt>
                <c:pt idx="9">
                  <c:v>-0.27857650599999961</c:v>
                </c:pt>
                <c:pt idx="10">
                  <c:v>-0.26427414900000035</c:v>
                </c:pt>
                <c:pt idx="11">
                  <c:v>-0.24975767066666715</c:v>
                </c:pt>
                <c:pt idx="12">
                  <c:v>-0.2561060193333336</c:v>
                </c:pt>
                <c:pt idx="13">
                  <c:v>-0.28614206699999972</c:v>
                </c:pt>
                <c:pt idx="14">
                  <c:v>-0.31721927200000027</c:v>
                </c:pt>
                <c:pt idx="15">
                  <c:v>-0.3422057350000004</c:v>
                </c:pt>
                <c:pt idx="16">
                  <c:v>-0.32532050299999954</c:v>
                </c:pt>
                <c:pt idx="17">
                  <c:v>-0.2924203833333322</c:v>
                </c:pt>
                <c:pt idx="18">
                  <c:v>-0.28305591033333344</c:v>
                </c:pt>
                <c:pt idx="19">
                  <c:v>-0.30770594733333356</c:v>
                </c:pt>
                <c:pt idx="20">
                  <c:v>-0.32673651266666615</c:v>
                </c:pt>
                <c:pt idx="21">
                  <c:v>-0.30153186133333298</c:v>
                </c:pt>
                <c:pt idx="22">
                  <c:v>-0.26283777999999985</c:v>
                </c:pt>
                <c:pt idx="23">
                  <c:v>-0.28341933700000149</c:v>
                </c:pt>
                <c:pt idx="24">
                  <c:v>-0.27645298333333335</c:v>
                </c:pt>
                <c:pt idx="25">
                  <c:v>-0.28941667666666726</c:v>
                </c:pt>
                <c:pt idx="26">
                  <c:v>-0.28618603766666639</c:v>
                </c:pt>
                <c:pt idx="27">
                  <c:v>-0.32054969866666605</c:v>
                </c:pt>
                <c:pt idx="28">
                  <c:v>-0.34012635933333235</c:v>
                </c:pt>
                <c:pt idx="29">
                  <c:v>-0.32831324266666712</c:v>
                </c:pt>
                <c:pt idx="30">
                  <c:v>-0.34536079066666681</c:v>
                </c:pt>
                <c:pt idx="31">
                  <c:v>-0.32777134500000127</c:v>
                </c:pt>
                <c:pt idx="32">
                  <c:v>-0.3357262290000001</c:v>
                </c:pt>
                <c:pt idx="33">
                  <c:v>-0.31419071666666876</c:v>
                </c:pt>
                <c:pt idx="34">
                  <c:v>-0.31475857766666626</c:v>
                </c:pt>
                <c:pt idx="35">
                  <c:v>-0.28230829833333321</c:v>
                </c:pt>
                <c:pt idx="36">
                  <c:v>-0.29195913066666518</c:v>
                </c:pt>
                <c:pt idx="37">
                  <c:v>-0.31765640200000039</c:v>
                </c:pt>
                <c:pt idx="38">
                  <c:v>-0.38988238466666642</c:v>
                </c:pt>
                <c:pt idx="39">
                  <c:v>-0.38490276233333365</c:v>
                </c:pt>
                <c:pt idx="40">
                  <c:v>-0.38764562800000002</c:v>
                </c:pt>
                <c:pt idx="41">
                  <c:v>-0.34342229600000035</c:v>
                </c:pt>
                <c:pt idx="42">
                  <c:v>-0.36844077166666644</c:v>
                </c:pt>
                <c:pt idx="43">
                  <c:v>-0.35481402733333295</c:v>
                </c:pt>
                <c:pt idx="44">
                  <c:v>-0.35773943433333533</c:v>
                </c:pt>
                <c:pt idx="45">
                  <c:v>-0.35513034966666823</c:v>
                </c:pt>
                <c:pt idx="46">
                  <c:v>-0.34435923066666707</c:v>
                </c:pt>
                <c:pt idx="47">
                  <c:v>-0.32689047033333263</c:v>
                </c:pt>
                <c:pt idx="48">
                  <c:v>-0.32201320366666647</c:v>
                </c:pt>
                <c:pt idx="49">
                  <c:v>-0.36196307300000097</c:v>
                </c:pt>
                <c:pt idx="50">
                  <c:v>-0.42188919633333372</c:v>
                </c:pt>
                <c:pt idx="51">
                  <c:v>-0.4325679240000001</c:v>
                </c:pt>
                <c:pt idx="52">
                  <c:v>-0.43199243533333237</c:v>
                </c:pt>
                <c:pt idx="53">
                  <c:v>-0.38039779066666618</c:v>
                </c:pt>
                <c:pt idx="54">
                  <c:v>-0.37954663833333352</c:v>
                </c:pt>
                <c:pt idx="55">
                  <c:v>-0.3606997050000012</c:v>
                </c:pt>
                <c:pt idx="56">
                  <c:v>-0.37490444566666609</c:v>
                </c:pt>
                <c:pt idx="57">
                  <c:v>-0.37206472933333301</c:v>
                </c:pt>
                <c:pt idx="58">
                  <c:v>-0.36188015366666815</c:v>
                </c:pt>
                <c:pt idx="59">
                  <c:v>-0.3472468296666677</c:v>
                </c:pt>
                <c:pt idx="60">
                  <c:v>-0.35487809166666695</c:v>
                </c:pt>
                <c:pt idx="61">
                  <c:v>-0.42000627866666518</c:v>
                </c:pt>
                <c:pt idx="62">
                  <c:v>-0.47134666899999994</c:v>
                </c:pt>
                <c:pt idx="63">
                  <c:v>-0.42570075566666665</c:v>
                </c:pt>
                <c:pt idx="64">
                  <c:v>-0.3800164956666674</c:v>
                </c:pt>
                <c:pt idx="65">
                  <c:v>-0.34716101199999894</c:v>
                </c:pt>
                <c:pt idx="66">
                  <c:v>-0.37441096533333273</c:v>
                </c:pt>
                <c:pt idx="67">
                  <c:v>-0.37069341233333264</c:v>
                </c:pt>
                <c:pt idx="68">
                  <c:v>-0.37755559933333332</c:v>
                </c:pt>
                <c:pt idx="69">
                  <c:v>-0.37397309333333412</c:v>
                </c:pt>
                <c:pt idx="70">
                  <c:v>-0.3537009876666668</c:v>
                </c:pt>
                <c:pt idx="71">
                  <c:v>-0.31801649766666634</c:v>
                </c:pt>
                <c:pt idx="72">
                  <c:v>-0.30857613399999867</c:v>
                </c:pt>
                <c:pt idx="73">
                  <c:v>-0.34997097699999885</c:v>
                </c:pt>
                <c:pt idx="74">
                  <c:v>-0.42134543033333327</c:v>
                </c:pt>
                <c:pt idx="75">
                  <c:v>-0.46778782099999944</c:v>
                </c:pt>
                <c:pt idx="76">
                  <c:v>-0.44953316499999935</c:v>
                </c:pt>
                <c:pt idx="77">
                  <c:v>-0.43194062099999991</c:v>
                </c:pt>
                <c:pt idx="78">
                  <c:v>-0.41983532966666764</c:v>
                </c:pt>
                <c:pt idx="79">
                  <c:v>-0.43818911300000096</c:v>
                </c:pt>
                <c:pt idx="80">
                  <c:v>-0.45790797666666505</c:v>
                </c:pt>
                <c:pt idx="81">
                  <c:v>-0.47517665866666781</c:v>
                </c:pt>
                <c:pt idx="82">
                  <c:v>-0.47101900500000093</c:v>
                </c:pt>
                <c:pt idx="83">
                  <c:v>-0.453154741333336</c:v>
                </c:pt>
                <c:pt idx="84">
                  <c:v>-0.45815928899999886</c:v>
                </c:pt>
                <c:pt idx="85">
                  <c:v>-0.50904195333333224</c:v>
                </c:pt>
                <c:pt idx="86">
                  <c:v>-0.60657534733333351</c:v>
                </c:pt>
                <c:pt idx="87">
                  <c:v>-0.66629055900000012</c:v>
                </c:pt>
                <c:pt idx="88">
                  <c:v>-0.68537831266666704</c:v>
                </c:pt>
                <c:pt idx="89">
                  <c:v>-0.61779307833333308</c:v>
                </c:pt>
                <c:pt idx="90">
                  <c:v>-0.57857971166666633</c:v>
                </c:pt>
                <c:pt idx="91">
                  <c:v>-0.56822902233333328</c:v>
                </c:pt>
                <c:pt idx="92">
                  <c:v>-0.58466769399999907</c:v>
                </c:pt>
                <c:pt idx="93">
                  <c:v>-0.59781160233333364</c:v>
                </c:pt>
                <c:pt idx="94">
                  <c:v>-0.55947911999999844</c:v>
                </c:pt>
                <c:pt idx="95">
                  <c:v>-0.53260749366666538</c:v>
                </c:pt>
                <c:pt idx="96">
                  <c:v>-0.51729703799999782</c:v>
                </c:pt>
                <c:pt idx="97">
                  <c:v>-0.54817952533333314</c:v>
                </c:pt>
                <c:pt idx="98">
                  <c:v>-0.62021992466666653</c:v>
                </c:pt>
                <c:pt idx="99">
                  <c:v>-0.64509524266666629</c:v>
                </c:pt>
                <c:pt idx="100">
                  <c:v>-0.66297929966666591</c:v>
                </c:pt>
                <c:pt idx="101">
                  <c:v>-0.62549267033333222</c:v>
                </c:pt>
                <c:pt idx="102">
                  <c:v>-0.60059217799999975</c:v>
                </c:pt>
                <c:pt idx="103">
                  <c:v>-0.5804071096666672</c:v>
                </c:pt>
                <c:pt idx="104">
                  <c:v>-0.56672326899999881</c:v>
                </c:pt>
                <c:pt idx="105">
                  <c:v>-0.59042598133333335</c:v>
                </c:pt>
                <c:pt idx="106">
                  <c:v>-0.55852951566666531</c:v>
                </c:pt>
                <c:pt idx="107">
                  <c:v>-0.51967820133333598</c:v>
                </c:pt>
                <c:pt idx="108">
                  <c:v>-0.50332789433333436</c:v>
                </c:pt>
                <c:pt idx="109">
                  <c:v>-0.57203869300000099</c:v>
                </c:pt>
                <c:pt idx="110">
                  <c:v>-0.65886634399999988</c:v>
                </c:pt>
                <c:pt idx="111">
                  <c:v>-0.71163739099999979</c:v>
                </c:pt>
                <c:pt idx="112">
                  <c:v>-0.7134164229999993</c:v>
                </c:pt>
                <c:pt idx="113">
                  <c:v>-0.67367000866666649</c:v>
                </c:pt>
                <c:pt idx="114">
                  <c:v>-0.63964823666666748</c:v>
                </c:pt>
                <c:pt idx="115">
                  <c:v>-0.61833787366666737</c:v>
                </c:pt>
                <c:pt idx="116">
                  <c:v>-0.64631310100000094</c:v>
                </c:pt>
                <c:pt idx="117">
                  <c:v>-0.67524528299999831</c:v>
                </c:pt>
                <c:pt idx="118">
                  <c:v>-0.65858512599999941</c:v>
                </c:pt>
                <c:pt idx="119">
                  <c:v>-0.56877717733333211</c:v>
                </c:pt>
                <c:pt idx="120">
                  <c:v>-0.54209940400000078</c:v>
                </c:pt>
                <c:pt idx="121">
                  <c:v>-0.59550890866666695</c:v>
                </c:pt>
                <c:pt idx="122">
                  <c:v>-0.74477800066666711</c:v>
                </c:pt>
                <c:pt idx="123">
                  <c:v>-0.77192255433333445</c:v>
                </c:pt>
                <c:pt idx="124">
                  <c:v>-0.7395504296666674</c:v>
                </c:pt>
                <c:pt idx="125">
                  <c:v>-0.71036763833333139</c:v>
                </c:pt>
                <c:pt idx="126">
                  <c:v>-0.70793198066666663</c:v>
                </c:pt>
                <c:pt idx="127">
                  <c:v>-0.69417007266666619</c:v>
                </c:pt>
              </c:numCache>
            </c:numRef>
          </c:val>
          <c:extLst>
            <c:ext xmlns:c16="http://schemas.microsoft.com/office/drawing/2014/chart" uri="{C3380CC4-5D6E-409C-BE32-E72D297353CC}">
              <c16:uniqueId val="{00000006-3968-4423-8E30-3ECEACF17DA8}"/>
            </c:ext>
          </c:extLst>
        </c:ser>
        <c:dLbls>
          <c:showLegendKey val="0"/>
          <c:showVal val="0"/>
          <c:showCatName val="0"/>
          <c:showSerName val="0"/>
          <c:showPercent val="0"/>
          <c:showBubbleSize val="0"/>
        </c:dLbls>
        <c:gapWidth val="0"/>
        <c:overlap val="100"/>
        <c:axId val="799313952"/>
        <c:axId val="799332992"/>
      </c:barChart>
      <c:lineChart>
        <c:grouping val="standard"/>
        <c:varyColors val="0"/>
        <c:ser>
          <c:idx val="0"/>
          <c:order val="0"/>
          <c:tx>
            <c:strRef>
              <c:f>'Slika 3.3. - Figure 3.3'!$F$3</c:f>
              <c:strCache>
                <c:ptCount val="1"/>
                <c:pt idx="0">
                  <c:v>Ukupno </c:v>
                </c:pt>
              </c:strCache>
            </c:strRef>
          </c:tx>
          <c:spPr>
            <a:ln w="25400">
              <a:solidFill>
                <a:schemeClr val="tx1"/>
              </a:solidFill>
            </a:ln>
          </c:spPr>
          <c:marker>
            <c:symbol val="none"/>
          </c:marker>
          <c:cat>
            <c:strRef>
              <c:f>'Slika 3.3. - Figure 3.3'!$B$7:$B$134</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3.3'!$F$7:$F$134</c:f>
              <c:numCache>
                <c:formatCode>0.0</c:formatCode>
                <c:ptCount val="128"/>
                <c:pt idx="0">
                  <c:v>-0.40357709933333213</c:v>
                </c:pt>
                <c:pt idx="1">
                  <c:v>-0.4434622283333326</c:v>
                </c:pt>
                <c:pt idx="2">
                  <c:v>-0.56296508033333315</c:v>
                </c:pt>
                <c:pt idx="3">
                  <c:v>-0.64002469799999995</c:v>
                </c:pt>
                <c:pt idx="4">
                  <c:v>-0.65926040100000005</c:v>
                </c:pt>
                <c:pt idx="5">
                  <c:v>-0.61728938233333353</c:v>
                </c:pt>
                <c:pt idx="6">
                  <c:v>-0.61767235200000026</c:v>
                </c:pt>
                <c:pt idx="7">
                  <c:v>-0.6182010126666666</c:v>
                </c:pt>
                <c:pt idx="8">
                  <c:v>-0.61615178099999945</c:v>
                </c:pt>
                <c:pt idx="9">
                  <c:v>-0.58593330799999954</c:v>
                </c:pt>
                <c:pt idx="10">
                  <c:v>-0.53645647866666657</c:v>
                </c:pt>
                <c:pt idx="11">
                  <c:v>-0.52193010300000009</c:v>
                </c:pt>
                <c:pt idx="12">
                  <c:v>-0.50635128433333332</c:v>
                </c:pt>
                <c:pt idx="13">
                  <c:v>-0.54693177899999978</c:v>
                </c:pt>
                <c:pt idx="14">
                  <c:v>-0.59120811800000017</c:v>
                </c:pt>
                <c:pt idx="15">
                  <c:v>-0.6697830753333337</c:v>
                </c:pt>
                <c:pt idx="16">
                  <c:v>-0.68905672099999959</c:v>
                </c:pt>
                <c:pt idx="17">
                  <c:v>-0.6824163819999991</c:v>
                </c:pt>
                <c:pt idx="18">
                  <c:v>-0.64541422066666665</c:v>
                </c:pt>
                <c:pt idx="19">
                  <c:v>-0.64812540900000037</c:v>
                </c:pt>
                <c:pt idx="20">
                  <c:v>-0.63709420833333263</c:v>
                </c:pt>
                <c:pt idx="21">
                  <c:v>-0.59557841399999989</c:v>
                </c:pt>
                <c:pt idx="22">
                  <c:v>-0.55835836866666655</c:v>
                </c:pt>
                <c:pt idx="23">
                  <c:v>-0.55438025500000143</c:v>
                </c:pt>
                <c:pt idx="24">
                  <c:v>-0.55094881666666651</c:v>
                </c:pt>
                <c:pt idx="25">
                  <c:v>-0.5630949040000004</c:v>
                </c:pt>
                <c:pt idx="26">
                  <c:v>-0.61627165299999986</c:v>
                </c:pt>
                <c:pt idx="27">
                  <c:v>-0.7187647006666662</c:v>
                </c:pt>
                <c:pt idx="28">
                  <c:v>-0.79136391866666578</c:v>
                </c:pt>
                <c:pt idx="29">
                  <c:v>-0.77296811200000037</c:v>
                </c:pt>
                <c:pt idx="30">
                  <c:v>-0.76261918733333334</c:v>
                </c:pt>
                <c:pt idx="31">
                  <c:v>-0.70560960066666767</c:v>
                </c:pt>
                <c:pt idx="32">
                  <c:v>-0.70929953866666651</c:v>
                </c:pt>
                <c:pt idx="33">
                  <c:v>-0.64648129233333529</c:v>
                </c:pt>
                <c:pt idx="34">
                  <c:v>-0.60121008799999953</c:v>
                </c:pt>
                <c:pt idx="35">
                  <c:v>-0.52636192466666665</c:v>
                </c:pt>
                <c:pt idx="36">
                  <c:v>-0.55405408033333192</c:v>
                </c:pt>
                <c:pt idx="37">
                  <c:v>-0.61045779700000058</c:v>
                </c:pt>
                <c:pt idx="38">
                  <c:v>-0.78974244233333324</c:v>
                </c:pt>
                <c:pt idx="39">
                  <c:v>-0.81023922133333359</c:v>
                </c:pt>
                <c:pt idx="40">
                  <c:v>-0.85606788133333334</c:v>
                </c:pt>
                <c:pt idx="41">
                  <c:v>-0.78918723533333357</c:v>
                </c:pt>
                <c:pt idx="42">
                  <c:v>-0.82262742833333313</c:v>
                </c:pt>
                <c:pt idx="43">
                  <c:v>-0.79346918033333314</c:v>
                </c:pt>
                <c:pt idx="44">
                  <c:v>-0.75124742333333505</c:v>
                </c:pt>
                <c:pt idx="45">
                  <c:v>-0.74826745366666836</c:v>
                </c:pt>
                <c:pt idx="46">
                  <c:v>-0.76214105233333329</c:v>
                </c:pt>
                <c:pt idx="47">
                  <c:v>-0.73786622133333302</c:v>
                </c:pt>
                <c:pt idx="48">
                  <c:v>-0.71424316433333301</c:v>
                </c:pt>
                <c:pt idx="49">
                  <c:v>-0.72260354233333457</c:v>
                </c:pt>
                <c:pt idx="50">
                  <c:v>-0.82387642966666697</c:v>
                </c:pt>
                <c:pt idx="51">
                  <c:v>-0.9240926690000002</c:v>
                </c:pt>
                <c:pt idx="52">
                  <c:v>-1.0093584683333325</c:v>
                </c:pt>
                <c:pt idx="53">
                  <c:v>-0.94419262766666612</c:v>
                </c:pt>
                <c:pt idx="54">
                  <c:v>-0.84677234099999998</c:v>
                </c:pt>
                <c:pt idx="55">
                  <c:v>-0.76257803100000143</c:v>
                </c:pt>
                <c:pt idx="56">
                  <c:v>-0.75767600199999929</c:v>
                </c:pt>
                <c:pt idx="57">
                  <c:v>-0.78512354399999973</c:v>
                </c:pt>
                <c:pt idx="58">
                  <c:v>-0.77510495000000101</c:v>
                </c:pt>
                <c:pt idx="59">
                  <c:v>-0.72567367066666799</c:v>
                </c:pt>
                <c:pt idx="60">
                  <c:v>-0.69781514733333361</c:v>
                </c:pt>
                <c:pt idx="61">
                  <c:v>-0.73138746799999876</c:v>
                </c:pt>
                <c:pt idx="62">
                  <c:v>-0.80532329699999994</c:v>
                </c:pt>
                <c:pt idx="63">
                  <c:v>-0.72045564700000009</c:v>
                </c:pt>
                <c:pt idx="64">
                  <c:v>-0.65960766133333415</c:v>
                </c:pt>
                <c:pt idx="65">
                  <c:v>-0.63066262699999909</c:v>
                </c:pt>
                <c:pt idx="66">
                  <c:v>-0.68797213233333299</c:v>
                </c:pt>
                <c:pt idx="67">
                  <c:v>-0.68821224933333236</c:v>
                </c:pt>
                <c:pt idx="68">
                  <c:v>-0.64176989233333337</c:v>
                </c:pt>
                <c:pt idx="69">
                  <c:v>-0.61826327733333375</c:v>
                </c:pt>
                <c:pt idx="70">
                  <c:v>-0.56317416766666695</c:v>
                </c:pt>
                <c:pt idx="71">
                  <c:v>-0.5949459503333332</c:v>
                </c:pt>
                <c:pt idx="72">
                  <c:v>-0.5888452673333322</c:v>
                </c:pt>
                <c:pt idx="73">
                  <c:v>-0.68269403466666589</c:v>
                </c:pt>
                <c:pt idx="74">
                  <c:v>-0.73949640333333344</c:v>
                </c:pt>
                <c:pt idx="75">
                  <c:v>-0.79346427699999955</c:v>
                </c:pt>
                <c:pt idx="76">
                  <c:v>-0.78522533233333269</c:v>
                </c:pt>
                <c:pt idx="77">
                  <c:v>-0.78608055133333321</c:v>
                </c:pt>
                <c:pt idx="78">
                  <c:v>-0.82390220300000094</c:v>
                </c:pt>
                <c:pt idx="79">
                  <c:v>-0.89074006200000089</c:v>
                </c:pt>
                <c:pt idx="80">
                  <c:v>-0.922668028999998</c:v>
                </c:pt>
                <c:pt idx="81">
                  <c:v>-0.93160316666666787</c:v>
                </c:pt>
                <c:pt idx="82">
                  <c:v>-0.88982061200000095</c:v>
                </c:pt>
                <c:pt idx="83">
                  <c:v>-0.89057797033333652</c:v>
                </c:pt>
                <c:pt idx="84">
                  <c:v>-0.95319623199999892</c:v>
                </c:pt>
                <c:pt idx="85">
                  <c:v>-1.0876456806666659</c:v>
                </c:pt>
                <c:pt idx="86">
                  <c:v>-1.3717925546666669</c:v>
                </c:pt>
                <c:pt idx="87">
                  <c:v>-1.5487092873333341</c:v>
                </c:pt>
                <c:pt idx="88">
                  <c:v>-1.6424661666666671</c:v>
                </c:pt>
                <c:pt idx="89">
                  <c:v>-1.502930326</c:v>
                </c:pt>
                <c:pt idx="90">
                  <c:v>-1.4629593556666662</c:v>
                </c:pt>
                <c:pt idx="91">
                  <c:v>-1.6255359389999997</c:v>
                </c:pt>
                <c:pt idx="92">
                  <c:v>-1.6133556673333322</c:v>
                </c:pt>
                <c:pt idx="93">
                  <c:v>-1.6401796873333332</c:v>
                </c:pt>
                <c:pt idx="94">
                  <c:v>-1.3908872433333315</c:v>
                </c:pt>
                <c:pt idx="95">
                  <c:v>-1.4321063073333316</c:v>
                </c:pt>
                <c:pt idx="96">
                  <c:v>-1.3561631819999977</c:v>
                </c:pt>
                <c:pt idx="97">
                  <c:v>-1.4030717709999996</c:v>
                </c:pt>
                <c:pt idx="98">
                  <c:v>-1.378274795666667</c:v>
                </c:pt>
                <c:pt idx="99">
                  <c:v>-1.3897779133333328</c:v>
                </c:pt>
                <c:pt idx="100">
                  <c:v>-1.4684983466666659</c:v>
                </c:pt>
                <c:pt idx="101">
                  <c:v>-1.5315207966666655</c:v>
                </c:pt>
                <c:pt idx="102">
                  <c:v>-1.576075192</c:v>
                </c:pt>
                <c:pt idx="103">
                  <c:v>-1.5268961383333344</c:v>
                </c:pt>
                <c:pt idx="104">
                  <c:v>-1.4428909369999983</c:v>
                </c:pt>
                <c:pt idx="105">
                  <c:v>-1.393169678</c:v>
                </c:pt>
                <c:pt idx="106">
                  <c:v>-1.2696282283333327</c:v>
                </c:pt>
                <c:pt idx="107">
                  <c:v>-1.2192200220000025</c:v>
                </c:pt>
                <c:pt idx="108">
                  <c:v>-1.1974270493333339</c:v>
                </c:pt>
                <c:pt idx="109">
                  <c:v>-1.3174712873333327</c:v>
                </c:pt>
                <c:pt idx="110">
                  <c:v>-1.4952355713333332</c:v>
                </c:pt>
                <c:pt idx="111">
                  <c:v>-1.6934700463333332</c:v>
                </c:pt>
                <c:pt idx="112">
                  <c:v>-1.8722313509999993</c:v>
                </c:pt>
                <c:pt idx="113">
                  <c:v>-1.8292466473333329</c:v>
                </c:pt>
                <c:pt idx="114">
                  <c:v>-1.6828378946666671</c:v>
                </c:pt>
                <c:pt idx="115">
                  <c:v>-1.5312774026666673</c:v>
                </c:pt>
                <c:pt idx="116">
                  <c:v>-1.5339050530000007</c:v>
                </c:pt>
                <c:pt idx="117">
                  <c:v>-1.5692629953333319</c:v>
                </c:pt>
                <c:pt idx="118">
                  <c:v>-1.5134994283333334</c:v>
                </c:pt>
                <c:pt idx="119">
                  <c:v>-1.4133472889999994</c:v>
                </c:pt>
                <c:pt idx="120">
                  <c:v>-1.3554616686666678</c:v>
                </c:pt>
                <c:pt idx="121">
                  <c:v>-1.4075247699999998</c:v>
                </c:pt>
                <c:pt idx="122">
                  <c:v>-1.5945314090000005</c:v>
                </c:pt>
                <c:pt idx="123">
                  <c:v>-1.7301501100000007</c:v>
                </c:pt>
                <c:pt idx="124">
                  <c:v>-1.7347972816666672</c:v>
                </c:pt>
                <c:pt idx="125">
                  <c:v>-1.7794511413333312</c:v>
                </c:pt>
                <c:pt idx="126">
                  <c:v>-1.7480006306666669</c:v>
                </c:pt>
                <c:pt idx="127">
                  <c:v>-1.8760011443333326</c:v>
                </c:pt>
              </c:numCache>
            </c:numRef>
          </c:val>
          <c:smooth val="0"/>
          <c:extLst>
            <c:ext xmlns:c16="http://schemas.microsoft.com/office/drawing/2014/chart" uri="{C3380CC4-5D6E-409C-BE32-E72D297353CC}">
              <c16:uniqueId val="{00000007-3968-4423-8E30-3ECEACF17DA8}"/>
            </c:ext>
          </c:extLst>
        </c:ser>
        <c:dLbls>
          <c:showLegendKey val="0"/>
          <c:showVal val="0"/>
          <c:showCatName val="0"/>
          <c:showSerName val="0"/>
          <c:showPercent val="0"/>
          <c:showBubbleSize val="0"/>
        </c:dLbls>
        <c:marker val="1"/>
        <c:smooth val="0"/>
        <c:axId val="799313952"/>
        <c:axId val="799332992"/>
      </c:lineChart>
      <c:catAx>
        <c:axId val="799313952"/>
        <c:scaling>
          <c:orientation val="minMax"/>
        </c:scaling>
        <c:delete val="0"/>
        <c:axPos val="b"/>
        <c:majorGridlines/>
        <c:numFmt formatCode="m\/yy/" sourceLinked="0"/>
        <c:majorTickMark val="none"/>
        <c:minorTickMark val="none"/>
        <c:tickLblPos val="low"/>
        <c:txPr>
          <a:bodyPr rot="-5400000" vert="horz"/>
          <a:lstStyle/>
          <a:p>
            <a:pPr>
              <a:defRPr>
                <a:solidFill>
                  <a:schemeClr val="tx1"/>
                </a:solidFill>
              </a:defRPr>
            </a:pPr>
            <a:endParaRPr lang="sr-Latn-RS"/>
          </a:p>
        </c:txPr>
        <c:crossAx val="799332992"/>
        <c:crosses val="autoZero"/>
        <c:auto val="1"/>
        <c:lblAlgn val="ctr"/>
        <c:lblOffset val="100"/>
        <c:tickLblSkip val="1"/>
        <c:tickMarkSkip val="12"/>
        <c:noMultiLvlLbl val="0"/>
      </c:catAx>
      <c:valAx>
        <c:axId val="799332992"/>
        <c:scaling>
          <c:orientation val="minMax"/>
          <c:max val="0.2"/>
          <c:min val="-2"/>
        </c:scaling>
        <c:delete val="0"/>
        <c:axPos val="l"/>
        <c:majorGridlines/>
        <c:title>
          <c:tx>
            <c:rich>
              <a:bodyPr rot="-5400000" vert="horz"/>
              <a:lstStyle/>
              <a:p>
                <a:pPr>
                  <a:defRPr/>
                </a:pPr>
                <a:r>
                  <a:rPr lang="hr-HR"/>
                  <a:t>u mlrd.EUR</a:t>
                </a:r>
              </a:p>
            </c:rich>
          </c:tx>
          <c:overlay val="0"/>
        </c:title>
        <c:numFmt formatCode="#,##0.0" sourceLinked="0"/>
        <c:majorTickMark val="none"/>
        <c:minorTickMark val="none"/>
        <c:tickLblPos val="nextTo"/>
        <c:spPr>
          <a:ln>
            <a:solidFill>
              <a:schemeClr val="tx1"/>
            </a:solidFill>
          </a:ln>
        </c:spPr>
        <c:txPr>
          <a:bodyPr/>
          <a:lstStyle/>
          <a:p>
            <a:pPr>
              <a:defRPr>
                <a:solidFill>
                  <a:schemeClr val="tx1"/>
                </a:solidFill>
              </a:defRPr>
            </a:pPr>
            <a:endParaRPr lang="sr-Latn-RS"/>
          </a:p>
        </c:txPr>
        <c:crossAx val="799313952"/>
        <c:crosses val="autoZero"/>
        <c:crossBetween val="between"/>
        <c:majorUnit val="0.2"/>
      </c:valAx>
      <c:spPr>
        <a:ln w="0">
          <a:solidFill>
            <a:srgbClr val="808080"/>
          </a:solidFill>
        </a:ln>
      </c:spPr>
    </c:plotArea>
    <c:legend>
      <c:legendPos val="b"/>
      <c:layout>
        <c:manualLayout>
          <c:xMode val="edge"/>
          <c:yMode val="edge"/>
          <c:x val="1.4163203583326628E-2"/>
          <c:y val="0.79496463201398837"/>
          <c:w val="0.98540980485874208"/>
          <c:h val="0.18842393896041965"/>
        </c:manualLayout>
      </c:layout>
      <c:overlay val="0"/>
    </c:legend>
    <c:plotVisOnly val="0"/>
    <c:dispBlanksAs val="gap"/>
    <c:showDLblsOverMax val="0"/>
  </c:chart>
  <c:spPr>
    <a:ln w="3175">
      <a:solidFill>
        <a:sysClr val="windowText" lastClr="000000"/>
      </a:solidFill>
    </a:ln>
  </c:spPr>
  <c:txPr>
    <a:bodyPr/>
    <a:lstStyle/>
    <a:p>
      <a:pPr>
        <a:defRPr sz="700">
          <a:latin typeface="Arial "/>
        </a:defRPr>
      </a:pPr>
      <a:endParaRPr lang="sr-Latn-RS"/>
    </a:p>
  </c:txPr>
  <c:printSettings>
    <c:headerFooter/>
    <c:pageMargins b="0.74803149606299213" l="0.70866141732283472" r="0.70866141732283472" t="0.74803149606299213" header="0.31496062992125984" footer="0.31496062992125984"/>
    <c:pageSetup orientation="portrait"/>
  </c:printSettings>
  <c:userShapes r:id="rId1"/>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503781068550716"/>
          <c:y val="5.3057901448569304E-2"/>
          <c:w val="0.83450128589716432"/>
          <c:h val="0.5894289461134955"/>
        </c:manualLayout>
      </c:layout>
      <c:barChart>
        <c:barDir val="col"/>
        <c:grouping val="stacked"/>
        <c:varyColors val="0"/>
        <c:ser>
          <c:idx val="2"/>
          <c:order val="1"/>
          <c:tx>
            <c:strRef>
              <c:f>'Slika 3.3. - Figure 3.3'!$H$4</c:f>
              <c:strCache>
                <c:ptCount val="1"/>
                <c:pt idx="0">
                  <c:v>Energy</c:v>
                </c:pt>
              </c:strCache>
            </c:strRef>
          </c:tx>
          <c:spPr>
            <a:solidFill>
              <a:srgbClr val="1F497D">
                <a:lumMod val="60000"/>
                <a:lumOff val="40000"/>
              </a:srgbClr>
            </a:solidFill>
          </c:spPr>
          <c:invertIfNegative val="0"/>
          <c:cat>
            <c:strRef>
              <c:f>'Slika 3.3. - Figure 3.3'!$A$7:$A$134</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3.3'!$H$7:$H$134</c:f>
              <c:numCache>
                <c:formatCode>0.0</c:formatCode>
                <c:ptCount val="128"/>
                <c:pt idx="0">
                  <c:v>-0.11546061300000003</c:v>
                </c:pt>
                <c:pt idx="1">
                  <c:v>-0.11702547933333335</c:v>
                </c:pt>
                <c:pt idx="2">
                  <c:v>-0.13046123299999998</c:v>
                </c:pt>
                <c:pt idx="3">
                  <c:v>-0.14240249333333332</c:v>
                </c:pt>
                <c:pt idx="4">
                  <c:v>-0.13265774499999994</c:v>
                </c:pt>
                <c:pt idx="5">
                  <c:v>-0.12567329366666666</c:v>
                </c:pt>
                <c:pt idx="6">
                  <c:v>-0.13471054866666668</c:v>
                </c:pt>
                <c:pt idx="7">
                  <c:v>-0.12799773433333342</c:v>
                </c:pt>
                <c:pt idx="8">
                  <c:v>-0.14832365400000003</c:v>
                </c:pt>
                <c:pt idx="9">
                  <c:v>-0.12705820333333326</c:v>
                </c:pt>
                <c:pt idx="10">
                  <c:v>-0.13513873066666646</c:v>
                </c:pt>
                <c:pt idx="11">
                  <c:v>-0.11190467166666651</c:v>
                </c:pt>
                <c:pt idx="12">
                  <c:v>-0.11301877199999995</c:v>
                </c:pt>
                <c:pt idx="13">
                  <c:v>-8.684202600000003E-2</c:v>
                </c:pt>
                <c:pt idx="14">
                  <c:v>-8.3662519333333324E-2</c:v>
                </c:pt>
                <c:pt idx="15">
                  <c:v>-8.9134204000000022E-2</c:v>
                </c:pt>
                <c:pt idx="16">
                  <c:v>-0.10254558833333333</c:v>
                </c:pt>
                <c:pt idx="17">
                  <c:v>-0.11123198533333335</c:v>
                </c:pt>
                <c:pt idx="18">
                  <c:v>-0.10657158033333321</c:v>
                </c:pt>
                <c:pt idx="19">
                  <c:v>-0.1121751140000001</c:v>
                </c:pt>
                <c:pt idx="20">
                  <c:v>-0.116265022</c:v>
                </c:pt>
                <c:pt idx="21">
                  <c:v>-0.11146032300000012</c:v>
                </c:pt>
                <c:pt idx="22">
                  <c:v>-0.11682836433333325</c:v>
                </c:pt>
                <c:pt idx="23">
                  <c:v>-0.10872728399999998</c:v>
                </c:pt>
                <c:pt idx="24">
                  <c:v>-0.11926586666666662</c:v>
                </c:pt>
                <c:pt idx="25">
                  <c:v>-0.11612991033333332</c:v>
                </c:pt>
                <c:pt idx="26">
                  <c:v>-0.12691725333333334</c:v>
                </c:pt>
                <c:pt idx="27">
                  <c:v>-0.13311098633333335</c:v>
                </c:pt>
                <c:pt idx="28">
                  <c:v>-0.12967025700000001</c:v>
                </c:pt>
                <c:pt idx="29">
                  <c:v>-0.12614087133333327</c:v>
                </c:pt>
                <c:pt idx="30">
                  <c:v>-0.12150269066666669</c:v>
                </c:pt>
                <c:pt idx="31">
                  <c:v>-0.12037506833333332</c:v>
                </c:pt>
                <c:pt idx="32">
                  <c:v>-0.13797525366666683</c:v>
                </c:pt>
                <c:pt idx="33">
                  <c:v>-0.12628458699999992</c:v>
                </c:pt>
                <c:pt idx="34">
                  <c:v>-0.12041539700000004</c:v>
                </c:pt>
                <c:pt idx="35">
                  <c:v>-7.8320693999999885E-2</c:v>
                </c:pt>
                <c:pt idx="36">
                  <c:v>-8.6350373333333327E-2</c:v>
                </c:pt>
                <c:pt idx="37">
                  <c:v>-8.1169706999999952E-2</c:v>
                </c:pt>
                <c:pt idx="38">
                  <c:v>-0.13732671200000002</c:v>
                </c:pt>
                <c:pt idx="39">
                  <c:v>-0.11787032233333333</c:v>
                </c:pt>
                <c:pt idx="40">
                  <c:v>-0.11811294433333332</c:v>
                </c:pt>
                <c:pt idx="41">
                  <c:v>-9.6302661999999983E-2</c:v>
                </c:pt>
                <c:pt idx="42">
                  <c:v>-0.13784822500000005</c:v>
                </c:pt>
                <c:pt idx="43">
                  <c:v>-0.18589852766666665</c:v>
                </c:pt>
                <c:pt idx="44">
                  <c:v>-0.18019426966666655</c:v>
                </c:pt>
                <c:pt idx="45">
                  <c:v>-0.17420347033333336</c:v>
                </c:pt>
                <c:pt idx="46">
                  <c:v>-0.16362659233333327</c:v>
                </c:pt>
                <c:pt idx="47">
                  <c:v>-0.14813835299999997</c:v>
                </c:pt>
                <c:pt idx="48">
                  <c:v>-0.13220099499999977</c:v>
                </c:pt>
                <c:pt idx="49">
                  <c:v>-0.10913889199999995</c:v>
                </c:pt>
                <c:pt idx="50">
                  <c:v>-0.11203455066666665</c:v>
                </c:pt>
                <c:pt idx="51">
                  <c:v>-0.14222499566666666</c:v>
                </c:pt>
                <c:pt idx="52">
                  <c:v>-0.17882920699999999</c:v>
                </c:pt>
                <c:pt idx="53">
                  <c:v>-0.177429066</c:v>
                </c:pt>
                <c:pt idx="54">
                  <c:v>-0.16907377499999993</c:v>
                </c:pt>
                <c:pt idx="55">
                  <c:v>-0.13622316466666667</c:v>
                </c:pt>
                <c:pt idx="56">
                  <c:v>-0.14797538133333324</c:v>
                </c:pt>
                <c:pt idx="57">
                  <c:v>-0.14280550466666661</c:v>
                </c:pt>
                <c:pt idx="58">
                  <c:v>-0.14806926066666645</c:v>
                </c:pt>
                <c:pt idx="59">
                  <c:v>-9.617172633333318E-2</c:v>
                </c:pt>
                <c:pt idx="60">
                  <c:v>-7.2614156333333152E-2</c:v>
                </c:pt>
                <c:pt idx="61">
                  <c:v>-6.7056238666666629E-2</c:v>
                </c:pt>
                <c:pt idx="62">
                  <c:v>-9.2092346999999977E-2</c:v>
                </c:pt>
                <c:pt idx="63">
                  <c:v>-8.3368334333333322E-2</c:v>
                </c:pt>
                <c:pt idx="64">
                  <c:v>-5.3823281333333348E-2</c:v>
                </c:pt>
                <c:pt idx="65">
                  <c:v>-6.5751354333333317E-2</c:v>
                </c:pt>
                <c:pt idx="66">
                  <c:v>-5.6397305000000092E-2</c:v>
                </c:pt>
                <c:pt idx="67">
                  <c:v>-5.8982903000000052E-2</c:v>
                </c:pt>
                <c:pt idx="68">
                  <c:v>-4.4841513999999964E-2</c:v>
                </c:pt>
                <c:pt idx="69">
                  <c:v>-4.456999766666659E-2</c:v>
                </c:pt>
                <c:pt idx="70">
                  <c:v>-1.7690802666666606E-2</c:v>
                </c:pt>
                <c:pt idx="71">
                  <c:v>-4.4641433333341611E-4</c:v>
                </c:pt>
                <c:pt idx="72">
                  <c:v>-4.5293399999999876E-3</c:v>
                </c:pt>
                <c:pt idx="73">
                  <c:v>-4.9227716666666685E-2</c:v>
                </c:pt>
                <c:pt idx="74">
                  <c:v>-7.2041181666666704E-2</c:v>
                </c:pt>
                <c:pt idx="75">
                  <c:v>-9.6028009333333331E-2</c:v>
                </c:pt>
                <c:pt idx="76">
                  <c:v>-9.2934427333333292E-2</c:v>
                </c:pt>
                <c:pt idx="77">
                  <c:v>-0.11683465766666662</c:v>
                </c:pt>
                <c:pt idx="78">
                  <c:v>-0.11427424766666673</c:v>
                </c:pt>
                <c:pt idx="79">
                  <c:v>-0.16867750666666656</c:v>
                </c:pt>
                <c:pt idx="80">
                  <c:v>-0.16758400066666665</c:v>
                </c:pt>
                <c:pt idx="81">
                  <c:v>-0.1983331616666667</c:v>
                </c:pt>
                <c:pt idx="82">
                  <c:v>-0.17490974433333339</c:v>
                </c:pt>
                <c:pt idx="83">
                  <c:v>-0.19993053600000008</c:v>
                </c:pt>
                <c:pt idx="84">
                  <c:v>-0.22739642899999993</c:v>
                </c:pt>
                <c:pt idx="85">
                  <c:v>-0.27163318600000008</c:v>
                </c:pt>
                <c:pt idx="86">
                  <c:v>-0.42144254600000003</c:v>
                </c:pt>
                <c:pt idx="87">
                  <c:v>-0.50441781333333358</c:v>
                </c:pt>
                <c:pt idx="88">
                  <c:v>-0.54973234366666668</c:v>
                </c:pt>
                <c:pt idx="89">
                  <c:v>-0.44419835066666657</c:v>
                </c:pt>
                <c:pt idx="90">
                  <c:v>-0.46076270500000011</c:v>
                </c:pt>
                <c:pt idx="91">
                  <c:v>-0.64066705733333318</c:v>
                </c:pt>
                <c:pt idx="92">
                  <c:v>-0.65790056866666691</c:v>
                </c:pt>
                <c:pt idx="93">
                  <c:v>-0.66065037899999923</c:v>
                </c:pt>
                <c:pt idx="94">
                  <c:v>-0.44800375233333306</c:v>
                </c:pt>
                <c:pt idx="95">
                  <c:v>-0.47234646066666641</c:v>
                </c:pt>
                <c:pt idx="96">
                  <c:v>-0.41516434900000043</c:v>
                </c:pt>
                <c:pt idx="97">
                  <c:v>-0.40435181333333348</c:v>
                </c:pt>
                <c:pt idx="98">
                  <c:v>-0.33453000900000007</c:v>
                </c:pt>
                <c:pt idx="99">
                  <c:v>-0.28347902066666669</c:v>
                </c:pt>
                <c:pt idx="100">
                  <c:v>-0.28570781133333323</c:v>
                </c:pt>
                <c:pt idx="101">
                  <c:v>-0.31897434699999999</c:v>
                </c:pt>
                <c:pt idx="102">
                  <c:v>-0.33580828166666671</c:v>
                </c:pt>
                <c:pt idx="103">
                  <c:v>-0.37400286166666702</c:v>
                </c:pt>
                <c:pt idx="104">
                  <c:v>-0.34559748433333332</c:v>
                </c:pt>
                <c:pt idx="105">
                  <c:v>-0.32901089933333327</c:v>
                </c:pt>
                <c:pt idx="106">
                  <c:v>-0.22286324333333332</c:v>
                </c:pt>
                <c:pt idx="107">
                  <c:v>-0.20322811233333327</c:v>
                </c:pt>
                <c:pt idx="108">
                  <c:v>-0.18353143833333341</c:v>
                </c:pt>
                <c:pt idx="109">
                  <c:v>-0.21229940899999988</c:v>
                </c:pt>
                <c:pt idx="110">
                  <c:v>-0.25547557466666665</c:v>
                </c:pt>
                <c:pt idx="111">
                  <c:v>-0.3117560333333334</c:v>
                </c:pt>
                <c:pt idx="112">
                  <c:v>-0.34476132633333328</c:v>
                </c:pt>
                <c:pt idx="113">
                  <c:v>-0.32012598033333339</c:v>
                </c:pt>
                <c:pt idx="114">
                  <c:v>-0.26233383099999996</c:v>
                </c:pt>
                <c:pt idx="115">
                  <c:v>-0.27137635633333324</c:v>
                </c:pt>
                <c:pt idx="116">
                  <c:v>-0.29891947599999974</c:v>
                </c:pt>
                <c:pt idx="117">
                  <c:v>-0.32038667300000007</c:v>
                </c:pt>
                <c:pt idx="118">
                  <c:v>-0.27545954300000014</c:v>
                </c:pt>
                <c:pt idx="119">
                  <c:v>-0.2459336183333336</c:v>
                </c:pt>
                <c:pt idx="120">
                  <c:v>-0.22695916299999999</c:v>
                </c:pt>
                <c:pt idx="121">
                  <c:v>-0.2448540663333332</c:v>
                </c:pt>
                <c:pt idx="122">
                  <c:v>-0.23364987933333331</c:v>
                </c:pt>
                <c:pt idx="123">
                  <c:v>-0.26019783400000002</c:v>
                </c:pt>
                <c:pt idx="124">
                  <c:v>-0.24676729400000003</c:v>
                </c:pt>
                <c:pt idx="125">
                  <c:v>-0.30205251266666688</c:v>
                </c:pt>
                <c:pt idx="126">
                  <c:v>-0.30228840499999998</c:v>
                </c:pt>
                <c:pt idx="127">
                  <c:v>-0.33489049566666679</c:v>
                </c:pt>
              </c:numCache>
            </c:numRef>
          </c:val>
          <c:extLst>
            <c:ext xmlns:c16="http://schemas.microsoft.com/office/drawing/2014/chart" uri="{C3380CC4-5D6E-409C-BE32-E72D297353CC}">
              <c16:uniqueId val="{00000000-5C65-4D1B-BC2B-EC438A8FA95C}"/>
            </c:ext>
          </c:extLst>
        </c:ser>
        <c:ser>
          <c:idx val="1"/>
          <c:order val="2"/>
          <c:tx>
            <c:strRef>
              <c:f>'Slika 3.3. - Figure 3.3'!$G$4</c:f>
              <c:strCache>
                <c:ptCount val="1"/>
                <c:pt idx="0">
                  <c:v>Ships</c:v>
                </c:pt>
              </c:strCache>
            </c:strRef>
          </c:tx>
          <c:spPr>
            <a:solidFill>
              <a:schemeClr val="tx2">
                <a:lumMod val="40000"/>
                <a:lumOff val="60000"/>
              </a:schemeClr>
            </a:solidFill>
            <a:ln>
              <a:noFill/>
            </a:ln>
          </c:spPr>
          <c:invertIfNegative val="0"/>
          <c:cat>
            <c:strRef>
              <c:f>'Slika 3.3. - Figure 3.3'!$A$7:$A$134</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3.3'!$G$7:$G$132</c:f>
              <c:numCache>
                <c:formatCode>0.000</c:formatCode>
                <c:ptCount val="126"/>
                <c:pt idx="0">
                  <c:v>2.4890738333333336E-2</c:v>
                </c:pt>
                <c:pt idx="1">
                  <c:v>3.7037994666666671E-2</c:v>
                </c:pt>
                <c:pt idx="2">
                  <c:v>1.509093099999999E-2</c:v>
                </c:pt>
                <c:pt idx="3">
                  <c:v>1.4642697333333326E-2</c:v>
                </c:pt>
                <c:pt idx="4">
                  <c:v>-6.7658936666666692E-3</c:v>
                </c:pt>
                <c:pt idx="5">
                  <c:v>9.7348753333333336E-3</c:v>
                </c:pt>
                <c:pt idx="6">
                  <c:v>9.9460579999999989E-3</c:v>
                </c:pt>
                <c:pt idx="7">
                  <c:v>1.2174279E-2</c:v>
                </c:pt>
                <c:pt idx="8">
                  <c:v>2.9675036999999991E-2</c:v>
                </c:pt>
                <c:pt idx="9">
                  <c:v>3.0261583666666664E-2</c:v>
                </c:pt>
                <c:pt idx="10">
                  <c:v>5.8654444333333347E-2</c:v>
                </c:pt>
                <c:pt idx="11">
                  <c:v>3.2249455000000024E-2</c:v>
                </c:pt>
                <c:pt idx="12">
                  <c:v>2.7793398000000025E-2</c:v>
                </c:pt>
                <c:pt idx="13">
                  <c:v>-4.1134676666666585E-3</c:v>
                </c:pt>
                <c:pt idx="14">
                  <c:v>-5.4249963333333337E-3</c:v>
                </c:pt>
                <c:pt idx="15">
                  <c:v>-4.4281316666666673E-3</c:v>
                </c:pt>
                <c:pt idx="16">
                  <c:v>8.1548866666666215E-4</c:v>
                </c:pt>
                <c:pt idx="17">
                  <c:v>-2.4024783333333366E-3</c:v>
                </c:pt>
                <c:pt idx="18">
                  <c:v>7.6999019999999989E-3</c:v>
                </c:pt>
                <c:pt idx="19">
                  <c:v>2.2331464333333332E-2</c:v>
                </c:pt>
                <c:pt idx="20">
                  <c:v>2.6100664666666658E-2</c:v>
                </c:pt>
                <c:pt idx="21">
                  <c:v>1.9608859666666655E-2</c:v>
                </c:pt>
                <c:pt idx="22">
                  <c:v>1.7419826666666583E-3</c:v>
                </c:pt>
                <c:pt idx="23">
                  <c:v>8.1505716666666547E-3</c:v>
                </c:pt>
                <c:pt idx="24">
                  <c:v>7.8543959999999944E-3</c:v>
                </c:pt>
                <c:pt idx="25">
                  <c:v>1.7098861999999992E-2</c:v>
                </c:pt>
                <c:pt idx="26">
                  <c:v>2.3035372666666672E-2</c:v>
                </c:pt>
                <c:pt idx="27">
                  <c:v>1.8221360666666669E-2</c:v>
                </c:pt>
                <c:pt idx="28">
                  <c:v>5.2175556666666702E-3</c:v>
                </c:pt>
                <c:pt idx="29">
                  <c:v>5.8631476666666672E-3</c:v>
                </c:pt>
                <c:pt idx="30">
                  <c:v>1.4583488000000002E-2</c:v>
                </c:pt>
                <c:pt idx="31">
                  <c:v>1.9532113000000014E-2</c:v>
                </c:pt>
                <c:pt idx="32">
                  <c:v>7.3507806666666788E-3</c:v>
                </c:pt>
                <c:pt idx="33">
                  <c:v>4.2581169999999988E-3</c:v>
                </c:pt>
                <c:pt idx="34">
                  <c:v>2.3510999666666661E-2</c:v>
                </c:pt>
                <c:pt idx="35">
                  <c:v>2.5428368999999992E-2</c:v>
                </c:pt>
                <c:pt idx="36">
                  <c:v>2.561772133333334E-2</c:v>
                </c:pt>
                <c:pt idx="37">
                  <c:v>1.2691314000000006E-2</c:v>
                </c:pt>
                <c:pt idx="38">
                  <c:v>5.2510050000000004E-3</c:v>
                </c:pt>
                <c:pt idx="39">
                  <c:v>-6.4869986666666645E-3</c:v>
                </c:pt>
                <c:pt idx="40">
                  <c:v>-1.8711129999999999E-2</c:v>
                </c:pt>
                <c:pt idx="41">
                  <c:v>-1.7762732000000003E-2</c:v>
                </c:pt>
                <c:pt idx="42">
                  <c:v>3.2185180000000018E-3</c:v>
                </c:pt>
                <c:pt idx="43">
                  <c:v>4.1842432000000013E-2</c:v>
                </c:pt>
                <c:pt idx="44">
                  <c:v>4.2525058000000004E-2</c:v>
                </c:pt>
                <c:pt idx="45">
                  <c:v>3.0493235999999996E-2</c:v>
                </c:pt>
                <c:pt idx="46">
                  <c:v>-1.2064879999999925E-3</c:v>
                </c:pt>
                <c:pt idx="47">
                  <c:v>3.2073060000000113E-3</c:v>
                </c:pt>
                <c:pt idx="48">
                  <c:v>6.7459946666666749E-3</c:v>
                </c:pt>
                <c:pt idx="49">
                  <c:v>3.4127709999999928E-3</c:v>
                </c:pt>
                <c:pt idx="50">
                  <c:v>-1.6088330000000018E-3</c:v>
                </c:pt>
                <c:pt idx="51">
                  <c:v>-1.7707901333333335E-2</c:v>
                </c:pt>
                <c:pt idx="52">
                  <c:v>-1.0391414999999994E-2</c:v>
                </c:pt>
                <c:pt idx="53">
                  <c:v>-1.3196710999999993E-2</c:v>
                </c:pt>
                <c:pt idx="54">
                  <c:v>5.9226434666666675E-2</c:v>
                </c:pt>
                <c:pt idx="55">
                  <c:v>5.166898000000001E-2</c:v>
                </c:pt>
                <c:pt idx="56">
                  <c:v>5.696724566666668E-2</c:v>
                </c:pt>
                <c:pt idx="57">
                  <c:v>-5.565760000000009E-4</c:v>
                </c:pt>
                <c:pt idx="58">
                  <c:v>2.3003306666666565E-3</c:v>
                </c:pt>
                <c:pt idx="59">
                  <c:v>1.1650166666666627E-3</c:v>
                </c:pt>
                <c:pt idx="60">
                  <c:v>1.4268119999999993E-3</c:v>
                </c:pt>
                <c:pt idx="61">
                  <c:v>3.4246928333333336E-2</c:v>
                </c:pt>
                <c:pt idx="62">
                  <c:v>3.4156852333333335E-2</c:v>
                </c:pt>
                <c:pt idx="63">
                  <c:v>3.0581178333333337E-2</c:v>
                </c:pt>
                <c:pt idx="64">
                  <c:v>-1.6233275000000002E-2</c:v>
                </c:pt>
                <c:pt idx="65">
                  <c:v>-2.1143444999999997E-2</c:v>
                </c:pt>
                <c:pt idx="66">
                  <c:v>-2.165933733333333E-2</c:v>
                </c:pt>
                <c:pt idx="67">
                  <c:v>-1.0087738999999997E-2</c:v>
                </c:pt>
                <c:pt idx="68">
                  <c:v>1.665059533333333E-2</c:v>
                </c:pt>
                <c:pt idx="69">
                  <c:v>2.1195829999999999E-2</c:v>
                </c:pt>
                <c:pt idx="70">
                  <c:v>2.085402133333333E-2</c:v>
                </c:pt>
                <c:pt idx="71">
                  <c:v>-5.1778683666666658E-2</c:v>
                </c:pt>
                <c:pt idx="72">
                  <c:v>-5.0221995999999991E-2</c:v>
                </c:pt>
                <c:pt idx="73">
                  <c:v>-4.8956293333333317E-2</c:v>
                </c:pt>
                <c:pt idx="74">
                  <c:v>1.2085239999999999E-2</c:v>
                </c:pt>
                <c:pt idx="75">
                  <c:v>4.9902574666666658E-2</c:v>
                </c:pt>
                <c:pt idx="76">
                  <c:v>5.0705057666666657E-2</c:v>
                </c:pt>
                <c:pt idx="77">
                  <c:v>6.7032599666666651E-2</c:v>
                </c:pt>
                <c:pt idx="78">
                  <c:v>2.2969622999999995E-2</c:v>
                </c:pt>
                <c:pt idx="79">
                  <c:v>2.532517033333332E-2</c:v>
                </c:pt>
                <c:pt idx="80">
                  <c:v>-5.8121939999999884E-3</c:v>
                </c:pt>
                <c:pt idx="81">
                  <c:v>-3.6668700000000508E-4</c:v>
                </c:pt>
                <c:pt idx="82">
                  <c:v>-2.7336926666666501E-3</c:v>
                </c:pt>
                <c:pt idx="83">
                  <c:v>9.6043606666666552E-3</c:v>
                </c:pt>
                <c:pt idx="84">
                  <c:v>1.1761220999999992E-2</c:v>
                </c:pt>
                <c:pt idx="85">
                  <c:v>3.5741469999999824E-3</c:v>
                </c:pt>
                <c:pt idx="86">
                  <c:v>5.9252446666666651E-3</c:v>
                </c:pt>
                <c:pt idx="87">
                  <c:v>-8.1598133333333368E-3</c:v>
                </c:pt>
                <c:pt idx="88">
                  <c:v>-8.6015216666666724E-3</c:v>
                </c:pt>
                <c:pt idx="89">
                  <c:v>-2.0747050333333336E-2</c:v>
                </c:pt>
                <c:pt idx="90">
                  <c:v>-2.0559530000000001E-3</c:v>
                </c:pt>
                <c:pt idx="91">
                  <c:v>7.2071803333333328E-3</c:v>
                </c:pt>
                <c:pt idx="92">
                  <c:v>1.8190685333333345E-2</c:v>
                </c:pt>
                <c:pt idx="93">
                  <c:v>1.8805866666666694E-3</c:v>
                </c:pt>
                <c:pt idx="94">
                  <c:v>-1.7214503333333217E-3</c:v>
                </c:pt>
                <c:pt idx="95">
                  <c:v>-1.1990467999999992E-2</c:v>
                </c:pt>
                <c:pt idx="96">
                  <c:v>-1.9414366666665415E-4</c:v>
                </c:pt>
                <c:pt idx="97">
                  <c:v>3.4873916666666766E-3</c:v>
                </c:pt>
                <c:pt idx="98">
                  <c:v>7.3998765333333341E-2</c:v>
                </c:pt>
                <c:pt idx="99">
                  <c:v>8.4983064666666649E-2</c:v>
                </c:pt>
                <c:pt idx="100">
                  <c:v>7.0902216666666656E-2</c:v>
                </c:pt>
                <c:pt idx="101">
                  <c:v>-2.4512423333333559E-3</c:v>
                </c:pt>
                <c:pt idx="102">
                  <c:v>-4.6936245000000008E-2</c:v>
                </c:pt>
                <c:pt idx="103">
                  <c:v>-2.2888929999999971E-2</c:v>
                </c:pt>
                <c:pt idx="104">
                  <c:v>-2.5646893666666681E-2</c:v>
                </c:pt>
                <c:pt idx="105">
                  <c:v>4.0054150000000182E-3</c:v>
                </c:pt>
                <c:pt idx="106">
                  <c:v>5.4110006666666776E-3</c:v>
                </c:pt>
                <c:pt idx="107">
                  <c:v>1.4648977333333379E-2</c:v>
                </c:pt>
                <c:pt idx="108" formatCode="0.0">
                  <c:v>1.6946042333333352E-2</c:v>
                </c:pt>
                <c:pt idx="109">
                  <c:v>4.8707059999999911E-3</c:v>
                </c:pt>
                <c:pt idx="110" formatCode="0.0">
                  <c:v>1.6926393333333255E-3</c:v>
                </c:pt>
                <c:pt idx="111" formatCode="0.0">
                  <c:v>-2.8631188000000009E-2</c:v>
                </c:pt>
                <c:pt idx="112" formatCode="0.0">
                  <c:v>-0.1372343966666667</c:v>
                </c:pt>
                <c:pt idx="113" formatCode="0.0">
                  <c:v>-0.15115872166666666</c:v>
                </c:pt>
                <c:pt idx="114" formatCode="0.0">
                  <c:v>-0.12531420799999995</c:v>
                </c:pt>
                <c:pt idx="115" formatCode="0.0">
                  <c:v>-1.9355743333333349E-2</c:v>
                </c:pt>
                <c:pt idx="116" formatCode="0.0">
                  <c:v>-3.6157576666666622E-3</c:v>
                </c:pt>
                <c:pt idx="117" formatCode="0.0">
                  <c:v>-3.8012820000000455E-3</c:v>
                </c:pt>
                <c:pt idx="118" formatCode="0.0">
                  <c:v>-2.1483076999999989E-2</c:v>
                </c:pt>
                <c:pt idx="119" formatCode="0.0">
                  <c:v>-2.3083637333333316E-2</c:v>
                </c:pt>
                <c:pt idx="120" formatCode="0.0">
                  <c:v>-2.8204557999999953E-2</c:v>
                </c:pt>
                <c:pt idx="121" formatCode="0.0">
                  <c:v>-4.2713093333332994E-3</c:v>
                </c:pt>
                <c:pt idx="122" formatCode="0.0">
                  <c:v>-1.0932467000000005E-2</c:v>
                </c:pt>
                <c:pt idx="123" formatCode="0.0">
                  <c:v>-2.2054389999999993E-2</c:v>
                </c:pt>
                <c:pt idx="124" formatCode="0.0">
                  <c:v>-4.9100719333333334E-2</c:v>
                </c:pt>
                <c:pt idx="125" formatCode="0.0">
                  <c:v>-5.9157870666666675E-2</c:v>
                </c:pt>
              </c:numCache>
            </c:numRef>
          </c:val>
          <c:extLst>
            <c:ext xmlns:c16="http://schemas.microsoft.com/office/drawing/2014/chart" uri="{C3380CC4-5D6E-409C-BE32-E72D297353CC}">
              <c16:uniqueId val="{00000001-5C65-4D1B-BC2B-EC438A8FA95C}"/>
            </c:ext>
          </c:extLst>
        </c:ser>
        <c:ser>
          <c:idx val="7"/>
          <c:order val="3"/>
          <c:tx>
            <c:strRef>
              <c:f>'Slika 3.3. - Figure 3.3'!$K$4</c:f>
              <c:strCache>
                <c:ptCount val="1"/>
                <c:pt idx="0">
                  <c:v>Raw materials excl. food and energy</c:v>
                </c:pt>
              </c:strCache>
            </c:strRef>
          </c:tx>
          <c:spPr>
            <a:solidFill>
              <a:schemeClr val="accent2">
                <a:lumMod val="60000"/>
                <a:lumOff val="40000"/>
              </a:schemeClr>
            </a:solidFill>
          </c:spPr>
          <c:invertIfNegative val="0"/>
          <c:cat>
            <c:strRef>
              <c:f>'Slika 3.3. - Figure 3.3'!$A$7:$A$134</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3.3'!$K$7:$K$134</c:f>
              <c:numCache>
                <c:formatCode>0.00</c:formatCode>
                <c:ptCount val="128"/>
                <c:pt idx="0">
                  <c:v>5.0278879999999991E-2</c:v>
                </c:pt>
                <c:pt idx="1">
                  <c:v>4.2857390333333363E-2</c:v>
                </c:pt>
                <c:pt idx="2">
                  <c:v>4.0908045666666656E-2</c:v>
                </c:pt>
                <c:pt idx="3">
                  <c:v>3.9260372666666661E-2</c:v>
                </c:pt>
                <c:pt idx="4">
                  <c:v>4.5511525000000004E-2</c:v>
                </c:pt>
                <c:pt idx="5">
                  <c:v>4.5157442999999999E-2</c:v>
                </c:pt>
                <c:pt idx="6">
                  <c:v>4.8984670333333355E-2</c:v>
                </c:pt>
                <c:pt idx="7">
                  <c:v>4.0703657666666691E-2</c:v>
                </c:pt>
                <c:pt idx="8">
                  <c:v>4.3490164333333359E-2</c:v>
                </c:pt>
                <c:pt idx="9">
                  <c:v>4.5865184333333336E-2</c:v>
                </c:pt>
                <c:pt idx="10">
                  <c:v>5.6363344333333336E-2</c:v>
                </c:pt>
                <c:pt idx="11">
                  <c:v>5.6677958333333327E-2</c:v>
                </c:pt>
                <c:pt idx="12">
                  <c:v>4.7706322999999995E-2</c:v>
                </c:pt>
                <c:pt idx="13">
                  <c:v>4.2416868333333309E-2</c:v>
                </c:pt>
                <c:pt idx="14">
                  <c:v>3.9977938666666657E-2</c:v>
                </c:pt>
                <c:pt idx="15">
                  <c:v>4.2805312999999977E-2</c:v>
                </c:pt>
                <c:pt idx="16">
                  <c:v>4.5880834999999988E-2</c:v>
                </c:pt>
                <c:pt idx="17">
                  <c:v>4.664001333333332E-2</c:v>
                </c:pt>
                <c:pt idx="18">
                  <c:v>5.1985175666666689E-2</c:v>
                </c:pt>
                <c:pt idx="19">
                  <c:v>4.4293473000000083E-2</c:v>
                </c:pt>
                <c:pt idx="20">
                  <c:v>4.8263837333333379E-2</c:v>
                </c:pt>
                <c:pt idx="21">
                  <c:v>4.9663928000000017E-2</c:v>
                </c:pt>
                <c:pt idx="22">
                  <c:v>5.8654760333333306E-2</c:v>
                </c:pt>
                <c:pt idx="23">
                  <c:v>5.9341656666666714E-2</c:v>
                </c:pt>
                <c:pt idx="24">
                  <c:v>5.7549358666666724E-2</c:v>
                </c:pt>
                <c:pt idx="25">
                  <c:v>5.5707713666666714E-2</c:v>
                </c:pt>
                <c:pt idx="26">
                  <c:v>5.5286496999999997E-2</c:v>
                </c:pt>
                <c:pt idx="27">
                  <c:v>5.0123643333333349E-2</c:v>
                </c:pt>
                <c:pt idx="28">
                  <c:v>5.2322466000000019E-2</c:v>
                </c:pt>
                <c:pt idx="29">
                  <c:v>4.7879433999999985E-2</c:v>
                </c:pt>
                <c:pt idx="30">
                  <c:v>5.4330110666666716E-2</c:v>
                </c:pt>
                <c:pt idx="31">
                  <c:v>4.9326961000000002E-2</c:v>
                </c:pt>
                <c:pt idx="32">
                  <c:v>5.5686900333333365E-2</c:v>
                </c:pt>
                <c:pt idx="33">
                  <c:v>6.5557543666666621E-2</c:v>
                </c:pt>
                <c:pt idx="34">
                  <c:v>7.2625213999999966E-2</c:v>
                </c:pt>
                <c:pt idx="35">
                  <c:v>6.684687100000003E-2</c:v>
                </c:pt>
                <c:pt idx="36">
                  <c:v>5.2960939000000047E-2</c:v>
                </c:pt>
                <c:pt idx="37">
                  <c:v>4.5550227000000054E-2</c:v>
                </c:pt>
                <c:pt idx="38">
                  <c:v>4.5019987333333324E-2</c:v>
                </c:pt>
                <c:pt idx="39">
                  <c:v>4.3409177666666701E-2</c:v>
                </c:pt>
                <c:pt idx="40">
                  <c:v>4.9155004666666648E-2</c:v>
                </c:pt>
                <c:pt idx="41">
                  <c:v>4.9772235666666664E-2</c:v>
                </c:pt>
                <c:pt idx="42">
                  <c:v>6.0387850666666659E-2</c:v>
                </c:pt>
                <c:pt idx="43">
                  <c:v>5.2978550000000069E-2</c:v>
                </c:pt>
                <c:pt idx="44">
                  <c:v>5.7977606000000008E-2</c:v>
                </c:pt>
                <c:pt idx="45">
                  <c:v>5.7122388333333295E-2</c:v>
                </c:pt>
                <c:pt idx="46">
                  <c:v>6.5470690333333276E-2</c:v>
                </c:pt>
                <c:pt idx="47">
                  <c:v>6.0478280666666613E-2</c:v>
                </c:pt>
                <c:pt idx="48">
                  <c:v>5.2258034999999974E-2</c:v>
                </c:pt>
                <c:pt idx="49">
                  <c:v>5.0635133666666624E-2</c:v>
                </c:pt>
                <c:pt idx="50">
                  <c:v>5.2171503666666674E-2</c:v>
                </c:pt>
                <c:pt idx="51">
                  <c:v>5.1491667666666692E-2</c:v>
                </c:pt>
                <c:pt idx="52">
                  <c:v>5.1850726999999999E-2</c:v>
                </c:pt>
                <c:pt idx="53">
                  <c:v>5.1814961000000041E-2</c:v>
                </c:pt>
                <c:pt idx="54">
                  <c:v>5.969574699999998E-2</c:v>
                </c:pt>
                <c:pt idx="55">
                  <c:v>5.3912109333333402E-2</c:v>
                </c:pt>
                <c:pt idx="56">
                  <c:v>5.8960116666666638E-2</c:v>
                </c:pt>
                <c:pt idx="57">
                  <c:v>5.7766156333333381E-2</c:v>
                </c:pt>
                <c:pt idx="58">
                  <c:v>6.2717618666666544E-2</c:v>
                </c:pt>
                <c:pt idx="59">
                  <c:v>5.7643310000000045E-2</c:v>
                </c:pt>
                <c:pt idx="60">
                  <c:v>5.3228553666666678E-2</c:v>
                </c:pt>
                <c:pt idx="61">
                  <c:v>5.0990856333333445E-2</c:v>
                </c:pt>
                <c:pt idx="62">
                  <c:v>5.3490495999999978E-2</c:v>
                </c:pt>
                <c:pt idx="63">
                  <c:v>4.8075578000000015E-2</c:v>
                </c:pt>
                <c:pt idx="64">
                  <c:v>4.519051733333334E-2</c:v>
                </c:pt>
                <c:pt idx="65">
                  <c:v>4.1029663000000029E-2</c:v>
                </c:pt>
                <c:pt idx="66">
                  <c:v>5.1079353999999987E-2</c:v>
                </c:pt>
                <c:pt idx="67">
                  <c:v>5.1222966666666647E-2</c:v>
                </c:pt>
                <c:pt idx="68">
                  <c:v>5.7750251666666703E-2</c:v>
                </c:pt>
                <c:pt idx="69">
                  <c:v>6.2822466000000007E-2</c:v>
                </c:pt>
                <c:pt idx="70">
                  <c:v>7.4821537999999993E-2</c:v>
                </c:pt>
                <c:pt idx="71">
                  <c:v>7.2946176666666654E-2</c:v>
                </c:pt>
                <c:pt idx="72">
                  <c:v>6.5955514000000035E-2</c:v>
                </c:pt>
                <c:pt idx="73">
                  <c:v>5.6962555000000047E-2</c:v>
                </c:pt>
                <c:pt idx="74">
                  <c:v>5.6966273999999997E-2</c:v>
                </c:pt>
                <c:pt idx="75">
                  <c:v>6.0135343666666695E-2</c:v>
                </c:pt>
                <c:pt idx="76">
                  <c:v>6.6071567000000012E-2</c:v>
                </c:pt>
                <c:pt idx="77">
                  <c:v>6.430484233333332E-2</c:v>
                </c:pt>
                <c:pt idx="78">
                  <c:v>6.4607332666666642E-2</c:v>
                </c:pt>
                <c:pt idx="79">
                  <c:v>5.7251366333333303E-2</c:v>
                </c:pt>
                <c:pt idx="80">
                  <c:v>6.4848122333333397E-2</c:v>
                </c:pt>
                <c:pt idx="81">
                  <c:v>7.605827166666658E-2</c:v>
                </c:pt>
                <c:pt idx="82">
                  <c:v>9.6887855000000064E-2</c:v>
                </c:pt>
                <c:pt idx="83">
                  <c:v>9.657639333333326E-2</c:v>
                </c:pt>
                <c:pt idx="84">
                  <c:v>7.7709147000000076E-2</c:v>
                </c:pt>
                <c:pt idx="85">
                  <c:v>6.8960185999999951E-2</c:v>
                </c:pt>
                <c:pt idx="86">
                  <c:v>6.7485956666666666E-2</c:v>
                </c:pt>
                <c:pt idx="87">
                  <c:v>7.79968993333333E-2</c:v>
                </c:pt>
                <c:pt idx="88">
                  <c:v>8.4258826666666675E-2</c:v>
                </c:pt>
                <c:pt idx="89">
                  <c:v>8.2347424666666696E-2</c:v>
                </c:pt>
                <c:pt idx="90">
                  <c:v>9.037009200000011E-2</c:v>
                </c:pt>
                <c:pt idx="91">
                  <c:v>7.6943310000000056E-2</c:v>
                </c:pt>
                <c:pt idx="92">
                  <c:v>9.0971370666666607E-2</c:v>
                </c:pt>
                <c:pt idx="93">
                  <c:v>9.3073708333333297E-2</c:v>
                </c:pt>
                <c:pt idx="94">
                  <c:v>0.10593501199999984</c:v>
                </c:pt>
                <c:pt idx="95">
                  <c:v>8.5613692666666796E-2</c:v>
                </c:pt>
                <c:pt idx="96">
                  <c:v>7.4867947333333365E-2</c:v>
                </c:pt>
                <c:pt idx="97">
                  <c:v>6.161786833333352E-2</c:v>
                </c:pt>
                <c:pt idx="98">
                  <c:v>7.1881649333333297E-2</c:v>
                </c:pt>
                <c:pt idx="99">
                  <c:v>6.2420353333333317E-2</c:v>
                </c:pt>
                <c:pt idx="100">
                  <c:v>6.4464571999999998E-2</c:v>
                </c:pt>
                <c:pt idx="101">
                  <c:v>6.0078370333333367E-2</c:v>
                </c:pt>
                <c:pt idx="102">
                  <c:v>6.2701137666666643E-2</c:v>
                </c:pt>
                <c:pt idx="103">
                  <c:v>5.2011559999999998E-2</c:v>
                </c:pt>
                <c:pt idx="104">
                  <c:v>5.5929253333333408E-2</c:v>
                </c:pt>
                <c:pt idx="105">
                  <c:v>6.2638159333333332E-2</c:v>
                </c:pt>
                <c:pt idx="106">
                  <c:v>7.5563336666666661E-2</c:v>
                </c:pt>
                <c:pt idx="107">
                  <c:v>6.7851170333333308E-2</c:v>
                </c:pt>
                <c:pt idx="108">
                  <c:v>6.0237748666666785E-2</c:v>
                </c:pt>
                <c:pt idx="109">
                  <c:v>5.7440818333333407E-2</c:v>
                </c:pt>
                <c:pt idx="110" formatCode="0.0">
                  <c:v>6.2131347333333337E-2</c:v>
                </c:pt>
                <c:pt idx="111" formatCode="0.0">
                  <c:v>6.701788233333332E-2</c:v>
                </c:pt>
                <c:pt idx="112" formatCode="0.0">
                  <c:v>6.6310995666666706E-2</c:v>
                </c:pt>
                <c:pt idx="113" formatCode="0.0">
                  <c:v>6.2109665999999966E-2</c:v>
                </c:pt>
                <c:pt idx="114" formatCode="0.0">
                  <c:v>6.4551869666666706E-2</c:v>
                </c:pt>
                <c:pt idx="115" formatCode="0.0">
                  <c:v>5.6970698000000007E-2</c:v>
                </c:pt>
                <c:pt idx="116" formatCode="0.0">
                  <c:v>6.6310326000000044E-2</c:v>
                </c:pt>
                <c:pt idx="117" formatCode="0.0">
                  <c:v>7.2728864666666615E-2</c:v>
                </c:pt>
                <c:pt idx="118" formatCode="0.0">
                  <c:v>8.5311863333333293E-2</c:v>
                </c:pt>
                <c:pt idx="119" formatCode="0.0">
                  <c:v>7.6152473333333318E-2</c:v>
                </c:pt>
                <c:pt idx="120" formatCode="0.0">
                  <c:v>6.4583732666666699E-2</c:v>
                </c:pt>
                <c:pt idx="121" formatCode="0.0">
                  <c:v>6.1712617333333351E-2</c:v>
                </c:pt>
                <c:pt idx="122" formatCode="0.0">
                  <c:v>6.2632356666666653E-2</c:v>
                </c:pt>
                <c:pt idx="123" formatCode="0.0">
                  <c:v>6.6372310333333351E-2</c:v>
                </c:pt>
                <c:pt idx="124" formatCode="0.0">
                  <c:v>6.6240149666666664E-2</c:v>
                </c:pt>
                <c:pt idx="125" formatCode="0.0">
                  <c:v>6.6648344333333359E-2</c:v>
                </c:pt>
                <c:pt idx="126" formatCode="0.0">
                  <c:v>6.6675913333333267E-2</c:v>
                </c:pt>
                <c:pt idx="127" formatCode="0.0">
                  <c:v>5.4818931999999938E-2</c:v>
                </c:pt>
              </c:numCache>
            </c:numRef>
          </c:val>
          <c:extLst>
            <c:ext xmlns:c16="http://schemas.microsoft.com/office/drawing/2014/chart" uri="{C3380CC4-5D6E-409C-BE32-E72D297353CC}">
              <c16:uniqueId val="{00000002-5C65-4D1B-BC2B-EC438A8FA95C}"/>
            </c:ext>
          </c:extLst>
        </c:ser>
        <c:ser>
          <c:idx val="8"/>
          <c:order val="4"/>
          <c:tx>
            <c:strRef>
              <c:f>'Slika 3.3. - Figure 3.3'!$L$4</c:f>
              <c:strCache>
                <c:ptCount val="1"/>
                <c:pt idx="0">
                  <c:v>Food</c:v>
                </c:pt>
              </c:strCache>
            </c:strRef>
          </c:tx>
          <c:invertIfNegative val="0"/>
          <c:cat>
            <c:strRef>
              <c:f>'Slika 3.3. - Figure 3.3'!$A$7:$A$134</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3.3'!$L$7:$L$134</c:f>
              <c:numCache>
                <c:formatCode>0.00</c:formatCode>
                <c:ptCount val="128"/>
                <c:pt idx="0">
                  <c:v>-4.9243174666666563E-2</c:v>
                </c:pt>
                <c:pt idx="1">
                  <c:v>-5.3998911333333351E-2</c:v>
                </c:pt>
                <c:pt idx="2">
                  <c:v>-6.3890020333333325E-2</c:v>
                </c:pt>
                <c:pt idx="3">
                  <c:v>-7.9432533333333319E-2</c:v>
                </c:pt>
                <c:pt idx="4">
                  <c:v>-8.137252933333336E-2</c:v>
                </c:pt>
                <c:pt idx="5">
                  <c:v>-9.0397320333333364E-2</c:v>
                </c:pt>
                <c:pt idx="6">
                  <c:v>-0.10557881766666674</c:v>
                </c:pt>
                <c:pt idx="7">
                  <c:v>-0.11365226633333339</c:v>
                </c:pt>
                <c:pt idx="8">
                  <c:v>-0.10940889300000008</c:v>
                </c:pt>
                <c:pt idx="9">
                  <c:v>-9.9127735333333383E-2</c:v>
                </c:pt>
                <c:pt idx="10">
                  <c:v>-8.4446320333333394E-2</c:v>
                </c:pt>
                <c:pt idx="11">
                  <c:v>-7.1164295666666599E-2</c:v>
                </c:pt>
                <c:pt idx="12">
                  <c:v>-5.7514263333333246E-2</c:v>
                </c:pt>
                <c:pt idx="13">
                  <c:v>-5.6402141999999891E-2</c:v>
                </c:pt>
                <c:pt idx="14">
                  <c:v>-6.3173665666666615E-2</c:v>
                </c:pt>
                <c:pt idx="15">
                  <c:v>-7.3450743999999984E-2</c:v>
                </c:pt>
                <c:pt idx="16">
                  <c:v>-8.2293593000000012E-2</c:v>
                </c:pt>
                <c:pt idx="17">
                  <c:v>-8.902819133333334E-2</c:v>
                </c:pt>
                <c:pt idx="18">
                  <c:v>-9.5071173333333328E-2</c:v>
                </c:pt>
                <c:pt idx="19">
                  <c:v>-9.9939066999999979E-2</c:v>
                </c:pt>
                <c:pt idx="20">
                  <c:v>-9.853697900000008E-2</c:v>
                </c:pt>
                <c:pt idx="21">
                  <c:v>-8.7429499999999966E-2</c:v>
                </c:pt>
                <c:pt idx="22">
                  <c:v>-7.0557175333333319E-2</c:v>
                </c:pt>
                <c:pt idx="23">
                  <c:v>-5.1102404999999955E-2</c:v>
                </c:pt>
                <c:pt idx="24">
                  <c:v>-4.7473499666666669E-2</c:v>
                </c:pt>
                <c:pt idx="25">
                  <c:v>-5.135004E-2</c:v>
                </c:pt>
                <c:pt idx="26">
                  <c:v>-6.9439901000000012E-2</c:v>
                </c:pt>
                <c:pt idx="27">
                  <c:v>-8.2562264333333427E-2</c:v>
                </c:pt>
                <c:pt idx="28">
                  <c:v>-9.9177715666666749E-2</c:v>
                </c:pt>
                <c:pt idx="29">
                  <c:v>-0.10755575300000003</c:v>
                </c:pt>
                <c:pt idx="30">
                  <c:v>-0.11818759733333338</c:v>
                </c:pt>
                <c:pt idx="31">
                  <c:v>-0.12201661799999988</c:v>
                </c:pt>
                <c:pt idx="32">
                  <c:v>-0.11763929966666664</c:v>
                </c:pt>
                <c:pt idx="33">
                  <c:v>-9.9345006999999846E-2</c:v>
                </c:pt>
                <c:pt idx="34">
                  <c:v>-8.3892472333333218E-2</c:v>
                </c:pt>
                <c:pt idx="35">
                  <c:v>-7.1056230666666512E-2</c:v>
                </c:pt>
                <c:pt idx="36">
                  <c:v>-7.3880289999999849E-2</c:v>
                </c:pt>
                <c:pt idx="37">
                  <c:v>-7.3537115333333347E-2</c:v>
                </c:pt>
                <c:pt idx="38">
                  <c:v>-8.0694047000000019E-2</c:v>
                </c:pt>
                <c:pt idx="39">
                  <c:v>-8.0744715333333286E-2</c:v>
                </c:pt>
                <c:pt idx="40">
                  <c:v>-9.5046914999999968E-2</c:v>
                </c:pt>
                <c:pt idx="41">
                  <c:v>-0.10504514699999987</c:v>
                </c:pt>
                <c:pt idx="42">
                  <c:v>-0.12377001833333345</c:v>
                </c:pt>
                <c:pt idx="43">
                  <c:v>-0.12074637766666672</c:v>
                </c:pt>
                <c:pt idx="44">
                  <c:v>-0.10365869333333341</c:v>
                </c:pt>
                <c:pt idx="45">
                  <c:v>-7.80785869999997E-2</c:v>
                </c:pt>
                <c:pt idx="46">
                  <c:v>-6.0096530999999911E-2</c:v>
                </c:pt>
                <c:pt idx="47">
                  <c:v>-5.3594031333333382E-2</c:v>
                </c:pt>
                <c:pt idx="48">
                  <c:v>-6.6345275333333564E-2</c:v>
                </c:pt>
                <c:pt idx="49">
                  <c:v>-7.0519580000000096E-2</c:v>
                </c:pt>
                <c:pt idx="50">
                  <c:v>-8.8202730333333354E-2</c:v>
                </c:pt>
                <c:pt idx="51">
                  <c:v>-9.6383246000000103E-2</c:v>
                </c:pt>
                <c:pt idx="52">
                  <c:v>-0.11788339866666672</c:v>
                </c:pt>
                <c:pt idx="53">
                  <c:v>-0.12958748966666664</c:v>
                </c:pt>
                <c:pt idx="54">
                  <c:v>-0.13968995766666648</c:v>
                </c:pt>
                <c:pt idx="55">
                  <c:v>-0.13759882133333334</c:v>
                </c:pt>
                <c:pt idx="56">
                  <c:v>-0.1256569619999999</c:v>
                </c:pt>
                <c:pt idx="57">
                  <c:v>-0.10242461533333334</c:v>
                </c:pt>
                <c:pt idx="58">
                  <c:v>-8.6620442999999797E-2</c:v>
                </c:pt>
                <c:pt idx="59">
                  <c:v>-8.1524843000000152E-2</c:v>
                </c:pt>
                <c:pt idx="60">
                  <c:v>-8.2585132666666741E-2</c:v>
                </c:pt>
                <c:pt idx="61">
                  <c:v>-8.5969711333333476E-2</c:v>
                </c:pt>
                <c:pt idx="62">
                  <c:v>-9.719355866666668E-2</c:v>
                </c:pt>
                <c:pt idx="63">
                  <c:v>-9.0474741333333372E-2</c:v>
                </c:pt>
                <c:pt idx="64">
                  <c:v>-8.6552365000000075E-2</c:v>
                </c:pt>
                <c:pt idx="65">
                  <c:v>-7.1661330000000065E-2</c:v>
                </c:pt>
                <c:pt idx="66">
                  <c:v>-8.1781068333333526E-2</c:v>
                </c:pt>
                <c:pt idx="67">
                  <c:v>-8.7718769666666432E-2</c:v>
                </c:pt>
                <c:pt idx="68">
                  <c:v>-8.1335755666666731E-2</c:v>
                </c:pt>
                <c:pt idx="69">
                  <c:v>-6.7332981666666306E-2</c:v>
                </c:pt>
                <c:pt idx="70">
                  <c:v>-5.0707525000000031E-2</c:v>
                </c:pt>
                <c:pt idx="71">
                  <c:v>-4.9482574999999918E-2</c:v>
                </c:pt>
                <c:pt idx="72">
                  <c:v>-5.0956669666666871E-2</c:v>
                </c:pt>
                <c:pt idx="73">
                  <c:v>-5.6417857333333557E-2</c:v>
                </c:pt>
                <c:pt idx="74">
                  <c:v>-6.7062518666666709E-2</c:v>
                </c:pt>
                <c:pt idx="75">
                  <c:v>-7.5577087666666765E-2</c:v>
                </c:pt>
                <c:pt idx="76">
                  <c:v>-8.5890181333333274E-2</c:v>
                </c:pt>
                <c:pt idx="77">
                  <c:v>-9.4891352000000026E-2</c:v>
                </c:pt>
                <c:pt idx="78">
                  <c:v>-0.10934482599999996</c:v>
                </c:pt>
                <c:pt idx="79">
                  <c:v>-0.12240936033333329</c:v>
                </c:pt>
                <c:pt idx="80">
                  <c:v>-0.12055858233333318</c:v>
                </c:pt>
                <c:pt idx="81">
                  <c:v>-9.8479160333333315E-2</c:v>
                </c:pt>
                <c:pt idx="82">
                  <c:v>-7.4825974000000087E-2</c:v>
                </c:pt>
                <c:pt idx="83">
                  <c:v>-6.6771091000000143E-2</c:v>
                </c:pt>
                <c:pt idx="84">
                  <c:v>-7.3403979333333327E-2</c:v>
                </c:pt>
                <c:pt idx="85">
                  <c:v>-8.0486579666666724E-2</c:v>
                </c:pt>
                <c:pt idx="86">
                  <c:v>-8.6912838333333367E-2</c:v>
                </c:pt>
                <c:pt idx="87">
                  <c:v>-9.5120161000000175E-2</c:v>
                </c:pt>
                <c:pt idx="88">
                  <c:v>-0.1181922546666667</c:v>
                </c:pt>
                <c:pt idx="89">
                  <c:v>-0.1388208766666667</c:v>
                </c:pt>
                <c:pt idx="90">
                  <c:v>-0.15672775333333341</c:v>
                </c:pt>
                <c:pt idx="91">
                  <c:v>-0.15617677633333338</c:v>
                </c:pt>
                <c:pt idx="92">
                  <c:v>-0.14535071966666654</c:v>
                </c:pt>
                <c:pt idx="93">
                  <c:v>-0.12289372366666665</c:v>
                </c:pt>
                <c:pt idx="94">
                  <c:v>-0.11292329000000002</c:v>
                </c:pt>
                <c:pt idx="95">
                  <c:v>-0.11449072333333318</c:v>
                </c:pt>
                <c:pt idx="96">
                  <c:v>-0.12379369299999951</c:v>
                </c:pt>
                <c:pt idx="97">
                  <c:v>-0.12903506333333306</c:v>
                </c:pt>
                <c:pt idx="98">
                  <c:v>-0.1393903536666668</c:v>
                </c:pt>
                <c:pt idx="99">
                  <c:v>-0.14915055533333335</c:v>
                </c:pt>
                <c:pt idx="100">
                  <c:v>-0.1714695846666667</c:v>
                </c:pt>
                <c:pt idx="101">
                  <c:v>-0.18797687233333332</c:v>
                </c:pt>
                <c:pt idx="102">
                  <c:v>-0.21412277633333329</c:v>
                </c:pt>
                <c:pt idx="103">
                  <c:v>-0.21468837466666638</c:v>
                </c:pt>
                <c:pt idx="104">
                  <c:v>-0.19779035633333311</c:v>
                </c:pt>
                <c:pt idx="105">
                  <c:v>-0.16783944900000061</c:v>
                </c:pt>
                <c:pt idx="106">
                  <c:v>-0.14991224100000058</c:v>
                </c:pt>
                <c:pt idx="107">
                  <c:v>-0.14240155666666654</c:v>
                </c:pt>
                <c:pt idx="108">
                  <c:v>-0.15615014366666594</c:v>
                </c:pt>
                <c:pt idx="109">
                  <c:v>-0.16453062633333276</c:v>
                </c:pt>
                <c:pt idx="110" formatCode="0.0">
                  <c:v>-0.18220352799999998</c:v>
                </c:pt>
                <c:pt idx="111" formatCode="0.0">
                  <c:v>-0.19710056066666673</c:v>
                </c:pt>
                <c:pt idx="112" formatCode="0.0">
                  <c:v>-0.2269178040000002</c:v>
                </c:pt>
                <c:pt idx="113" formatCode="0.0">
                  <c:v>-0.24900950699999988</c:v>
                </c:pt>
                <c:pt idx="114" formatCode="0.0">
                  <c:v>-0.26907787999999977</c:v>
                </c:pt>
                <c:pt idx="115" formatCode="0.0">
                  <c:v>-0.27183800799999996</c:v>
                </c:pt>
                <c:pt idx="116" formatCode="0.0">
                  <c:v>-0.26283176833333366</c:v>
                </c:pt>
                <c:pt idx="117" formatCode="0.0">
                  <c:v>-0.23012073733333363</c:v>
                </c:pt>
                <c:pt idx="118" formatCode="0.0">
                  <c:v>-0.2031452660000003</c:v>
                </c:pt>
                <c:pt idx="119" formatCode="0.0">
                  <c:v>-0.19162551033333297</c:v>
                </c:pt>
                <c:pt idx="120" formatCode="0.0">
                  <c:v>-0.19053754499999978</c:v>
                </c:pt>
                <c:pt idx="121" formatCode="0.0">
                  <c:v>-0.18962815566666608</c:v>
                </c:pt>
                <c:pt idx="122" formatCode="0.0">
                  <c:v>-0.19978137566666671</c:v>
                </c:pt>
                <c:pt idx="123" formatCode="0.0">
                  <c:v>-0.22147995466666656</c:v>
                </c:pt>
                <c:pt idx="124" formatCode="0.0">
                  <c:v>-0.24405417133333335</c:v>
                </c:pt>
                <c:pt idx="125" formatCode="0.0">
                  <c:v>-0.28949711999999983</c:v>
                </c:pt>
                <c:pt idx="126" formatCode="0.0">
                  <c:v>-0.31480753166666664</c:v>
                </c:pt>
                <c:pt idx="127" formatCode="0.0">
                  <c:v>-0.31845346866666635</c:v>
                </c:pt>
              </c:numCache>
            </c:numRef>
          </c:val>
          <c:extLst>
            <c:ext xmlns:c16="http://schemas.microsoft.com/office/drawing/2014/chart" uri="{C3380CC4-5D6E-409C-BE32-E72D297353CC}">
              <c16:uniqueId val="{00000003-5C65-4D1B-BC2B-EC438A8FA95C}"/>
            </c:ext>
          </c:extLst>
        </c:ser>
        <c:ser>
          <c:idx val="3"/>
          <c:order val="5"/>
          <c:tx>
            <c:strRef>
              <c:f>'Slika 3.3. - Figure 3.3'!$I$4</c:f>
              <c:strCache>
                <c:ptCount val="1"/>
                <c:pt idx="0">
                  <c:v>Capital goods</c:v>
                </c:pt>
              </c:strCache>
            </c:strRef>
          </c:tx>
          <c:spPr>
            <a:solidFill>
              <a:schemeClr val="bg1">
                <a:lumMod val="50000"/>
              </a:schemeClr>
            </a:solidFill>
          </c:spPr>
          <c:invertIfNegative val="0"/>
          <c:cat>
            <c:strRef>
              <c:f>'Slika 3.3. - Figure 3.3'!$A$7:$A$134</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3.3'!$I$7:$I$134</c:f>
              <c:numCache>
                <c:formatCode>0.0</c:formatCode>
                <c:ptCount val="128"/>
                <c:pt idx="0">
                  <c:v>-8.1995268666666649E-2</c:v>
                </c:pt>
                <c:pt idx="1">
                  <c:v>-7.9745700999999919E-2</c:v>
                </c:pt>
                <c:pt idx="2">
                  <c:v>-8.4849885000000014E-2</c:v>
                </c:pt>
                <c:pt idx="3">
                  <c:v>-9.0478877666666735E-2</c:v>
                </c:pt>
                <c:pt idx="4">
                  <c:v>-0.10117599033333341</c:v>
                </c:pt>
                <c:pt idx="5">
                  <c:v>-9.3281359333333327E-2</c:v>
                </c:pt>
                <c:pt idx="6">
                  <c:v>-9.2567508999999729E-2</c:v>
                </c:pt>
                <c:pt idx="7">
                  <c:v>-9.0120717999999794E-2</c:v>
                </c:pt>
                <c:pt idx="8">
                  <c:v>-9.2413353333333198E-2</c:v>
                </c:pt>
                <c:pt idx="9">
                  <c:v>-0.10345533</c:v>
                </c:pt>
                <c:pt idx="10">
                  <c:v>-0.1034321443333331</c:v>
                </c:pt>
                <c:pt idx="11">
                  <c:v>-0.11512119866666656</c:v>
                </c:pt>
                <c:pt idx="12">
                  <c:v>-9.9043961333333305E-2</c:v>
                </c:pt>
                <c:pt idx="13">
                  <c:v>-0.10229061266666684</c:v>
                </c:pt>
                <c:pt idx="14">
                  <c:v>-9.1659558333333349E-2</c:v>
                </c:pt>
                <c:pt idx="15">
                  <c:v>-0.10615932966666658</c:v>
                </c:pt>
                <c:pt idx="16">
                  <c:v>-0.112763671</c:v>
                </c:pt>
                <c:pt idx="17">
                  <c:v>-0.12351592466666682</c:v>
                </c:pt>
                <c:pt idx="18">
                  <c:v>-0.1277258403333334</c:v>
                </c:pt>
                <c:pt idx="19">
                  <c:v>-0.11944839933333344</c:v>
                </c:pt>
                <c:pt idx="20">
                  <c:v>-0.10246095633333316</c:v>
                </c:pt>
                <c:pt idx="21">
                  <c:v>-0.10116743433333344</c:v>
                </c:pt>
                <c:pt idx="22">
                  <c:v>-0.10511292266666671</c:v>
                </c:pt>
                <c:pt idx="23">
                  <c:v>-0.11673410499999999</c:v>
                </c:pt>
                <c:pt idx="24">
                  <c:v>-0.11357776599999987</c:v>
                </c:pt>
                <c:pt idx="25">
                  <c:v>-0.11492279699999983</c:v>
                </c:pt>
                <c:pt idx="26">
                  <c:v>-0.12535679866666669</c:v>
                </c:pt>
                <c:pt idx="27">
                  <c:v>-0.13513087199999999</c:v>
                </c:pt>
                <c:pt idx="28">
                  <c:v>-0.14282835799999996</c:v>
                </c:pt>
                <c:pt idx="29">
                  <c:v>-0.13818074433333336</c:v>
                </c:pt>
                <c:pt idx="30">
                  <c:v>-0.14521615199999993</c:v>
                </c:pt>
                <c:pt idx="31">
                  <c:v>-0.12809019233333332</c:v>
                </c:pt>
                <c:pt idx="32">
                  <c:v>-0.11334173466666642</c:v>
                </c:pt>
                <c:pt idx="33">
                  <c:v>-0.10276579333333337</c:v>
                </c:pt>
                <c:pt idx="34">
                  <c:v>-0.10556188799999995</c:v>
                </c:pt>
                <c:pt idx="35">
                  <c:v>-0.1191833963333338</c:v>
                </c:pt>
                <c:pt idx="36">
                  <c:v>-0.11768694466666699</c:v>
                </c:pt>
                <c:pt idx="37">
                  <c:v>-0.12164071166666691</c:v>
                </c:pt>
                <c:pt idx="38">
                  <c:v>-0.12749779766666669</c:v>
                </c:pt>
                <c:pt idx="39">
                  <c:v>-0.13479883299999995</c:v>
                </c:pt>
                <c:pt idx="40">
                  <c:v>-0.14341615266666669</c:v>
                </c:pt>
                <c:pt idx="41">
                  <c:v>-0.14545939399999988</c:v>
                </c:pt>
                <c:pt idx="42">
                  <c:v>-0.13831570466666654</c:v>
                </c:pt>
                <c:pt idx="43">
                  <c:v>-0.13001227133333351</c:v>
                </c:pt>
                <c:pt idx="44">
                  <c:v>-0.12833540733333321</c:v>
                </c:pt>
                <c:pt idx="45">
                  <c:v>-0.14889486500000035</c:v>
                </c:pt>
                <c:pt idx="46">
                  <c:v>-0.17337367166666628</c:v>
                </c:pt>
                <c:pt idx="47">
                  <c:v>-0.18542447600000025</c:v>
                </c:pt>
                <c:pt idx="48">
                  <c:v>-0.17235077699999987</c:v>
                </c:pt>
                <c:pt idx="49">
                  <c:v>-0.15915801033333354</c:v>
                </c:pt>
                <c:pt idx="50">
                  <c:v>-0.15347541466666662</c:v>
                </c:pt>
                <c:pt idx="51">
                  <c:v>-0.15851178400000007</c:v>
                </c:pt>
                <c:pt idx="52">
                  <c:v>-0.1624467783333334</c:v>
                </c:pt>
                <c:pt idx="53">
                  <c:v>-0.14747284833333332</c:v>
                </c:pt>
                <c:pt idx="54">
                  <c:v>-0.14246955566666666</c:v>
                </c:pt>
                <c:pt idx="55">
                  <c:v>-0.13241029400000023</c:v>
                </c:pt>
                <c:pt idx="56">
                  <c:v>-0.13546866500000004</c:v>
                </c:pt>
                <c:pt idx="57">
                  <c:v>-0.14782233166666672</c:v>
                </c:pt>
                <c:pt idx="58">
                  <c:v>-0.16351765866666645</c:v>
                </c:pt>
                <c:pt idx="59">
                  <c:v>-0.18157964166666693</c:v>
                </c:pt>
                <c:pt idx="60">
                  <c:v>-0.16701628366666682</c:v>
                </c:pt>
                <c:pt idx="61">
                  <c:v>-0.15668868566666694</c:v>
                </c:pt>
                <c:pt idx="62">
                  <c:v>-0.13618893299999993</c:v>
                </c:pt>
                <c:pt idx="63">
                  <c:v>-0.12041066666666665</c:v>
                </c:pt>
                <c:pt idx="64">
                  <c:v>-0.1094032673333333</c:v>
                </c:pt>
                <c:pt idx="65">
                  <c:v>-0.11524882633333339</c:v>
                </c:pt>
                <c:pt idx="66">
                  <c:v>-0.13737769633333335</c:v>
                </c:pt>
                <c:pt idx="67">
                  <c:v>-0.14642128466666654</c:v>
                </c:pt>
                <c:pt idx="68">
                  <c:v>-0.15364919766666671</c:v>
                </c:pt>
                <c:pt idx="69">
                  <c:v>-0.15694538633333341</c:v>
                </c:pt>
                <c:pt idx="70">
                  <c:v>-0.17117149166666681</c:v>
                </c:pt>
                <c:pt idx="71">
                  <c:v>-0.17695572833333359</c:v>
                </c:pt>
                <c:pt idx="72">
                  <c:v>-0.17095371533333356</c:v>
                </c:pt>
                <c:pt idx="73">
                  <c:v>-0.15754559433333354</c:v>
                </c:pt>
                <c:pt idx="74">
                  <c:v>-0.15509646966666671</c:v>
                </c:pt>
                <c:pt idx="75">
                  <c:v>-0.15088946733333339</c:v>
                </c:pt>
                <c:pt idx="76">
                  <c:v>-0.1515100893333334</c:v>
                </c:pt>
                <c:pt idx="77">
                  <c:v>-0.15025566733333331</c:v>
                </c:pt>
                <c:pt idx="78">
                  <c:v>-0.15195489866666653</c:v>
                </c:pt>
                <c:pt idx="79">
                  <c:v>-0.14040748266666672</c:v>
                </c:pt>
                <c:pt idx="80">
                  <c:v>-0.14377535099999986</c:v>
                </c:pt>
                <c:pt idx="81">
                  <c:v>-0.14785033633333333</c:v>
                </c:pt>
                <c:pt idx="82">
                  <c:v>-0.1735426923333333</c:v>
                </c:pt>
                <c:pt idx="83">
                  <c:v>-0.18422594066666689</c:v>
                </c:pt>
                <c:pt idx="84">
                  <c:v>-0.19581490000000021</c:v>
                </c:pt>
                <c:pt idx="85">
                  <c:v>-0.19741057666666681</c:v>
                </c:pt>
                <c:pt idx="86">
                  <c:v>-0.20633274800000004</c:v>
                </c:pt>
                <c:pt idx="87">
                  <c:v>-0.2085225773333334</c:v>
                </c:pt>
                <c:pt idx="88">
                  <c:v>-0.21175865900000004</c:v>
                </c:pt>
                <c:pt idx="89">
                  <c:v>-0.20627496600000028</c:v>
                </c:pt>
                <c:pt idx="90">
                  <c:v>-0.19629394466666653</c:v>
                </c:pt>
                <c:pt idx="91">
                  <c:v>-0.19429161999999997</c:v>
                </c:pt>
                <c:pt idx="92">
                  <c:v>-0.19314230099999963</c:v>
                </c:pt>
                <c:pt idx="93">
                  <c:v>-0.21582908466666678</c:v>
                </c:pt>
                <c:pt idx="94">
                  <c:v>-0.23446761799999993</c:v>
                </c:pt>
                <c:pt idx="95">
                  <c:v>-0.24804233599999997</c:v>
                </c:pt>
                <c:pt idx="96">
                  <c:v>-0.23255931166666652</c:v>
                </c:pt>
                <c:pt idx="97">
                  <c:v>-0.22552842500000006</c:v>
                </c:pt>
                <c:pt idx="98">
                  <c:v>-0.22717952699999999</c:v>
                </c:pt>
                <c:pt idx="99">
                  <c:v>-0.23282156499999976</c:v>
                </c:pt>
                <c:pt idx="100">
                  <c:v>-0.24369247233333341</c:v>
                </c:pt>
                <c:pt idx="101">
                  <c:v>-0.23194388600000004</c:v>
                </c:pt>
                <c:pt idx="102">
                  <c:v>-0.22685158500000011</c:v>
                </c:pt>
                <c:pt idx="103">
                  <c:v>-0.1976016950000003</c:v>
                </c:pt>
                <c:pt idx="104">
                  <c:v>-0.19278776466666658</c:v>
                </c:pt>
                <c:pt idx="105">
                  <c:v>-0.20104453999999955</c:v>
                </c:pt>
                <c:pt idx="106">
                  <c:v>-0.22947518000000028</c:v>
                </c:pt>
                <c:pt idx="107">
                  <c:v>-0.24640556233333327</c:v>
                </c:pt>
                <c:pt idx="108">
                  <c:v>-0.24454408566666702</c:v>
                </c:pt>
                <c:pt idx="109">
                  <c:v>-0.24032431199999918</c:v>
                </c:pt>
                <c:pt idx="110">
                  <c:v>-0.241060258</c:v>
                </c:pt>
                <c:pt idx="111">
                  <c:v>-0.25654609700000003</c:v>
                </c:pt>
                <c:pt idx="112">
                  <c:v>-0.24598479899999998</c:v>
                </c:pt>
                <c:pt idx="113">
                  <c:v>-0.24435339366666667</c:v>
                </c:pt>
                <c:pt idx="114">
                  <c:v>-0.23060313733333321</c:v>
                </c:pt>
                <c:pt idx="115">
                  <c:v>-0.22581562733333349</c:v>
                </c:pt>
                <c:pt idx="116">
                  <c:v>-0.21720581766666627</c:v>
                </c:pt>
                <c:pt idx="117">
                  <c:v>-0.23833134966666658</c:v>
                </c:pt>
                <c:pt idx="118">
                  <c:v>-0.25599948300000019</c:v>
                </c:pt>
                <c:pt idx="119">
                  <c:v>-0.27222844933333401</c:v>
                </c:pt>
                <c:pt idx="120">
                  <c:v>-0.25562060533333397</c:v>
                </c:pt>
                <c:pt idx="121">
                  <c:v>-0.24335461800000008</c:v>
                </c:pt>
                <c:pt idx="122">
                  <c:v>-0.24118734100000006</c:v>
                </c:pt>
                <c:pt idx="123">
                  <c:v>-0.25115627299999976</c:v>
                </c:pt>
                <c:pt idx="124">
                  <c:v>-0.24545561866666663</c:v>
                </c:pt>
                <c:pt idx="125">
                  <c:v>-0.22864323533333303</c:v>
                </c:pt>
                <c:pt idx="126">
                  <c:v>-0.20944011433333343</c:v>
                </c:pt>
                <c:pt idx="127">
                  <c:v>-0.38079547300000005</c:v>
                </c:pt>
              </c:numCache>
            </c:numRef>
          </c:val>
          <c:extLst>
            <c:ext xmlns:c16="http://schemas.microsoft.com/office/drawing/2014/chart" uri="{C3380CC4-5D6E-409C-BE32-E72D297353CC}">
              <c16:uniqueId val="{00000004-5C65-4D1B-BC2B-EC438A8FA95C}"/>
            </c:ext>
          </c:extLst>
        </c:ser>
        <c:ser>
          <c:idx val="4"/>
          <c:order val="6"/>
          <c:tx>
            <c:strRef>
              <c:f>'Slika 3.3. - Figure 3.3'!$J$4</c:f>
              <c:strCache>
                <c:ptCount val="1"/>
                <c:pt idx="0">
                  <c:v>Road vehicles</c:v>
                </c:pt>
              </c:strCache>
            </c:strRef>
          </c:tx>
          <c:spPr>
            <a:solidFill>
              <a:schemeClr val="bg1">
                <a:lumMod val="75000"/>
              </a:schemeClr>
            </a:solidFill>
          </c:spPr>
          <c:invertIfNegative val="0"/>
          <c:cat>
            <c:strRef>
              <c:f>'Slika 3.3. - Figure 3.3'!$A$7:$A$134</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3.3'!$J$7:$J$134</c:f>
              <c:numCache>
                <c:formatCode>0.00</c:formatCode>
                <c:ptCount val="128"/>
                <c:pt idx="0">
                  <c:v>-3.7015207666666682E-2</c:v>
                </c:pt>
                <c:pt idx="1">
                  <c:v>-4.1460832999999989E-2</c:v>
                </c:pt>
                <c:pt idx="2">
                  <c:v>-5.6204831000000011E-2</c:v>
                </c:pt>
                <c:pt idx="3">
                  <c:v>-7.301183700000001E-2</c:v>
                </c:pt>
                <c:pt idx="4">
                  <c:v>-8.3892476000000007E-2</c:v>
                </c:pt>
                <c:pt idx="5">
                  <c:v>-8.0676367666666651E-2</c:v>
                </c:pt>
                <c:pt idx="6">
                  <c:v>-6.9544703666666624E-2</c:v>
                </c:pt>
                <c:pt idx="7">
                  <c:v>-5.5593333666666613E-2</c:v>
                </c:pt>
                <c:pt idx="8">
                  <c:v>-5.0770373333333306E-2</c:v>
                </c:pt>
                <c:pt idx="9">
                  <c:v>-5.3842301333333321E-2</c:v>
                </c:pt>
                <c:pt idx="10">
                  <c:v>-6.4182922999999989E-2</c:v>
                </c:pt>
                <c:pt idx="11">
                  <c:v>-6.2909679666666607E-2</c:v>
                </c:pt>
                <c:pt idx="12">
                  <c:v>-5.6167989333333258E-2</c:v>
                </c:pt>
                <c:pt idx="13">
                  <c:v>-5.3558331999999952E-2</c:v>
                </c:pt>
                <c:pt idx="14">
                  <c:v>-7.0046044999999987E-2</c:v>
                </c:pt>
                <c:pt idx="15">
                  <c:v>-9.7210244000000001E-2</c:v>
                </c:pt>
                <c:pt idx="16">
                  <c:v>-0.11282968933333334</c:v>
                </c:pt>
                <c:pt idx="17">
                  <c:v>-0.11045743233333336</c:v>
                </c:pt>
                <c:pt idx="18">
                  <c:v>-9.2674793999999977E-2</c:v>
                </c:pt>
                <c:pt idx="19">
                  <c:v>-7.5481818666666659E-2</c:v>
                </c:pt>
                <c:pt idx="20">
                  <c:v>-6.7459240333333337E-2</c:v>
                </c:pt>
                <c:pt idx="21">
                  <c:v>-6.3262083000000038E-2</c:v>
                </c:pt>
                <c:pt idx="22">
                  <c:v>-6.3418869333333391E-2</c:v>
                </c:pt>
                <c:pt idx="23">
                  <c:v>-6.1889352333333363E-2</c:v>
                </c:pt>
                <c:pt idx="24">
                  <c:v>-5.958245566666668E-2</c:v>
                </c:pt>
                <c:pt idx="25">
                  <c:v>-6.4082055666666665E-2</c:v>
                </c:pt>
                <c:pt idx="26">
                  <c:v>-8.6693532000000004E-2</c:v>
                </c:pt>
                <c:pt idx="27">
                  <c:v>-0.11575588333333336</c:v>
                </c:pt>
                <c:pt idx="28">
                  <c:v>-0.13710125033333334</c:v>
                </c:pt>
                <c:pt idx="29">
                  <c:v>-0.12652008233333328</c:v>
                </c:pt>
                <c:pt idx="30">
                  <c:v>-0.10126555533333328</c:v>
                </c:pt>
                <c:pt idx="31">
                  <c:v>-7.621545099999992E-2</c:v>
                </c:pt>
                <c:pt idx="32">
                  <c:v>-6.7654702666666608E-2</c:v>
                </c:pt>
                <c:pt idx="33">
                  <c:v>-7.3710848999999981E-2</c:v>
                </c:pt>
                <c:pt idx="34">
                  <c:v>-7.2717966666666675E-2</c:v>
                </c:pt>
                <c:pt idx="35">
                  <c:v>-6.7768545333333333E-2</c:v>
                </c:pt>
                <c:pt idx="36">
                  <c:v>-6.2756001999999991E-2</c:v>
                </c:pt>
                <c:pt idx="37">
                  <c:v>-7.4695402000000008E-2</c:v>
                </c:pt>
                <c:pt idx="38">
                  <c:v>-0.10461249333333332</c:v>
                </c:pt>
                <c:pt idx="39">
                  <c:v>-0.12884476733333336</c:v>
                </c:pt>
                <c:pt idx="40">
                  <c:v>-0.14229011599999999</c:v>
                </c:pt>
                <c:pt idx="41">
                  <c:v>-0.13096724000000004</c:v>
                </c:pt>
                <c:pt idx="42">
                  <c:v>-0.11785907733333333</c:v>
                </c:pt>
                <c:pt idx="43">
                  <c:v>-9.6818958333333344E-2</c:v>
                </c:pt>
                <c:pt idx="44">
                  <c:v>-8.1822282666666635E-2</c:v>
                </c:pt>
                <c:pt idx="45">
                  <c:v>-7.9575806000000041E-2</c:v>
                </c:pt>
                <c:pt idx="46">
                  <c:v>-8.4949229000000043E-2</c:v>
                </c:pt>
                <c:pt idx="47">
                  <c:v>-8.75044773333334E-2</c:v>
                </c:pt>
                <c:pt idx="48">
                  <c:v>-8.0336943000000008E-2</c:v>
                </c:pt>
                <c:pt idx="49">
                  <c:v>-7.5871891666666663E-2</c:v>
                </c:pt>
                <c:pt idx="50">
                  <c:v>-9.8837208333333329E-2</c:v>
                </c:pt>
                <c:pt idx="51">
                  <c:v>-0.12818848566666668</c:v>
                </c:pt>
                <c:pt idx="52">
                  <c:v>-0.15966596100000002</c:v>
                </c:pt>
                <c:pt idx="53">
                  <c:v>-0.147923683</c:v>
                </c:pt>
                <c:pt idx="54">
                  <c:v>-0.13491459600000005</c:v>
                </c:pt>
                <c:pt idx="55">
                  <c:v>-0.10122713533333337</c:v>
                </c:pt>
                <c:pt idx="56">
                  <c:v>-8.9597910333333419E-2</c:v>
                </c:pt>
                <c:pt idx="57">
                  <c:v>-7.7215943333333356E-2</c:v>
                </c:pt>
                <c:pt idx="58">
                  <c:v>-8.003538333333339E-2</c:v>
                </c:pt>
                <c:pt idx="59">
                  <c:v>-7.7958956666666704E-2</c:v>
                </c:pt>
                <c:pt idx="60">
                  <c:v>-7.5376848666666718E-2</c:v>
                </c:pt>
                <c:pt idx="61">
                  <c:v>-8.6904338333333345E-2</c:v>
                </c:pt>
                <c:pt idx="62">
                  <c:v>-9.6149137666666662E-2</c:v>
                </c:pt>
                <c:pt idx="63">
                  <c:v>-7.9157905333333348E-2</c:v>
                </c:pt>
                <c:pt idx="64">
                  <c:v>-5.8769494333333339E-2</c:v>
                </c:pt>
                <c:pt idx="65">
                  <c:v>-5.0726322333333351E-2</c:v>
                </c:pt>
                <c:pt idx="66">
                  <c:v>-6.7425114000000008E-2</c:v>
                </c:pt>
                <c:pt idx="67">
                  <c:v>-6.5531107333333338E-2</c:v>
                </c:pt>
                <c:pt idx="68">
                  <c:v>-5.8788672666666646E-2</c:v>
                </c:pt>
                <c:pt idx="69">
                  <c:v>-5.9460114333333355E-2</c:v>
                </c:pt>
                <c:pt idx="70">
                  <c:v>-6.5578919999999985E-2</c:v>
                </c:pt>
                <c:pt idx="71">
                  <c:v>-7.1212227999999989E-2</c:v>
                </c:pt>
                <c:pt idx="72">
                  <c:v>-6.9562926333333275E-2</c:v>
                </c:pt>
                <c:pt idx="73">
                  <c:v>-7.7538150999999986E-2</c:v>
                </c:pt>
                <c:pt idx="74">
                  <c:v>-9.3002317000000001E-2</c:v>
                </c:pt>
                <c:pt idx="75">
                  <c:v>-0.11321980999999999</c:v>
                </c:pt>
                <c:pt idx="76">
                  <c:v>-0.122134094</c:v>
                </c:pt>
                <c:pt idx="77">
                  <c:v>-0.12349569533333334</c:v>
                </c:pt>
                <c:pt idx="78">
                  <c:v>-0.11606985666666669</c:v>
                </c:pt>
                <c:pt idx="79">
                  <c:v>-0.10363313600000003</c:v>
                </c:pt>
                <c:pt idx="80">
                  <c:v>-9.1878046666666699E-2</c:v>
                </c:pt>
                <c:pt idx="81">
                  <c:v>-8.745543433333329E-2</c:v>
                </c:pt>
                <c:pt idx="82">
                  <c:v>-8.9677358666666637E-2</c:v>
                </c:pt>
                <c:pt idx="83">
                  <c:v>-9.2676415333333345E-2</c:v>
                </c:pt>
                <c:pt idx="84">
                  <c:v>-8.7892002666666719E-2</c:v>
                </c:pt>
                <c:pt idx="85">
                  <c:v>-0.10160771800000003</c:v>
                </c:pt>
                <c:pt idx="86">
                  <c:v>-0.12394027633333334</c:v>
                </c:pt>
                <c:pt idx="87">
                  <c:v>-0.14419526266666666</c:v>
                </c:pt>
                <c:pt idx="88">
                  <c:v>-0.15306190166666667</c:v>
                </c:pt>
                <c:pt idx="89">
                  <c:v>-0.15744342866666666</c:v>
                </c:pt>
                <c:pt idx="90">
                  <c:v>-0.15890937999999999</c:v>
                </c:pt>
                <c:pt idx="91">
                  <c:v>-0.15032195333333334</c:v>
                </c:pt>
                <c:pt idx="92">
                  <c:v>-0.14145644000000002</c:v>
                </c:pt>
                <c:pt idx="93">
                  <c:v>-0.13794919266666666</c:v>
                </c:pt>
                <c:pt idx="94">
                  <c:v>-0.1402270246666667</c:v>
                </c:pt>
                <c:pt idx="95">
                  <c:v>-0.13824251833333337</c:v>
                </c:pt>
                <c:pt idx="96">
                  <c:v>-0.14202259400000003</c:v>
                </c:pt>
                <c:pt idx="97">
                  <c:v>-0.16108220400000001</c:v>
                </c:pt>
                <c:pt idx="98">
                  <c:v>-0.20283539600000003</c:v>
                </c:pt>
                <c:pt idx="99">
                  <c:v>-0.22663494766666664</c:v>
                </c:pt>
                <c:pt idx="100">
                  <c:v>-0.2400159673333333</c:v>
                </c:pt>
                <c:pt idx="101">
                  <c:v>-0.22476014900000005</c:v>
                </c:pt>
                <c:pt idx="102">
                  <c:v>-0.21446526366666671</c:v>
                </c:pt>
                <c:pt idx="103">
                  <c:v>-0.18931872733333338</c:v>
                </c:pt>
                <c:pt idx="104">
                  <c:v>-0.17027442233333326</c:v>
                </c:pt>
                <c:pt idx="105">
                  <c:v>-0.17149238266666669</c:v>
                </c:pt>
                <c:pt idx="106">
                  <c:v>-0.18982238566666662</c:v>
                </c:pt>
                <c:pt idx="107">
                  <c:v>-0.19000673700000006</c:v>
                </c:pt>
                <c:pt idx="108" formatCode="0.0">
                  <c:v>-0.18705727833333333</c:v>
                </c:pt>
                <c:pt idx="109">
                  <c:v>-0.19058977133333338</c:v>
                </c:pt>
                <c:pt idx="110" formatCode="0.0">
                  <c:v>-0.22145385333333334</c:v>
                </c:pt>
                <c:pt idx="111" formatCode="0.0">
                  <c:v>-0.2548166586666667</c:v>
                </c:pt>
                <c:pt idx="112" formatCode="0.0">
                  <c:v>-0.27022759766666665</c:v>
                </c:pt>
                <c:pt idx="113" formatCode="0.0">
                  <c:v>-0.25303870199999995</c:v>
                </c:pt>
                <c:pt idx="114" formatCode="0.0">
                  <c:v>-0.22041247133333339</c:v>
                </c:pt>
                <c:pt idx="115" formatCode="0.0">
                  <c:v>-0.18152449200000001</c:v>
                </c:pt>
                <c:pt idx="116" formatCode="0.0">
                  <c:v>-0.1713294583333333</c:v>
                </c:pt>
                <c:pt idx="117" formatCode="0.0">
                  <c:v>-0.17410653499999998</c:v>
                </c:pt>
                <c:pt idx="118" formatCode="0.0">
                  <c:v>-0.18413879666666663</c:v>
                </c:pt>
                <c:pt idx="119" formatCode="0.0">
                  <c:v>-0.1878513696666668</c:v>
                </c:pt>
                <c:pt idx="120" formatCode="0.0">
                  <c:v>-0.17662412600000002</c:v>
                </c:pt>
                <c:pt idx="121" formatCode="0.0">
                  <c:v>-0.19162032933333345</c:v>
                </c:pt>
                <c:pt idx="122" formatCode="0.0">
                  <c:v>-0.226834702</c:v>
                </c:pt>
                <c:pt idx="123" formatCode="0.0">
                  <c:v>-0.2697114143333334</c:v>
                </c:pt>
                <c:pt idx="124" formatCode="0.0">
                  <c:v>-0.27610919833333325</c:v>
                </c:pt>
                <c:pt idx="125" formatCode="0.0">
                  <c:v>-0.25638110866666664</c:v>
                </c:pt>
                <c:pt idx="126" formatCode="0.0">
                  <c:v>-0.23343687199999999</c:v>
                </c:pt>
                <c:pt idx="127" formatCode="0.0">
                  <c:v>-0.20264721499999999</c:v>
                </c:pt>
              </c:numCache>
            </c:numRef>
          </c:val>
          <c:extLst>
            <c:ext xmlns:c16="http://schemas.microsoft.com/office/drawing/2014/chart" uri="{C3380CC4-5D6E-409C-BE32-E72D297353CC}">
              <c16:uniqueId val="{00000005-5C65-4D1B-BC2B-EC438A8FA95C}"/>
            </c:ext>
          </c:extLst>
        </c:ser>
        <c:ser>
          <c:idx val="5"/>
          <c:order val="7"/>
          <c:tx>
            <c:strRef>
              <c:f>'Slika 3.3. - Figure 3.3'!$M$4</c:f>
              <c:strCache>
                <c:ptCount val="1"/>
                <c:pt idx="0">
                  <c:v>Other</c:v>
                </c:pt>
              </c:strCache>
            </c:strRef>
          </c:tx>
          <c:spPr>
            <a:solidFill>
              <a:schemeClr val="accent2">
                <a:lumMod val="40000"/>
                <a:lumOff val="60000"/>
              </a:schemeClr>
            </a:solidFill>
          </c:spPr>
          <c:invertIfNegative val="0"/>
          <c:cat>
            <c:strRef>
              <c:f>'Slika 3.3. - Figure 3.3'!$A$7:$A$134</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3.3'!$M$7:$M$134</c:f>
              <c:numCache>
                <c:formatCode>0.0</c:formatCode>
                <c:ptCount val="128"/>
                <c:pt idx="0">
                  <c:v>-0.19503245366666555</c:v>
                </c:pt>
                <c:pt idx="1">
                  <c:v>-0.23112668866666605</c:v>
                </c:pt>
                <c:pt idx="2">
                  <c:v>-0.28355808766666646</c:v>
                </c:pt>
                <c:pt idx="3">
                  <c:v>-0.30860202666666647</c:v>
                </c:pt>
                <c:pt idx="4">
                  <c:v>-0.29890729166666669</c:v>
                </c:pt>
                <c:pt idx="5">
                  <c:v>-0.28215335966666688</c:v>
                </c:pt>
                <c:pt idx="6">
                  <c:v>-0.27420150133333387</c:v>
                </c:pt>
                <c:pt idx="7">
                  <c:v>-0.28371489700000008</c:v>
                </c:pt>
                <c:pt idx="8">
                  <c:v>-0.28840070866666628</c:v>
                </c:pt>
                <c:pt idx="9">
                  <c:v>-0.27857650599999961</c:v>
                </c:pt>
                <c:pt idx="10">
                  <c:v>-0.26427414900000035</c:v>
                </c:pt>
                <c:pt idx="11">
                  <c:v>-0.24975767066666715</c:v>
                </c:pt>
                <c:pt idx="12">
                  <c:v>-0.2561060193333336</c:v>
                </c:pt>
                <c:pt idx="13">
                  <c:v>-0.28614206699999972</c:v>
                </c:pt>
                <c:pt idx="14">
                  <c:v>-0.31721927200000027</c:v>
                </c:pt>
                <c:pt idx="15">
                  <c:v>-0.3422057350000004</c:v>
                </c:pt>
                <c:pt idx="16">
                  <c:v>-0.32532050299999954</c:v>
                </c:pt>
                <c:pt idx="17">
                  <c:v>-0.2924203833333322</c:v>
                </c:pt>
                <c:pt idx="18">
                  <c:v>-0.28305591033333344</c:v>
                </c:pt>
                <c:pt idx="19">
                  <c:v>-0.30770594733333356</c:v>
                </c:pt>
                <c:pt idx="20">
                  <c:v>-0.32673651266666615</c:v>
                </c:pt>
                <c:pt idx="21">
                  <c:v>-0.30153186133333298</c:v>
                </c:pt>
                <c:pt idx="22">
                  <c:v>-0.26283777999999985</c:v>
                </c:pt>
                <c:pt idx="23">
                  <c:v>-0.28341933700000149</c:v>
                </c:pt>
                <c:pt idx="24">
                  <c:v>-0.27645298333333335</c:v>
                </c:pt>
                <c:pt idx="25">
                  <c:v>-0.28941667666666726</c:v>
                </c:pt>
                <c:pt idx="26">
                  <c:v>-0.28618603766666639</c:v>
                </c:pt>
                <c:pt idx="27">
                  <c:v>-0.32054969866666605</c:v>
                </c:pt>
                <c:pt idx="28">
                  <c:v>-0.34012635933333235</c:v>
                </c:pt>
                <c:pt idx="29">
                  <c:v>-0.32831324266666712</c:v>
                </c:pt>
                <c:pt idx="30">
                  <c:v>-0.34536079066666681</c:v>
                </c:pt>
                <c:pt idx="31">
                  <c:v>-0.32777134500000127</c:v>
                </c:pt>
                <c:pt idx="32">
                  <c:v>-0.3357262290000001</c:v>
                </c:pt>
                <c:pt idx="33">
                  <c:v>-0.31419071666666876</c:v>
                </c:pt>
                <c:pt idx="34">
                  <c:v>-0.31475857766666626</c:v>
                </c:pt>
                <c:pt idx="35">
                  <c:v>-0.28230829833333321</c:v>
                </c:pt>
                <c:pt idx="36">
                  <c:v>-0.29195913066666518</c:v>
                </c:pt>
                <c:pt idx="37">
                  <c:v>-0.31765640200000039</c:v>
                </c:pt>
                <c:pt idx="38">
                  <c:v>-0.38988238466666642</c:v>
                </c:pt>
                <c:pt idx="39">
                  <c:v>-0.38490276233333365</c:v>
                </c:pt>
                <c:pt idx="40">
                  <c:v>-0.38764562800000002</c:v>
                </c:pt>
                <c:pt idx="41">
                  <c:v>-0.34342229600000035</c:v>
                </c:pt>
                <c:pt idx="42">
                  <c:v>-0.36844077166666644</c:v>
                </c:pt>
                <c:pt idx="43">
                  <c:v>-0.35481402733333295</c:v>
                </c:pt>
                <c:pt idx="44">
                  <c:v>-0.35773943433333533</c:v>
                </c:pt>
                <c:pt idx="45">
                  <c:v>-0.35513034966666823</c:v>
                </c:pt>
                <c:pt idx="46">
                  <c:v>-0.34435923066666707</c:v>
                </c:pt>
                <c:pt idx="47">
                  <c:v>-0.32689047033333263</c:v>
                </c:pt>
                <c:pt idx="48">
                  <c:v>-0.32201320366666647</c:v>
                </c:pt>
                <c:pt idx="49">
                  <c:v>-0.36196307300000097</c:v>
                </c:pt>
                <c:pt idx="50">
                  <c:v>-0.42188919633333372</c:v>
                </c:pt>
                <c:pt idx="51">
                  <c:v>-0.4325679240000001</c:v>
                </c:pt>
                <c:pt idx="52">
                  <c:v>-0.43199243533333237</c:v>
                </c:pt>
                <c:pt idx="53">
                  <c:v>-0.38039779066666618</c:v>
                </c:pt>
                <c:pt idx="54">
                  <c:v>-0.37954663833333352</c:v>
                </c:pt>
                <c:pt idx="55">
                  <c:v>-0.3606997050000012</c:v>
                </c:pt>
                <c:pt idx="56">
                  <c:v>-0.37490444566666609</c:v>
                </c:pt>
                <c:pt idx="57">
                  <c:v>-0.37206472933333301</c:v>
                </c:pt>
                <c:pt idx="58">
                  <c:v>-0.36188015366666815</c:v>
                </c:pt>
                <c:pt idx="59">
                  <c:v>-0.3472468296666677</c:v>
                </c:pt>
                <c:pt idx="60">
                  <c:v>-0.35487809166666695</c:v>
                </c:pt>
                <c:pt idx="61">
                  <c:v>-0.42000627866666518</c:v>
                </c:pt>
                <c:pt idx="62">
                  <c:v>-0.47134666899999994</c:v>
                </c:pt>
                <c:pt idx="63">
                  <c:v>-0.42570075566666665</c:v>
                </c:pt>
                <c:pt idx="64">
                  <c:v>-0.3800164956666674</c:v>
                </c:pt>
                <c:pt idx="65">
                  <c:v>-0.34716101199999894</c:v>
                </c:pt>
                <c:pt idx="66">
                  <c:v>-0.37441096533333273</c:v>
                </c:pt>
                <c:pt idx="67">
                  <c:v>-0.37069341233333264</c:v>
                </c:pt>
                <c:pt idx="68">
                  <c:v>-0.37755559933333332</c:v>
                </c:pt>
                <c:pt idx="69">
                  <c:v>-0.37397309333333412</c:v>
                </c:pt>
                <c:pt idx="70">
                  <c:v>-0.3537009876666668</c:v>
                </c:pt>
                <c:pt idx="71">
                  <c:v>-0.31801649766666634</c:v>
                </c:pt>
                <c:pt idx="72">
                  <c:v>-0.30857613399999867</c:v>
                </c:pt>
                <c:pt idx="73">
                  <c:v>-0.34997097699999885</c:v>
                </c:pt>
                <c:pt idx="74">
                  <c:v>-0.42134543033333327</c:v>
                </c:pt>
                <c:pt idx="75">
                  <c:v>-0.46778782099999944</c:v>
                </c:pt>
                <c:pt idx="76">
                  <c:v>-0.44953316499999935</c:v>
                </c:pt>
                <c:pt idx="77">
                  <c:v>-0.43194062099999991</c:v>
                </c:pt>
                <c:pt idx="78">
                  <c:v>-0.41983532966666764</c:v>
                </c:pt>
                <c:pt idx="79">
                  <c:v>-0.43818911300000096</c:v>
                </c:pt>
                <c:pt idx="80">
                  <c:v>-0.45790797666666505</c:v>
                </c:pt>
                <c:pt idx="81">
                  <c:v>-0.47517665866666781</c:v>
                </c:pt>
                <c:pt idx="82">
                  <c:v>-0.47101900500000093</c:v>
                </c:pt>
                <c:pt idx="83">
                  <c:v>-0.453154741333336</c:v>
                </c:pt>
                <c:pt idx="84">
                  <c:v>-0.45815928899999886</c:v>
                </c:pt>
                <c:pt idx="85">
                  <c:v>-0.50904195333333224</c:v>
                </c:pt>
                <c:pt idx="86">
                  <c:v>-0.60657534733333351</c:v>
                </c:pt>
                <c:pt idx="87">
                  <c:v>-0.66629055900000012</c:v>
                </c:pt>
                <c:pt idx="88">
                  <c:v>-0.68537831266666704</c:v>
                </c:pt>
                <c:pt idx="89">
                  <c:v>-0.61779307833333308</c:v>
                </c:pt>
                <c:pt idx="90">
                  <c:v>-0.57857971166666633</c:v>
                </c:pt>
                <c:pt idx="91">
                  <c:v>-0.56822902233333328</c:v>
                </c:pt>
                <c:pt idx="92">
                  <c:v>-0.58466769399999907</c:v>
                </c:pt>
                <c:pt idx="93">
                  <c:v>-0.59781160233333364</c:v>
                </c:pt>
                <c:pt idx="94">
                  <c:v>-0.55947911999999844</c:v>
                </c:pt>
                <c:pt idx="95">
                  <c:v>-0.53260749366666538</c:v>
                </c:pt>
                <c:pt idx="96">
                  <c:v>-0.51729703799999782</c:v>
                </c:pt>
                <c:pt idx="97">
                  <c:v>-0.54817952533333314</c:v>
                </c:pt>
                <c:pt idx="98">
                  <c:v>-0.62021992466666653</c:v>
                </c:pt>
                <c:pt idx="99">
                  <c:v>-0.64509524266666629</c:v>
                </c:pt>
                <c:pt idx="100">
                  <c:v>-0.66297929966666591</c:v>
                </c:pt>
                <c:pt idx="101">
                  <c:v>-0.62549267033333222</c:v>
                </c:pt>
                <c:pt idx="102">
                  <c:v>-0.60059217799999975</c:v>
                </c:pt>
                <c:pt idx="103">
                  <c:v>-0.5804071096666672</c:v>
                </c:pt>
                <c:pt idx="104">
                  <c:v>-0.56672326899999881</c:v>
                </c:pt>
                <c:pt idx="105">
                  <c:v>-0.59042598133333335</c:v>
                </c:pt>
                <c:pt idx="106">
                  <c:v>-0.55852951566666531</c:v>
                </c:pt>
                <c:pt idx="107">
                  <c:v>-0.51967820133333598</c:v>
                </c:pt>
                <c:pt idx="108">
                  <c:v>-0.50332789433333436</c:v>
                </c:pt>
                <c:pt idx="109">
                  <c:v>-0.57203869300000099</c:v>
                </c:pt>
                <c:pt idx="110">
                  <c:v>-0.65886634399999988</c:v>
                </c:pt>
                <c:pt idx="111">
                  <c:v>-0.71163739099999979</c:v>
                </c:pt>
                <c:pt idx="112">
                  <c:v>-0.7134164229999993</c:v>
                </c:pt>
                <c:pt idx="113">
                  <c:v>-0.67367000866666649</c:v>
                </c:pt>
                <c:pt idx="114">
                  <c:v>-0.63964823666666748</c:v>
                </c:pt>
                <c:pt idx="115">
                  <c:v>-0.61833787366666737</c:v>
                </c:pt>
                <c:pt idx="116">
                  <c:v>-0.64631310100000094</c:v>
                </c:pt>
                <c:pt idx="117">
                  <c:v>-0.67524528299999831</c:v>
                </c:pt>
                <c:pt idx="118">
                  <c:v>-0.65858512599999941</c:v>
                </c:pt>
                <c:pt idx="119">
                  <c:v>-0.56877717733333211</c:v>
                </c:pt>
                <c:pt idx="120">
                  <c:v>-0.54209940400000078</c:v>
                </c:pt>
                <c:pt idx="121">
                  <c:v>-0.59550890866666695</c:v>
                </c:pt>
                <c:pt idx="122">
                  <c:v>-0.74477800066666711</c:v>
                </c:pt>
                <c:pt idx="123">
                  <c:v>-0.77192255433333445</c:v>
                </c:pt>
                <c:pt idx="124">
                  <c:v>-0.7395504296666674</c:v>
                </c:pt>
                <c:pt idx="125">
                  <c:v>-0.71036763833333139</c:v>
                </c:pt>
                <c:pt idx="126">
                  <c:v>-0.70793198066666663</c:v>
                </c:pt>
                <c:pt idx="127">
                  <c:v>-0.69417007266666619</c:v>
                </c:pt>
              </c:numCache>
            </c:numRef>
          </c:val>
          <c:extLst>
            <c:ext xmlns:c16="http://schemas.microsoft.com/office/drawing/2014/chart" uri="{C3380CC4-5D6E-409C-BE32-E72D297353CC}">
              <c16:uniqueId val="{00000006-5C65-4D1B-BC2B-EC438A8FA95C}"/>
            </c:ext>
          </c:extLst>
        </c:ser>
        <c:dLbls>
          <c:showLegendKey val="0"/>
          <c:showVal val="0"/>
          <c:showCatName val="0"/>
          <c:showSerName val="0"/>
          <c:showPercent val="0"/>
          <c:showBubbleSize val="0"/>
        </c:dLbls>
        <c:gapWidth val="0"/>
        <c:overlap val="100"/>
        <c:axId val="799313952"/>
        <c:axId val="799332992"/>
      </c:barChart>
      <c:lineChart>
        <c:grouping val="standard"/>
        <c:varyColors val="0"/>
        <c:ser>
          <c:idx val="0"/>
          <c:order val="0"/>
          <c:tx>
            <c:strRef>
              <c:f>'Slika 3.3. - Figure 3.3'!$F$4</c:f>
              <c:strCache>
                <c:ptCount val="1"/>
                <c:pt idx="0">
                  <c:v>Total</c:v>
                </c:pt>
              </c:strCache>
            </c:strRef>
          </c:tx>
          <c:spPr>
            <a:ln w="25400">
              <a:solidFill>
                <a:schemeClr val="tx1"/>
              </a:solidFill>
            </a:ln>
          </c:spPr>
          <c:marker>
            <c:symbol val="none"/>
          </c:marker>
          <c:cat>
            <c:strRef>
              <c:f>'Slika 3.3. - Figure 3.3'!$A$7:$A$134</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3.3'!$F$7:$F$134</c:f>
              <c:numCache>
                <c:formatCode>0.0</c:formatCode>
                <c:ptCount val="128"/>
                <c:pt idx="0">
                  <c:v>-0.40357709933333213</c:v>
                </c:pt>
                <c:pt idx="1">
                  <c:v>-0.4434622283333326</c:v>
                </c:pt>
                <c:pt idx="2">
                  <c:v>-0.56296508033333315</c:v>
                </c:pt>
                <c:pt idx="3">
                  <c:v>-0.64002469799999995</c:v>
                </c:pt>
                <c:pt idx="4">
                  <c:v>-0.65926040100000005</c:v>
                </c:pt>
                <c:pt idx="5">
                  <c:v>-0.61728938233333353</c:v>
                </c:pt>
                <c:pt idx="6">
                  <c:v>-0.61767235200000026</c:v>
                </c:pt>
                <c:pt idx="7">
                  <c:v>-0.6182010126666666</c:v>
                </c:pt>
                <c:pt idx="8">
                  <c:v>-0.61615178099999945</c:v>
                </c:pt>
                <c:pt idx="9">
                  <c:v>-0.58593330799999954</c:v>
                </c:pt>
                <c:pt idx="10">
                  <c:v>-0.53645647866666657</c:v>
                </c:pt>
                <c:pt idx="11">
                  <c:v>-0.52193010300000009</c:v>
                </c:pt>
                <c:pt idx="12">
                  <c:v>-0.50635128433333332</c:v>
                </c:pt>
                <c:pt idx="13">
                  <c:v>-0.54693177899999978</c:v>
                </c:pt>
                <c:pt idx="14">
                  <c:v>-0.59120811800000017</c:v>
                </c:pt>
                <c:pt idx="15">
                  <c:v>-0.6697830753333337</c:v>
                </c:pt>
                <c:pt idx="16">
                  <c:v>-0.68905672099999959</c:v>
                </c:pt>
                <c:pt idx="17">
                  <c:v>-0.6824163819999991</c:v>
                </c:pt>
                <c:pt idx="18">
                  <c:v>-0.64541422066666665</c:v>
                </c:pt>
                <c:pt idx="19">
                  <c:v>-0.64812540900000037</c:v>
                </c:pt>
                <c:pt idx="20">
                  <c:v>-0.63709420833333263</c:v>
                </c:pt>
                <c:pt idx="21">
                  <c:v>-0.59557841399999989</c:v>
                </c:pt>
                <c:pt idx="22">
                  <c:v>-0.55835836866666655</c:v>
                </c:pt>
                <c:pt idx="23">
                  <c:v>-0.55438025500000143</c:v>
                </c:pt>
                <c:pt idx="24">
                  <c:v>-0.55094881666666651</c:v>
                </c:pt>
                <c:pt idx="25">
                  <c:v>-0.5630949040000004</c:v>
                </c:pt>
                <c:pt idx="26">
                  <c:v>-0.61627165299999986</c:v>
                </c:pt>
                <c:pt idx="27">
                  <c:v>-0.7187647006666662</c:v>
                </c:pt>
                <c:pt idx="28">
                  <c:v>-0.79136391866666578</c:v>
                </c:pt>
                <c:pt idx="29">
                  <c:v>-0.77296811200000037</c:v>
                </c:pt>
                <c:pt idx="30">
                  <c:v>-0.76261918733333334</c:v>
                </c:pt>
                <c:pt idx="31">
                  <c:v>-0.70560960066666767</c:v>
                </c:pt>
                <c:pt idx="32">
                  <c:v>-0.70929953866666651</c:v>
                </c:pt>
                <c:pt idx="33">
                  <c:v>-0.64648129233333529</c:v>
                </c:pt>
                <c:pt idx="34">
                  <c:v>-0.60121008799999953</c:v>
                </c:pt>
                <c:pt idx="35">
                  <c:v>-0.52636192466666665</c:v>
                </c:pt>
                <c:pt idx="36">
                  <c:v>-0.55405408033333192</c:v>
                </c:pt>
                <c:pt idx="37">
                  <c:v>-0.61045779700000058</c:v>
                </c:pt>
                <c:pt idx="38">
                  <c:v>-0.78974244233333324</c:v>
                </c:pt>
                <c:pt idx="39">
                  <c:v>-0.81023922133333359</c:v>
                </c:pt>
                <c:pt idx="40">
                  <c:v>-0.85606788133333334</c:v>
                </c:pt>
                <c:pt idx="41">
                  <c:v>-0.78918723533333357</c:v>
                </c:pt>
                <c:pt idx="42">
                  <c:v>-0.82262742833333313</c:v>
                </c:pt>
                <c:pt idx="43">
                  <c:v>-0.79346918033333314</c:v>
                </c:pt>
                <c:pt idx="44">
                  <c:v>-0.75124742333333505</c:v>
                </c:pt>
                <c:pt idx="45">
                  <c:v>-0.74826745366666836</c:v>
                </c:pt>
                <c:pt idx="46">
                  <c:v>-0.76214105233333329</c:v>
                </c:pt>
                <c:pt idx="47">
                  <c:v>-0.73786622133333302</c:v>
                </c:pt>
                <c:pt idx="48">
                  <c:v>-0.71424316433333301</c:v>
                </c:pt>
                <c:pt idx="49">
                  <c:v>-0.72260354233333457</c:v>
                </c:pt>
                <c:pt idx="50">
                  <c:v>-0.82387642966666697</c:v>
                </c:pt>
                <c:pt idx="51">
                  <c:v>-0.9240926690000002</c:v>
                </c:pt>
                <c:pt idx="52">
                  <c:v>-1.0093584683333325</c:v>
                </c:pt>
                <c:pt idx="53">
                  <c:v>-0.94419262766666612</c:v>
                </c:pt>
                <c:pt idx="54">
                  <c:v>-0.84677234099999998</c:v>
                </c:pt>
                <c:pt idx="55">
                  <c:v>-0.76257803100000143</c:v>
                </c:pt>
                <c:pt idx="56">
                  <c:v>-0.75767600199999929</c:v>
                </c:pt>
                <c:pt idx="57">
                  <c:v>-0.78512354399999973</c:v>
                </c:pt>
                <c:pt idx="58">
                  <c:v>-0.77510495000000101</c:v>
                </c:pt>
                <c:pt idx="59">
                  <c:v>-0.72567367066666799</c:v>
                </c:pt>
                <c:pt idx="60">
                  <c:v>-0.69781514733333361</c:v>
                </c:pt>
                <c:pt idx="61">
                  <c:v>-0.73138746799999876</c:v>
                </c:pt>
                <c:pt idx="62">
                  <c:v>-0.80532329699999994</c:v>
                </c:pt>
                <c:pt idx="63">
                  <c:v>-0.72045564700000009</c:v>
                </c:pt>
                <c:pt idx="64">
                  <c:v>-0.65960766133333415</c:v>
                </c:pt>
                <c:pt idx="65">
                  <c:v>-0.63066262699999909</c:v>
                </c:pt>
                <c:pt idx="66">
                  <c:v>-0.68797213233333299</c:v>
                </c:pt>
                <c:pt idx="67">
                  <c:v>-0.68821224933333236</c:v>
                </c:pt>
                <c:pt idx="68">
                  <c:v>-0.64176989233333337</c:v>
                </c:pt>
                <c:pt idx="69">
                  <c:v>-0.61826327733333375</c:v>
                </c:pt>
                <c:pt idx="70">
                  <c:v>-0.56317416766666695</c:v>
                </c:pt>
                <c:pt idx="71">
                  <c:v>-0.5949459503333332</c:v>
                </c:pt>
                <c:pt idx="72">
                  <c:v>-0.5888452673333322</c:v>
                </c:pt>
                <c:pt idx="73">
                  <c:v>-0.68269403466666589</c:v>
                </c:pt>
                <c:pt idx="74">
                  <c:v>-0.73949640333333344</c:v>
                </c:pt>
                <c:pt idx="75">
                  <c:v>-0.79346427699999955</c:v>
                </c:pt>
                <c:pt idx="76">
                  <c:v>-0.78522533233333269</c:v>
                </c:pt>
                <c:pt idx="77">
                  <c:v>-0.78608055133333321</c:v>
                </c:pt>
                <c:pt idx="78">
                  <c:v>-0.82390220300000094</c:v>
                </c:pt>
                <c:pt idx="79">
                  <c:v>-0.89074006200000089</c:v>
                </c:pt>
                <c:pt idx="80">
                  <c:v>-0.922668028999998</c:v>
                </c:pt>
                <c:pt idx="81">
                  <c:v>-0.93160316666666787</c:v>
                </c:pt>
                <c:pt idx="82">
                  <c:v>-0.88982061200000095</c:v>
                </c:pt>
                <c:pt idx="83">
                  <c:v>-0.89057797033333652</c:v>
                </c:pt>
                <c:pt idx="84">
                  <c:v>-0.95319623199999892</c:v>
                </c:pt>
                <c:pt idx="85">
                  <c:v>-1.0876456806666659</c:v>
                </c:pt>
                <c:pt idx="86">
                  <c:v>-1.3717925546666669</c:v>
                </c:pt>
                <c:pt idx="87">
                  <c:v>-1.5487092873333341</c:v>
                </c:pt>
                <c:pt idx="88">
                  <c:v>-1.6424661666666671</c:v>
                </c:pt>
                <c:pt idx="89">
                  <c:v>-1.502930326</c:v>
                </c:pt>
                <c:pt idx="90">
                  <c:v>-1.4629593556666662</c:v>
                </c:pt>
                <c:pt idx="91">
                  <c:v>-1.6255359389999997</c:v>
                </c:pt>
                <c:pt idx="92">
                  <c:v>-1.6133556673333322</c:v>
                </c:pt>
                <c:pt idx="93">
                  <c:v>-1.6401796873333332</c:v>
                </c:pt>
                <c:pt idx="94">
                  <c:v>-1.3908872433333315</c:v>
                </c:pt>
                <c:pt idx="95">
                  <c:v>-1.4321063073333316</c:v>
                </c:pt>
                <c:pt idx="96">
                  <c:v>-1.3561631819999977</c:v>
                </c:pt>
                <c:pt idx="97">
                  <c:v>-1.4030717709999996</c:v>
                </c:pt>
                <c:pt idx="98">
                  <c:v>-1.378274795666667</c:v>
                </c:pt>
                <c:pt idx="99">
                  <c:v>-1.3897779133333328</c:v>
                </c:pt>
                <c:pt idx="100">
                  <c:v>-1.4684983466666659</c:v>
                </c:pt>
                <c:pt idx="101">
                  <c:v>-1.5315207966666655</c:v>
                </c:pt>
                <c:pt idx="102">
                  <c:v>-1.576075192</c:v>
                </c:pt>
                <c:pt idx="103">
                  <c:v>-1.5268961383333344</c:v>
                </c:pt>
                <c:pt idx="104">
                  <c:v>-1.4428909369999983</c:v>
                </c:pt>
                <c:pt idx="105">
                  <c:v>-1.393169678</c:v>
                </c:pt>
                <c:pt idx="106">
                  <c:v>-1.2696282283333327</c:v>
                </c:pt>
                <c:pt idx="107">
                  <c:v>-1.2192200220000025</c:v>
                </c:pt>
                <c:pt idx="108">
                  <c:v>-1.1974270493333339</c:v>
                </c:pt>
                <c:pt idx="109">
                  <c:v>-1.3174712873333327</c:v>
                </c:pt>
                <c:pt idx="110">
                  <c:v>-1.4952355713333332</c:v>
                </c:pt>
                <c:pt idx="111">
                  <c:v>-1.6934700463333332</c:v>
                </c:pt>
                <c:pt idx="112">
                  <c:v>-1.8722313509999993</c:v>
                </c:pt>
                <c:pt idx="113">
                  <c:v>-1.8292466473333329</c:v>
                </c:pt>
                <c:pt idx="114">
                  <c:v>-1.6828378946666671</c:v>
                </c:pt>
                <c:pt idx="115">
                  <c:v>-1.5312774026666673</c:v>
                </c:pt>
                <c:pt idx="116">
                  <c:v>-1.5339050530000007</c:v>
                </c:pt>
                <c:pt idx="117">
                  <c:v>-1.5692629953333319</c:v>
                </c:pt>
                <c:pt idx="118">
                  <c:v>-1.5134994283333334</c:v>
                </c:pt>
                <c:pt idx="119">
                  <c:v>-1.4133472889999994</c:v>
                </c:pt>
                <c:pt idx="120">
                  <c:v>-1.3554616686666678</c:v>
                </c:pt>
                <c:pt idx="121">
                  <c:v>-1.4075247699999998</c:v>
                </c:pt>
                <c:pt idx="122">
                  <c:v>-1.5945314090000005</c:v>
                </c:pt>
                <c:pt idx="123">
                  <c:v>-1.7301501100000007</c:v>
                </c:pt>
                <c:pt idx="124">
                  <c:v>-1.7347972816666672</c:v>
                </c:pt>
                <c:pt idx="125">
                  <c:v>-1.7794511413333312</c:v>
                </c:pt>
                <c:pt idx="126">
                  <c:v>-1.7480006306666669</c:v>
                </c:pt>
                <c:pt idx="127">
                  <c:v>-1.8760011443333326</c:v>
                </c:pt>
              </c:numCache>
            </c:numRef>
          </c:val>
          <c:smooth val="0"/>
          <c:extLst>
            <c:ext xmlns:c16="http://schemas.microsoft.com/office/drawing/2014/chart" uri="{C3380CC4-5D6E-409C-BE32-E72D297353CC}">
              <c16:uniqueId val="{00000007-5C65-4D1B-BC2B-EC438A8FA95C}"/>
            </c:ext>
          </c:extLst>
        </c:ser>
        <c:dLbls>
          <c:showLegendKey val="0"/>
          <c:showVal val="0"/>
          <c:showCatName val="0"/>
          <c:showSerName val="0"/>
          <c:showPercent val="0"/>
          <c:showBubbleSize val="0"/>
        </c:dLbls>
        <c:marker val="1"/>
        <c:smooth val="0"/>
        <c:axId val="799313952"/>
        <c:axId val="799332992"/>
      </c:lineChart>
      <c:catAx>
        <c:axId val="799313952"/>
        <c:scaling>
          <c:orientation val="minMax"/>
        </c:scaling>
        <c:delete val="0"/>
        <c:axPos val="b"/>
        <c:majorGridlines/>
        <c:numFmt formatCode="m\/yy/" sourceLinked="0"/>
        <c:majorTickMark val="none"/>
        <c:minorTickMark val="none"/>
        <c:tickLblPos val="low"/>
        <c:txPr>
          <a:bodyPr rot="-5400000" vert="horz"/>
          <a:lstStyle/>
          <a:p>
            <a:pPr>
              <a:defRPr/>
            </a:pPr>
            <a:endParaRPr lang="sr-Latn-RS"/>
          </a:p>
        </c:txPr>
        <c:crossAx val="799332992"/>
        <c:crosses val="autoZero"/>
        <c:auto val="1"/>
        <c:lblAlgn val="ctr"/>
        <c:lblOffset val="100"/>
        <c:tickLblSkip val="1"/>
        <c:tickMarkSkip val="12"/>
        <c:noMultiLvlLbl val="0"/>
      </c:catAx>
      <c:valAx>
        <c:axId val="799332992"/>
        <c:scaling>
          <c:orientation val="minMax"/>
          <c:max val="0.2"/>
          <c:min val="-2"/>
        </c:scaling>
        <c:delete val="0"/>
        <c:axPos val="l"/>
        <c:majorGridlines/>
        <c:title>
          <c:tx>
            <c:rich>
              <a:bodyPr rot="-5400000" vert="horz"/>
              <a:lstStyle/>
              <a:p>
                <a:pPr>
                  <a:defRPr/>
                </a:pPr>
                <a:r>
                  <a:rPr lang="hr-HR"/>
                  <a:t>billion EUR</a:t>
                </a:r>
              </a:p>
            </c:rich>
          </c:tx>
          <c:overlay val="0"/>
        </c:title>
        <c:numFmt formatCode="#,##0.0" sourceLinked="0"/>
        <c:majorTickMark val="none"/>
        <c:minorTickMark val="none"/>
        <c:tickLblPos val="nextTo"/>
        <c:spPr>
          <a:ln>
            <a:solidFill>
              <a:schemeClr val="tx1"/>
            </a:solidFill>
          </a:ln>
        </c:spPr>
        <c:crossAx val="799313952"/>
        <c:crosses val="autoZero"/>
        <c:crossBetween val="between"/>
        <c:majorUnit val="0.2"/>
      </c:valAx>
      <c:spPr>
        <a:ln w="0">
          <a:solidFill>
            <a:srgbClr val="808080"/>
          </a:solidFill>
        </a:ln>
      </c:spPr>
    </c:plotArea>
    <c:legend>
      <c:legendPos val="b"/>
      <c:layout>
        <c:manualLayout>
          <c:xMode val="edge"/>
          <c:yMode val="edge"/>
          <c:x val="1.4163203583326628E-2"/>
          <c:y val="0.79496463201398837"/>
          <c:w val="0.98540980485874208"/>
          <c:h val="0.18842393896041965"/>
        </c:manualLayout>
      </c:layout>
      <c:overlay val="0"/>
    </c:legend>
    <c:plotVisOnly val="0"/>
    <c:dispBlanksAs val="gap"/>
    <c:showDLblsOverMax val="0"/>
  </c:chart>
  <c:spPr>
    <a:ln w="3175">
      <a:solidFill>
        <a:sysClr val="windowText" lastClr="000000"/>
      </a:solidFill>
    </a:ln>
  </c:spPr>
  <c:txPr>
    <a:bodyPr/>
    <a:lstStyle/>
    <a:p>
      <a:pPr>
        <a:defRPr sz="700">
          <a:latin typeface="Arial "/>
        </a:defRPr>
      </a:pPr>
      <a:endParaRPr lang="sr-Latn-RS"/>
    </a:p>
  </c:txPr>
  <c:printSettings>
    <c:headerFooter/>
    <c:pageMargins b="0.74803149606299213" l="0.70866141732283472" r="0.70866141732283472" t="0.74803149606299213" header="0.31496062992125984" footer="0.31496062992125984"/>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3544725148962647"/>
          <c:y val="6.271115149067906E-2"/>
          <c:w val="0.81334845824857693"/>
          <c:h val="0.73426616571089576"/>
        </c:manualLayout>
      </c:layout>
      <c:lineChart>
        <c:grouping val="standard"/>
        <c:varyColors val="0"/>
        <c:ser>
          <c:idx val="0"/>
          <c:order val="0"/>
          <c:tx>
            <c:strRef>
              <c:f>'Slika 2.1. - Figure 2.1'!$E$2</c:f>
              <c:strCache>
                <c:ptCount val="1"/>
                <c:pt idx="0">
                  <c:v>Industrija</c:v>
                </c:pt>
              </c:strCache>
            </c:strRef>
          </c:tx>
          <c:spPr>
            <a:ln w="25400">
              <a:solidFill>
                <a:srgbClr val="0070C0"/>
              </a:solidFill>
              <a:prstDash val="solid"/>
            </a:ln>
          </c:spPr>
          <c:marker>
            <c:symbol val="none"/>
          </c:marker>
          <c:cat>
            <c:strRef>
              <c:f>'Slika 2.1. - Figure 2.1'!$B$109:$B$216</c:f>
              <c:strCache>
                <c:ptCount val="103"/>
                <c:pt idx="6">
                  <c:v>2017.   </c:v>
                </c:pt>
                <c:pt idx="18">
                  <c:v>2018.   </c:v>
                </c:pt>
                <c:pt idx="30">
                  <c:v>2019.   </c:v>
                </c:pt>
                <c:pt idx="42">
                  <c:v>2020.</c:v>
                </c:pt>
                <c:pt idx="54">
                  <c:v>2021.</c:v>
                </c:pt>
                <c:pt idx="66">
                  <c:v>2022.</c:v>
                </c:pt>
                <c:pt idx="78">
                  <c:v>2023.</c:v>
                </c:pt>
                <c:pt idx="90">
                  <c:v>2024.</c:v>
                </c:pt>
                <c:pt idx="102">
                  <c:v>2025.</c:v>
                </c:pt>
              </c:strCache>
            </c:strRef>
          </c:cat>
          <c:val>
            <c:numRef>
              <c:f>'Slika 2.1. - Figure 2.1'!$E$109:$E$216</c:f>
              <c:numCache>
                <c:formatCode>0.0</c:formatCode>
                <c:ptCount val="108"/>
                <c:pt idx="0">
                  <c:v>96.5</c:v>
                </c:pt>
                <c:pt idx="1">
                  <c:v>95.2</c:v>
                </c:pt>
                <c:pt idx="2">
                  <c:v>95.9</c:v>
                </c:pt>
                <c:pt idx="3">
                  <c:v>95.4</c:v>
                </c:pt>
                <c:pt idx="4">
                  <c:v>96.8</c:v>
                </c:pt>
                <c:pt idx="5">
                  <c:v>96</c:v>
                </c:pt>
                <c:pt idx="6">
                  <c:v>96.3</c:v>
                </c:pt>
                <c:pt idx="7">
                  <c:v>98.2</c:v>
                </c:pt>
                <c:pt idx="8">
                  <c:v>97.3</c:v>
                </c:pt>
                <c:pt idx="9">
                  <c:v>98</c:v>
                </c:pt>
                <c:pt idx="10">
                  <c:v>97.7</c:v>
                </c:pt>
                <c:pt idx="11">
                  <c:v>102.8</c:v>
                </c:pt>
                <c:pt idx="12">
                  <c:v>97</c:v>
                </c:pt>
                <c:pt idx="13">
                  <c:v>97.9</c:v>
                </c:pt>
                <c:pt idx="14">
                  <c:v>94.5</c:v>
                </c:pt>
                <c:pt idx="15">
                  <c:v>94.9</c:v>
                </c:pt>
                <c:pt idx="16">
                  <c:v>97.1</c:v>
                </c:pt>
                <c:pt idx="17">
                  <c:v>99.6</c:v>
                </c:pt>
                <c:pt idx="18">
                  <c:v>95.4</c:v>
                </c:pt>
                <c:pt idx="19">
                  <c:v>95.4</c:v>
                </c:pt>
                <c:pt idx="20">
                  <c:v>95.5</c:v>
                </c:pt>
                <c:pt idx="21">
                  <c:v>96</c:v>
                </c:pt>
                <c:pt idx="22">
                  <c:v>97.1</c:v>
                </c:pt>
                <c:pt idx="23">
                  <c:v>97.5</c:v>
                </c:pt>
                <c:pt idx="24">
                  <c:v>99.2</c:v>
                </c:pt>
                <c:pt idx="25">
                  <c:v>97.8</c:v>
                </c:pt>
                <c:pt idx="26">
                  <c:v>98</c:v>
                </c:pt>
                <c:pt idx="27">
                  <c:v>97.3</c:v>
                </c:pt>
                <c:pt idx="28">
                  <c:v>97.2</c:v>
                </c:pt>
                <c:pt idx="29">
                  <c:v>94.9</c:v>
                </c:pt>
                <c:pt idx="30">
                  <c:v>97.4</c:v>
                </c:pt>
                <c:pt idx="31">
                  <c:v>95.1</c:v>
                </c:pt>
                <c:pt idx="32">
                  <c:v>98</c:v>
                </c:pt>
                <c:pt idx="33">
                  <c:v>96</c:v>
                </c:pt>
                <c:pt idx="34">
                  <c:v>97.2</c:v>
                </c:pt>
                <c:pt idx="35">
                  <c:v>96.3</c:v>
                </c:pt>
                <c:pt idx="36">
                  <c:v>95</c:v>
                </c:pt>
                <c:pt idx="37">
                  <c:v>95.4</c:v>
                </c:pt>
                <c:pt idx="38">
                  <c:v>94</c:v>
                </c:pt>
                <c:pt idx="39">
                  <c:v>86</c:v>
                </c:pt>
                <c:pt idx="40">
                  <c:v>86</c:v>
                </c:pt>
                <c:pt idx="41">
                  <c:v>92.4</c:v>
                </c:pt>
                <c:pt idx="42">
                  <c:v>95.1</c:v>
                </c:pt>
                <c:pt idx="43">
                  <c:v>96.1</c:v>
                </c:pt>
                <c:pt idx="44">
                  <c:v>95.9</c:v>
                </c:pt>
                <c:pt idx="45">
                  <c:v>97.3</c:v>
                </c:pt>
                <c:pt idx="46">
                  <c:v>95.7</c:v>
                </c:pt>
                <c:pt idx="47">
                  <c:v>96.8</c:v>
                </c:pt>
                <c:pt idx="48">
                  <c:v>97.3</c:v>
                </c:pt>
                <c:pt idx="49">
                  <c:v>99.5</c:v>
                </c:pt>
                <c:pt idx="50">
                  <c:v>102.6</c:v>
                </c:pt>
                <c:pt idx="51">
                  <c:v>100.6</c:v>
                </c:pt>
                <c:pt idx="52">
                  <c:v>98.4</c:v>
                </c:pt>
                <c:pt idx="53">
                  <c:v>99.4</c:v>
                </c:pt>
                <c:pt idx="54">
                  <c:v>98.3</c:v>
                </c:pt>
                <c:pt idx="55">
                  <c:v>99.6</c:v>
                </c:pt>
                <c:pt idx="56">
                  <c:v>98.3</c:v>
                </c:pt>
                <c:pt idx="57">
                  <c:v>100.1</c:v>
                </c:pt>
                <c:pt idx="58">
                  <c:v>100.7</c:v>
                </c:pt>
                <c:pt idx="59">
                  <c:v>100.8</c:v>
                </c:pt>
                <c:pt idx="60">
                  <c:v>102.5</c:v>
                </c:pt>
                <c:pt idx="61">
                  <c:v>102.6</c:v>
                </c:pt>
                <c:pt idx="62">
                  <c:v>103</c:v>
                </c:pt>
                <c:pt idx="63">
                  <c:v>101.6</c:v>
                </c:pt>
                <c:pt idx="64">
                  <c:v>101.1</c:v>
                </c:pt>
                <c:pt idx="65">
                  <c:v>103.4</c:v>
                </c:pt>
                <c:pt idx="66">
                  <c:v>101.5</c:v>
                </c:pt>
                <c:pt idx="67">
                  <c:v>101.8</c:v>
                </c:pt>
                <c:pt idx="68">
                  <c:v>100</c:v>
                </c:pt>
                <c:pt idx="69">
                  <c:v>100.3</c:v>
                </c:pt>
                <c:pt idx="70">
                  <c:v>99.1</c:v>
                </c:pt>
                <c:pt idx="71">
                  <c:v>99.2</c:v>
                </c:pt>
                <c:pt idx="72">
                  <c:v>99.7</c:v>
                </c:pt>
                <c:pt idx="73">
                  <c:v>101.1</c:v>
                </c:pt>
                <c:pt idx="74">
                  <c:v>101.9</c:v>
                </c:pt>
                <c:pt idx="75">
                  <c:v>98.3</c:v>
                </c:pt>
                <c:pt idx="76">
                  <c:v>102.2</c:v>
                </c:pt>
                <c:pt idx="77">
                  <c:v>105.6</c:v>
                </c:pt>
                <c:pt idx="78">
                  <c:v>100.8</c:v>
                </c:pt>
                <c:pt idx="79">
                  <c:v>99.4</c:v>
                </c:pt>
                <c:pt idx="80">
                  <c:v>101.5</c:v>
                </c:pt>
                <c:pt idx="81">
                  <c:v>101.1</c:v>
                </c:pt>
                <c:pt idx="82">
                  <c:v>103.8</c:v>
                </c:pt>
                <c:pt idx="83">
                  <c:v>97.9</c:v>
                </c:pt>
                <c:pt idx="84">
                  <c:v>97.7</c:v>
                </c:pt>
                <c:pt idx="85">
                  <c:v>96.1</c:v>
                </c:pt>
                <c:pt idx="86">
                  <c:v>97</c:v>
                </c:pt>
                <c:pt idx="87">
                  <c:v>96.1</c:v>
                </c:pt>
                <c:pt idx="88">
                  <c:v>98.6</c:v>
                </c:pt>
                <c:pt idx="89">
                  <c:v>97.3</c:v>
                </c:pt>
                <c:pt idx="90">
                  <c:v>102.2</c:v>
                </c:pt>
                <c:pt idx="91">
                  <c:v>97.9</c:v>
                </c:pt>
                <c:pt idx="92">
                  <c:v>101.9</c:v>
                </c:pt>
                <c:pt idx="93">
                  <c:v>99.2</c:v>
                </c:pt>
                <c:pt idx="94">
                  <c:v>97.3</c:v>
                </c:pt>
                <c:pt idx="95">
                  <c:v>103.1</c:v>
                </c:pt>
                <c:pt idx="96">
                  <c:v>104.7</c:v>
                </c:pt>
                <c:pt idx="97">
                  <c:v>101.6</c:v>
                </c:pt>
                <c:pt idx="98">
                  <c:v>100.3</c:v>
                </c:pt>
                <c:pt idx="99">
                  <c:v>102.4</c:v>
                </c:pt>
                <c:pt idx="100">
                  <c:v>100.1</c:v>
                </c:pt>
                <c:pt idx="101">
                  <c:v>99.6</c:v>
                </c:pt>
                <c:pt idx="102">
                  <c:v>101</c:v>
                </c:pt>
                <c:pt idx="103">
                  <c:v>101.1</c:v>
                </c:pt>
                <c:pt idx="104" formatCode="General">
                  <c:v>101.6</c:v>
                </c:pt>
              </c:numCache>
            </c:numRef>
          </c:val>
          <c:smooth val="0"/>
          <c:extLst>
            <c:ext xmlns:c16="http://schemas.microsoft.com/office/drawing/2014/chart" uri="{C3380CC4-5D6E-409C-BE32-E72D297353CC}">
              <c16:uniqueId val="{00000000-2C4A-41FA-A8F2-76606C02270A}"/>
            </c:ext>
          </c:extLst>
        </c:ser>
        <c:ser>
          <c:idx val="2"/>
          <c:order val="1"/>
          <c:tx>
            <c:strRef>
              <c:f>'Slika 2.1. - Figure 2.1'!$F$2</c:f>
              <c:strCache>
                <c:ptCount val="1"/>
                <c:pt idx="0">
                  <c:v>Građevina</c:v>
                </c:pt>
              </c:strCache>
            </c:strRef>
          </c:tx>
          <c:spPr>
            <a:ln w="25400">
              <a:solidFill>
                <a:schemeClr val="accent2"/>
              </a:solidFill>
            </a:ln>
          </c:spPr>
          <c:marker>
            <c:symbol val="none"/>
          </c:marker>
          <c:cat>
            <c:strRef>
              <c:f>'Slika 2.1. - Figure 2.1'!$B$109:$B$216</c:f>
              <c:strCache>
                <c:ptCount val="103"/>
                <c:pt idx="6">
                  <c:v>2017.   </c:v>
                </c:pt>
                <c:pt idx="18">
                  <c:v>2018.   </c:v>
                </c:pt>
                <c:pt idx="30">
                  <c:v>2019.   </c:v>
                </c:pt>
                <c:pt idx="42">
                  <c:v>2020.</c:v>
                </c:pt>
                <c:pt idx="54">
                  <c:v>2021.</c:v>
                </c:pt>
                <c:pt idx="66">
                  <c:v>2022.</c:v>
                </c:pt>
                <c:pt idx="78">
                  <c:v>2023.</c:v>
                </c:pt>
                <c:pt idx="90">
                  <c:v>2024.</c:v>
                </c:pt>
                <c:pt idx="102">
                  <c:v>2025.</c:v>
                </c:pt>
              </c:strCache>
            </c:strRef>
          </c:cat>
          <c:val>
            <c:numRef>
              <c:f>'Slika 2.1. - Figure 2.1'!$F$109:$F$216</c:f>
              <c:numCache>
                <c:formatCode>0.0</c:formatCode>
                <c:ptCount val="108"/>
                <c:pt idx="0">
                  <c:v>70.3</c:v>
                </c:pt>
                <c:pt idx="1">
                  <c:v>79.400000000000006</c:v>
                </c:pt>
                <c:pt idx="2">
                  <c:v>79</c:v>
                </c:pt>
                <c:pt idx="3">
                  <c:v>78.400000000000006</c:v>
                </c:pt>
                <c:pt idx="4">
                  <c:v>78.599999999999994</c:v>
                </c:pt>
                <c:pt idx="5">
                  <c:v>77.3</c:v>
                </c:pt>
                <c:pt idx="6">
                  <c:v>77.8</c:v>
                </c:pt>
                <c:pt idx="7">
                  <c:v>78.099999999999994</c:v>
                </c:pt>
                <c:pt idx="8">
                  <c:v>78.3</c:v>
                </c:pt>
                <c:pt idx="9">
                  <c:v>78.2</c:v>
                </c:pt>
                <c:pt idx="10">
                  <c:v>79.2</c:v>
                </c:pt>
                <c:pt idx="11">
                  <c:v>81.7</c:v>
                </c:pt>
                <c:pt idx="12">
                  <c:v>75.099999999999994</c:v>
                </c:pt>
                <c:pt idx="13">
                  <c:v>75.900000000000006</c:v>
                </c:pt>
                <c:pt idx="14">
                  <c:v>77.8</c:v>
                </c:pt>
                <c:pt idx="15">
                  <c:v>80</c:v>
                </c:pt>
                <c:pt idx="16">
                  <c:v>82.3</c:v>
                </c:pt>
                <c:pt idx="17">
                  <c:v>80.900000000000006</c:v>
                </c:pt>
                <c:pt idx="18">
                  <c:v>82.4</c:v>
                </c:pt>
                <c:pt idx="19">
                  <c:v>83.4</c:v>
                </c:pt>
                <c:pt idx="20">
                  <c:v>83.5</c:v>
                </c:pt>
                <c:pt idx="21">
                  <c:v>84.6</c:v>
                </c:pt>
                <c:pt idx="22">
                  <c:v>84.9</c:v>
                </c:pt>
                <c:pt idx="23">
                  <c:v>84.2</c:v>
                </c:pt>
                <c:pt idx="24">
                  <c:v>84.9</c:v>
                </c:pt>
                <c:pt idx="25">
                  <c:v>86.6</c:v>
                </c:pt>
                <c:pt idx="26">
                  <c:v>86.8</c:v>
                </c:pt>
                <c:pt idx="27">
                  <c:v>87.1</c:v>
                </c:pt>
                <c:pt idx="28">
                  <c:v>87.9</c:v>
                </c:pt>
                <c:pt idx="29">
                  <c:v>84.3</c:v>
                </c:pt>
                <c:pt idx="30">
                  <c:v>88.3</c:v>
                </c:pt>
                <c:pt idx="31">
                  <c:v>88.5</c:v>
                </c:pt>
                <c:pt idx="32">
                  <c:v>89.2</c:v>
                </c:pt>
                <c:pt idx="33">
                  <c:v>89.9</c:v>
                </c:pt>
                <c:pt idx="34">
                  <c:v>91</c:v>
                </c:pt>
                <c:pt idx="35">
                  <c:v>92</c:v>
                </c:pt>
                <c:pt idx="36">
                  <c:v>93</c:v>
                </c:pt>
                <c:pt idx="37">
                  <c:v>92.7</c:v>
                </c:pt>
                <c:pt idx="38">
                  <c:v>85.6</c:v>
                </c:pt>
                <c:pt idx="39">
                  <c:v>82.8</c:v>
                </c:pt>
                <c:pt idx="40">
                  <c:v>86.9</c:v>
                </c:pt>
                <c:pt idx="41">
                  <c:v>90.8</c:v>
                </c:pt>
                <c:pt idx="42">
                  <c:v>92.9</c:v>
                </c:pt>
                <c:pt idx="43">
                  <c:v>92</c:v>
                </c:pt>
                <c:pt idx="44">
                  <c:v>93.5</c:v>
                </c:pt>
                <c:pt idx="45">
                  <c:v>94.8</c:v>
                </c:pt>
                <c:pt idx="46">
                  <c:v>93.3</c:v>
                </c:pt>
                <c:pt idx="47">
                  <c:v>95.6</c:v>
                </c:pt>
                <c:pt idx="48">
                  <c:v>97.6</c:v>
                </c:pt>
                <c:pt idx="49">
                  <c:v>98.2</c:v>
                </c:pt>
                <c:pt idx="50">
                  <c:v>98.8</c:v>
                </c:pt>
                <c:pt idx="51">
                  <c:v>99.3</c:v>
                </c:pt>
                <c:pt idx="52">
                  <c:v>98.9</c:v>
                </c:pt>
                <c:pt idx="53">
                  <c:v>100.2</c:v>
                </c:pt>
                <c:pt idx="54">
                  <c:v>99.3</c:v>
                </c:pt>
                <c:pt idx="55">
                  <c:v>100</c:v>
                </c:pt>
                <c:pt idx="56">
                  <c:v>100.7</c:v>
                </c:pt>
                <c:pt idx="57">
                  <c:v>100.5</c:v>
                </c:pt>
                <c:pt idx="58">
                  <c:v>100.3</c:v>
                </c:pt>
                <c:pt idx="59">
                  <c:v>100.1</c:v>
                </c:pt>
                <c:pt idx="60">
                  <c:v>101.5</c:v>
                </c:pt>
                <c:pt idx="61">
                  <c:v>102.5</c:v>
                </c:pt>
                <c:pt idx="62">
                  <c:v>103</c:v>
                </c:pt>
                <c:pt idx="63">
                  <c:v>104.2</c:v>
                </c:pt>
                <c:pt idx="64">
                  <c:v>103.7</c:v>
                </c:pt>
                <c:pt idx="65">
                  <c:v>104.2</c:v>
                </c:pt>
                <c:pt idx="66">
                  <c:v>103.8</c:v>
                </c:pt>
                <c:pt idx="67">
                  <c:v>104.7</c:v>
                </c:pt>
                <c:pt idx="68">
                  <c:v>105.1</c:v>
                </c:pt>
                <c:pt idx="69">
                  <c:v>104.9</c:v>
                </c:pt>
                <c:pt idx="70">
                  <c:v>106.3</c:v>
                </c:pt>
                <c:pt idx="71">
                  <c:v>108.4</c:v>
                </c:pt>
                <c:pt idx="72">
                  <c:v>105.2</c:v>
                </c:pt>
                <c:pt idx="73">
                  <c:v>106.4</c:v>
                </c:pt>
                <c:pt idx="74">
                  <c:v>106.7</c:v>
                </c:pt>
                <c:pt idx="75">
                  <c:v>106.3</c:v>
                </c:pt>
                <c:pt idx="76">
                  <c:v>108</c:v>
                </c:pt>
                <c:pt idx="77">
                  <c:v>108.7</c:v>
                </c:pt>
                <c:pt idx="78">
                  <c:v>109.2</c:v>
                </c:pt>
                <c:pt idx="79">
                  <c:v>109.5</c:v>
                </c:pt>
                <c:pt idx="80">
                  <c:v>111.6</c:v>
                </c:pt>
                <c:pt idx="81">
                  <c:v>112.9</c:v>
                </c:pt>
                <c:pt idx="82">
                  <c:v>113.8</c:v>
                </c:pt>
                <c:pt idx="83">
                  <c:v>118.8</c:v>
                </c:pt>
                <c:pt idx="84">
                  <c:v>118.2</c:v>
                </c:pt>
                <c:pt idx="85">
                  <c:v>120.2</c:v>
                </c:pt>
                <c:pt idx="86">
                  <c:v>121.2</c:v>
                </c:pt>
                <c:pt idx="87">
                  <c:v>121.1</c:v>
                </c:pt>
                <c:pt idx="88">
                  <c:v>123</c:v>
                </c:pt>
                <c:pt idx="89">
                  <c:v>121.7</c:v>
                </c:pt>
                <c:pt idx="90">
                  <c:v>126.2</c:v>
                </c:pt>
                <c:pt idx="91">
                  <c:v>127.3</c:v>
                </c:pt>
                <c:pt idx="92">
                  <c:v>126.9</c:v>
                </c:pt>
                <c:pt idx="93">
                  <c:v>129.1</c:v>
                </c:pt>
                <c:pt idx="94">
                  <c:v>129.69999999999999</c:v>
                </c:pt>
                <c:pt idx="95">
                  <c:v>129.6</c:v>
                </c:pt>
                <c:pt idx="96">
                  <c:v>133</c:v>
                </c:pt>
                <c:pt idx="97">
                  <c:v>130.80000000000001</c:v>
                </c:pt>
                <c:pt idx="98">
                  <c:v>131</c:v>
                </c:pt>
                <c:pt idx="99">
                  <c:v>133.30000000000001</c:v>
                </c:pt>
                <c:pt idx="100">
                  <c:v>133.4</c:v>
                </c:pt>
                <c:pt idx="101">
                  <c:v>130.6</c:v>
                </c:pt>
                <c:pt idx="102">
                  <c:v>135.19999999999999</c:v>
                </c:pt>
                <c:pt idx="103">
                  <c:v>134</c:v>
                </c:pt>
              </c:numCache>
            </c:numRef>
          </c:val>
          <c:smooth val="0"/>
          <c:extLst>
            <c:ext xmlns:c16="http://schemas.microsoft.com/office/drawing/2014/chart" uri="{C3380CC4-5D6E-409C-BE32-E72D297353CC}">
              <c16:uniqueId val="{00000001-2C4A-41FA-A8F2-76606C02270A}"/>
            </c:ext>
          </c:extLst>
        </c:ser>
        <c:ser>
          <c:idx val="3"/>
          <c:order val="2"/>
          <c:tx>
            <c:strRef>
              <c:f>'Slika 2.1. - Figure 2.1'!$G$2</c:f>
              <c:strCache>
                <c:ptCount val="1"/>
                <c:pt idx="0">
                  <c:v>Trgovina na malo</c:v>
                </c:pt>
              </c:strCache>
            </c:strRef>
          </c:tx>
          <c:spPr>
            <a:ln w="25400">
              <a:solidFill>
                <a:schemeClr val="bg1">
                  <a:lumMod val="50000"/>
                </a:schemeClr>
              </a:solidFill>
            </a:ln>
          </c:spPr>
          <c:marker>
            <c:symbol val="none"/>
          </c:marker>
          <c:cat>
            <c:strRef>
              <c:f>'Slika 2.1. - Figure 2.1'!$B$109:$B$216</c:f>
              <c:strCache>
                <c:ptCount val="103"/>
                <c:pt idx="6">
                  <c:v>2017.   </c:v>
                </c:pt>
                <c:pt idx="18">
                  <c:v>2018.   </c:v>
                </c:pt>
                <c:pt idx="30">
                  <c:v>2019.   </c:v>
                </c:pt>
                <c:pt idx="42">
                  <c:v>2020.</c:v>
                </c:pt>
                <c:pt idx="54">
                  <c:v>2021.</c:v>
                </c:pt>
                <c:pt idx="66">
                  <c:v>2022.</c:v>
                </c:pt>
                <c:pt idx="78">
                  <c:v>2023.</c:v>
                </c:pt>
                <c:pt idx="90">
                  <c:v>2024.</c:v>
                </c:pt>
                <c:pt idx="102">
                  <c:v>2025.</c:v>
                </c:pt>
              </c:strCache>
            </c:strRef>
          </c:cat>
          <c:val>
            <c:numRef>
              <c:f>'Slika 2.1. - Figure 2.1'!$G$109:$G$216</c:f>
              <c:numCache>
                <c:formatCode>0.0</c:formatCode>
                <c:ptCount val="108"/>
                <c:pt idx="0">
                  <c:v>82.9</c:v>
                </c:pt>
                <c:pt idx="1">
                  <c:v>84.1</c:v>
                </c:pt>
                <c:pt idx="2">
                  <c:v>86.1</c:v>
                </c:pt>
                <c:pt idx="3">
                  <c:v>83.6</c:v>
                </c:pt>
                <c:pt idx="4">
                  <c:v>84.8</c:v>
                </c:pt>
                <c:pt idx="5">
                  <c:v>86.2</c:v>
                </c:pt>
                <c:pt idx="6">
                  <c:v>88.5</c:v>
                </c:pt>
                <c:pt idx="7">
                  <c:v>88</c:v>
                </c:pt>
                <c:pt idx="8">
                  <c:v>86.4</c:v>
                </c:pt>
                <c:pt idx="9">
                  <c:v>85.9</c:v>
                </c:pt>
                <c:pt idx="10">
                  <c:v>87.1</c:v>
                </c:pt>
                <c:pt idx="11">
                  <c:v>87.3</c:v>
                </c:pt>
                <c:pt idx="12">
                  <c:v>88</c:v>
                </c:pt>
                <c:pt idx="13">
                  <c:v>85.3</c:v>
                </c:pt>
                <c:pt idx="14">
                  <c:v>88.2</c:v>
                </c:pt>
                <c:pt idx="15">
                  <c:v>89.7</c:v>
                </c:pt>
                <c:pt idx="16">
                  <c:v>93.1</c:v>
                </c:pt>
                <c:pt idx="17">
                  <c:v>89.6</c:v>
                </c:pt>
                <c:pt idx="18">
                  <c:v>90.5</c:v>
                </c:pt>
                <c:pt idx="19">
                  <c:v>91.7</c:v>
                </c:pt>
                <c:pt idx="20">
                  <c:v>91.6</c:v>
                </c:pt>
                <c:pt idx="21">
                  <c:v>91.8</c:v>
                </c:pt>
                <c:pt idx="22">
                  <c:v>92.6</c:v>
                </c:pt>
                <c:pt idx="23">
                  <c:v>92.4</c:v>
                </c:pt>
                <c:pt idx="24">
                  <c:v>92.2</c:v>
                </c:pt>
                <c:pt idx="25">
                  <c:v>93</c:v>
                </c:pt>
                <c:pt idx="26">
                  <c:v>93.6</c:v>
                </c:pt>
                <c:pt idx="27">
                  <c:v>93.6</c:v>
                </c:pt>
                <c:pt idx="28">
                  <c:v>92</c:v>
                </c:pt>
                <c:pt idx="29">
                  <c:v>94.5</c:v>
                </c:pt>
                <c:pt idx="30">
                  <c:v>93.8</c:v>
                </c:pt>
                <c:pt idx="31">
                  <c:v>93.6</c:v>
                </c:pt>
                <c:pt idx="32">
                  <c:v>95</c:v>
                </c:pt>
                <c:pt idx="33">
                  <c:v>96</c:v>
                </c:pt>
                <c:pt idx="34">
                  <c:v>96.1</c:v>
                </c:pt>
                <c:pt idx="35">
                  <c:v>96.4</c:v>
                </c:pt>
                <c:pt idx="36">
                  <c:v>97.7</c:v>
                </c:pt>
                <c:pt idx="37">
                  <c:v>97.5</c:v>
                </c:pt>
                <c:pt idx="38">
                  <c:v>88</c:v>
                </c:pt>
                <c:pt idx="39">
                  <c:v>71.900000000000006</c:v>
                </c:pt>
                <c:pt idx="40">
                  <c:v>86</c:v>
                </c:pt>
                <c:pt idx="41">
                  <c:v>88.9</c:v>
                </c:pt>
                <c:pt idx="42">
                  <c:v>88.1</c:v>
                </c:pt>
                <c:pt idx="43">
                  <c:v>87.3</c:v>
                </c:pt>
                <c:pt idx="44">
                  <c:v>88.4</c:v>
                </c:pt>
                <c:pt idx="45">
                  <c:v>94.4</c:v>
                </c:pt>
                <c:pt idx="46">
                  <c:v>96.5</c:v>
                </c:pt>
                <c:pt idx="47">
                  <c:v>96.1</c:v>
                </c:pt>
                <c:pt idx="48">
                  <c:v>99.4</c:v>
                </c:pt>
                <c:pt idx="49">
                  <c:v>101.6</c:v>
                </c:pt>
                <c:pt idx="50">
                  <c:v>98.5</c:v>
                </c:pt>
                <c:pt idx="51">
                  <c:v>95.6</c:v>
                </c:pt>
                <c:pt idx="52">
                  <c:v>98.7</c:v>
                </c:pt>
                <c:pt idx="53">
                  <c:v>98.1</c:v>
                </c:pt>
                <c:pt idx="54">
                  <c:v>99.8</c:v>
                </c:pt>
                <c:pt idx="55">
                  <c:v>101.8</c:v>
                </c:pt>
                <c:pt idx="56">
                  <c:v>101.1</c:v>
                </c:pt>
                <c:pt idx="57">
                  <c:v>101.2</c:v>
                </c:pt>
                <c:pt idx="58">
                  <c:v>100</c:v>
                </c:pt>
                <c:pt idx="59">
                  <c:v>101.8</c:v>
                </c:pt>
                <c:pt idx="60">
                  <c:v>100.2</c:v>
                </c:pt>
                <c:pt idx="61">
                  <c:v>101.6</c:v>
                </c:pt>
                <c:pt idx="62">
                  <c:v>103.7</c:v>
                </c:pt>
                <c:pt idx="63">
                  <c:v>99.3</c:v>
                </c:pt>
                <c:pt idx="64">
                  <c:v>102.1</c:v>
                </c:pt>
                <c:pt idx="65">
                  <c:v>103</c:v>
                </c:pt>
                <c:pt idx="66">
                  <c:v>102.5</c:v>
                </c:pt>
                <c:pt idx="67">
                  <c:v>103</c:v>
                </c:pt>
                <c:pt idx="68">
                  <c:v>101.4</c:v>
                </c:pt>
                <c:pt idx="69">
                  <c:v>101.5</c:v>
                </c:pt>
                <c:pt idx="70">
                  <c:v>101.5</c:v>
                </c:pt>
                <c:pt idx="71">
                  <c:v>100.5</c:v>
                </c:pt>
                <c:pt idx="72">
                  <c:v>101.6</c:v>
                </c:pt>
                <c:pt idx="73">
                  <c:v>101.6</c:v>
                </c:pt>
                <c:pt idx="74">
                  <c:v>102</c:v>
                </c:pt>
                <c:pt idx="75">
                  <c:v>103</c:v>
                </c:pt>
                <c:pt idx="76">
                  <c:v>104.1</c:v>
                </c:pt>
                <c:pt idx="77">
                  <c:v>104</c:v>
                </c:pt>
                <c:pt idx="78">
                  <c:v>104.9</c:v>
                </c:pt>
                <c:pt idx="79">
                  <c:v>105.6</c:v>
                </c:pt>
                <c:pt idx="80">
                  <c:v>106.2</c:v>
                </c:pt>
                <c:pt idx="81">
                  <c:v>107.2</c:v>
                </c:pt>
                <c:pt idx="82">
                  <c:v>108.1</c:v>
                </c:pt>
                <c:pt idx="83">
                  <c:v>108.8</c:v>
                </c:pt>
                <c:pt idx="84">
                  <c:v>109.9</c:v>
                </c:pt>
                <c:pt idx="85">
                  <c:v>111.1</c:v>
                </c:pt>
                <c:pt idx="86">
                  <c:v>111.1</c:v>
                </c:pt>
                <c:pt idx="87">
                  <c:v>111.3</c:v>
                </c:pt>
                <c:pt idx="88">
                  <c:v>112.5</c:v>
                </c:pt>
                <c:pt idx="89">
                  <c:v>109.5</c:v>
                </c:pt>
                <c:pt idx="90">
                  <c:v>113.3</c:v>
                </c:pt>
                <c:pt idx="91">
                  <c:v>112.6</c:v>
                </c:pt>
                <c:pt idx="92">
                  <c:v>113.8</c:v>
                </c:pt>
                <c:pt idx="93">
                  <c:v>114.3</c:v>
                </c:pt>
                <c:pt idx="94">
                  <c:v>114.9</c:v>
                </c:pt>
                <c:pt idx="95">
                  <c:v>115.4</c:v>
                </c:pt>
                <c:pt idx="96">
                  <c:v>114.8</c:v>
                </c:pt>
                <c:pt idx="97">
                  <c:v>114.4</c:v>
                </c:pt>
                <c:pt idx="98">
                  <c:v>115.3</c:v>
                </c:pt>
                <c:pt idx="99">
                  <c:v>116.3</c:v>
                </c:pt>
                <c:pt idx="100">
                  <c:v>115.5</c:v>
                </c:pt>
                <c:pt idx="101">
                  <c:v>117.4</c:v>
                </c:pt>
                <c:pt idx="102">
                  <c:v>115.4</c:v>
                </c:pt>
                <c:pt idx="103">
                  <c:v>115.8</c:v>
                </c:pt>
                <c:pt idx="104" formatCode="General">
                  <c:v>117.3</c:v>
                </c:pt>
              </c:numCache>
            </c:numRef>
          </c:val>
          <c:smooth val="0"/>
          <c:extLst>
            <c:ext xmlns:c16="http://schemas.microsoft.com/office/drawing/2014/chart" uri="{C3380CC4-5D6E-409C-BE32-E72D297353CC}">
              <c16:uniqueId val="{00000002-2C4A-41FA-A8F2-76606C02270A}"/>
            </c:ext>
          </c:extLst>
        </c:ser>
        <c:dLbls>
          <c:showLegendKey val="0"/>
          <c:showVal val="0"/>
          <c:showCatName val="0"/>
          <c:showSerName val="0"/>
          <c:showPercent val="0"/>
          <c:showBubbleSize val="0"/>
        </c:dLbls>
        <c:smooth val="0"/>
        <c:axId val="1331400944"/>
        <c:axId val="1331401504"/>
      </c:lineChart>
      <c:catAx>
        <c:axId val="1331400944"/>
        <c:scaling>
          <c:orientation val="minMax"/>
        </c:scaling>
        <c:delete val="0"/>
        <c:axPos val="b"/>
        <c:majorGridlines>
          <c:spPr>
            <a:ln w="6350">
              <a:solidFill>
                <a:schemeClr val="bg1">
                  <a:lumMod val="75000"/>
                </a:schemeClr>
              </a:solidFill>
            </a:ln>
          </c:spPr>
        </c:majorGridlines>
        <c:numFmt formatCode="General" sourceLinked="1"/>
        <c:majorTickMark val="out"/>
        <c:minorTickMark val="none"/>
        <c:tickLblPos val="nextTo"/>
        <c:spPr>
          <a:ln w="3175">
            <a:solidFill>
              <a:schemeClr val="tx1"/>
            </a:solidFill>
            <a:prstDash val="solid"/>
          </a:ln>
        </c:spPr>
        <c:txPr>
          <a:bodyPr rot="0" vert="horz"/>
          <a:lstStyle/>
          <a:p>
            <a:pPr>
              <a:defRPr/>
            </a:pPr>
            <a:endParaRPr lang="sr-Latn-RS"/>
          </a:p>
        </c:txPr>
        <c:crossAx val="1331401504"/>
        <c:crossesAt val="-60"/>
        <c:auto val="1"/>
        <c:lblAlgn val="ctr"/>
        <c:lblOffset val="100"/>
        <c:tickLblSkip val="2"/>
        <c:tickMarkSkip val="12"/>
        <c:noMultiLvlLbl val="0"/>
      </c:catAx>
      <c:valAx>
        <c:axId val="1331401504"/>
        <c:scaling>
          <c:orientation val="minMax"/>
          <c:min val="70"/>
        </c:scaling>
        <c:delete val="0"/>
        <c:axPos val="l"/>
        <c:majorGridlines>
          <c:spPr>
            <a:ln w="6350">
              <a:solidFill>
                <a:schemeClr val="bg1">
                  <a:lumMod val="75000"/>
                </a:schemeClr>
              </a:solidFill>
              <a:prstDash val="solid"/>
            </a:ln>
          </c:spPr>
        </c:majorGridlines>
        <c:title>
          <c:tx>
            <c:rich>
              <a:bodyPr/>
              <a:lstStyle/>
              <a:p>
                <a:pPr>
                  <a:defRPr/>
                </a:pPr>
                <a:r>
                  <a:rPr lang="hr-HR"/>
                  <a:t>2021. = 100</a:t>
                </a:r>
              </a:p>
            </c:rich>
          </c:tx>
          <c:overlay val="0"/>
        </c:title>
        <c:numFmt formatCode="0" sourceLinked="0"/>
        <c:majorTickMark val="out"/>
        <c:minorTickMark val="none"/>
        <c:tickLblPos val="nextTo"/>
        <c:spPr>
          <a:ln w="3175">
            <a:solidFill>
              <a:schemeClr val="tx1"/>
            </a:solidFill>
            <a:prstDash val="solid"/>
          </a:ln>
        </c:spPr>
        <c:txPr>
          <a:bodyPr rot="0" vert="horz"/>
          <a:lstStyle/>
          <a:p>
            <a:pPr>
              <a:defRPr/>
            </a:pPr>
            <a:endParaRPr lang="sr-Latn-RS"/>
          </a:p>
        </c:txPr>
        <c:crossAx val="1331400944"/>
        <c:crosses val="autoZero"/>
        <c:crossBetween val="between"/>
        <c:majorUnit val="10"/>
      </c:valAx>
      <c:spPr>
        <a:noFill/>
        <a:ln w="6350">
          <a:solidFill>
            <a:schemeClr val="tx1">
              <a:lumMod val="50000"/>
              <a:lumOff val="50000"/>
            </a:schemeClr>
          </a:solidFill>
          <a:prstDash val="solid"/>
        </a:ln>
      </c:spPr>
    </c:plotArea>
    <c:legend>
      <c:legendPos val="b"/>
      <c:layout>
        <c:manualLayout>
          <c:xMode val="edge"/>
          <c:yMode val="edge"/>
          <c:x val="3.1664311381981815E-2"/>
          <c:y val="0.8955051611627447"/>
          <c:w val="0.91792273238543098"/>
          <c:h val="8.6525291674906066E-2"/>
        </c:manualLayout>
      </c:layout>
      <c:overlay val="0"/>
      <c:spPr>
        <a:solidFill>
          <a:srgbClr val="FFFFFF"/>
        </a:solidFill>
        <a:ln w="25400">
          <a:noFill/>
        </a:ln>
      </c:spPr>
    </c:legend>
    <c:plotVisOnly val="0"/>
    <c:dispBlanksAs val="gap"/>
    <c:showDLblsOverMax val="0"/>
  </c:chart>
  <c:spPr>
    <a:solidFill>
      <a:srgbClr val="FFFFFF"/>
    </a:solidFill>
    <a:ln w="3175">
      <a:solidFill>
        <a:schemeClr val="tx1"/>
      </a:solidFill>
      <a:prstDash val="solid"/>
    </a:ln>
  </c:spPr>
  <c:txPr>
    <a:bodyPr/>
    <a:lstStyle/>
    <a:p>
      <a:pPr>
        <a:defRPr sz="900" b="0" i="0" u="none" strike="noStrike" baseline="0">
          <a:solidFill>
            <a:sysClr val="windowText" lastClr="000000"/>
          </a:solidFill>
          <a:latin typeface="Arial"/>
          <a:ea typeface="Arial"/>
          <a:cs typeface="Arial"/>
        </a:defRPr>
      </a:pPr>
      <a:endParaRPr lang="sr-Latn-RS"/>
    </a:p>
  </c:txPr>
  <c:printSettings>
    <c:headerFooter alignWithMargins="0">
      <c:oddHeader>&amp;A</c:oddHeader>
      <c:oddFooter>Page &amp;P</c:oddFooter>
    </c:headerFooter>
    <c:pageMargins b="1" l="0.75000000000001465" r="0.75000000000001465" t="1" header="0.5" footer="0.5"/>
    <c:pageSetup paperSize="9" orientation="landscape"/>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02797151194398"/>
          <c:y val="6.1567164179104475E-2"/>
          <c:w val="0.82377612250355137"/>
          <c:h val="0.72090796019900494"/>
        </c:manualLayout>
      </c:layout>
      <c:lineChart>
        <c:grouping val="standard"/>
        <c:varyColors val="0"/>
        <c:ser>
          <c:idx val="0"/>
          <c:order val="0"/>
          <c:tx>
            <c:strRef>
              <c:f>'Slika 4.1. - Figure 4.1'!$H$3</c:f>
              <c:strCache>
                <c:ptCount val="1"/>
                <c:pt idx="0">
                  <c:v>2019.</c:v>
                </c:pt>
              </c:strCache>
            </c:strRef>
          </c:tx>
          <c:spPr>
            <a:ln w="28575">
              <a:solidFill>
                <a:srgbClr val="002060"/>
              </a:solidFill>
            </a:ln>
          </c:spPr>
          <c:marker>
            <c:symbol val="none"/>
          </c:marker>
          <c:cat>
            <c:strRef>
              <c:f>'Slika 4.1. - Figure 4.1'!$E$5:$E$16</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'Slika 4.1. - Figure 4.1'!$H$5:$H$16</c:f>
              <c:numCache>
                <c:formatCode>#,##0</c:formatCode>
                <c:ptCount val="12"/>
                <c:pt idx="0">
                  <c:v>1499.9280000000001</c:v>
                </c:pt>
                <c:pt idx="1">
                  <c:v>1507.2429999999999</c:v>
                </c:pt>
                <c:pt idx="2">
                  <c:v>1521.259</c:v>
                </c:pt>
                <c:pt idx="3">
                  <c:v>1545.5250000000001</c:v>
                </c:pt>
                <c:pt idx="4">
                  <c:v>1577.9870000000001</c:v>
                </c:pt>
                <c:pt idx="5">
                  <c:v>1593.5830000000001</c:v>
                </c:pt>
                <c:pt idx="6">
                  <c:v>1600.405</c:v>
                </c:pt>
                <c:pt idx="7">
                  <c:v>1595.4459999999999</c:v>
                </c:pt>
                <c:pt idx="8">
                  <c:v>1585.6759999999999</c:v>
                </c:pt>
                <c:pt idx="9">
                  <c:v>1566.4459999999999</c:v>
                </c:pt>
                <c:pt idx="10">
                  <c:v>1556.826</c:v>
                </c:pt>
                <c:pt idx="11">
                  <c:v>1545.192</c:v>
                </c:pt>
              </c:numCache>
            </c:numRef>
          </c:val>
          <c:smooth val="0"/>
          <c:extLst>
            <c:ext xmlns:c16="http://schemas.microsoft.com/office/drawing/2014/chart" uri="{C3380CC4-5D6E-409C-BE32-E72D297353CC}">
              <c16:uniqueId val="{00000000-00B8-4191-A9F3-F7EE03F864D8}"/>
            </c:ext>
          </c:extLst>
        </c:ser>
        <c:ser>
          <c:idx val="1"/>
          <c:order val="1"/>
          <c:tx>
            <c:strRef>
              <c:f>'Slika 4.1. - Figure 4.1'!$I$3</c:f>
              <c:strCache>
                <c:ptCount val="1"/>
                <c:pt idx="0">
                  <c:v>2020.</c:v>
                </c:pt>
              </c:strCache>
            </c:strRef>
          </c:tx>
          <c:spPr>
            <a:ln w="28575">
              <a:solidFill>
                <a:srgbClr val="00B0F0"/>
              </a:solidFill>
            </a:ln>
          </c:spPr>
          <c:marker>
            <c:symbol val="none"/>
          </c:marker>
          <c:cat>
            <c:strRef>
              <c:f>'Slika 4.1. - Figure 4.1'!$E$5:$E$16</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'Slika 4.1. - Figure 4.1'!$I$5:$I$16</c:f>
              <c:numCache>
                <c:formatCode>#,##0</c:formatCode>
                <c:ptCount val="12"/>
                <c:pt idx="0">
                  <c:v>1538.6210000000001</c:v>
                </c:pt>
                <c:pt idx="1">
                  <c:v>1542.328</c:v>
                </c:pt>
                <c:pt idx="2">
                  <c:v>1529.905</c:v>
                </c:pt>
                <c:pt idx="3">
                  <c:v>1520.59</c:v>
                </c:pt>
                <c:pt idx="4">
                  <c:v>1523.653</c:v>
                </c:pt>
                <c:pt idx="5">
                  <c:v>1541.6130000000001</c:v>
                </c:pt>
                <c:pt idx="6">
                  <c:v>1554.33</c:v>
                </c:pt>
                <c:pt idx="7">
                  <c:v>1553.8789999999999</c:v>
                </c:pt>
                <c:pt idx="8">
                  <c:v>1549.077</c:v>
                </c:pt>
                <c:pt idx="9">
                  <c:v>1544.3779999999999</c:v>
                </c:pt>
                <c:pt idx="10">
                  <c:v>1545.566</c:v>
                </c:pt>
                <c:pt idx="11">
                  <c:v>1536.3</c:v>
                </c:pt>
              </c:numCache>
            </c:numRef>
          </c:val>
          <c:smooth val="0"/>
          <c:extLst>
            <c:ext xmlns:c16="http://schemas.microsoft.com/office/drawing/2014/chart" uri="{C3380CC4-5D6E-409C-BE32-E72D297353CC}">
              <c16:uniqueId val="{00000001-00B8-4191-A9F3-F7EE03F864D8}"/>
            </c:ext>
          </c:extLst>
        </c:ser>
        <c:ser>
          <c:idx val="2"/>
          <c:order val="2"/>
          <c:tx>
            <c:strRef>
              <c:f>'Slika 4.1. - Figure 4.1'!$J$3</c:f>
              <c:strCache>
                <c:ptCount val="1"/>
                <c:pt idx="0">
                  <c:v>2021.</c:v>
                </c:pt>
              </c:strCache>
            </c:strRef>
          </c:tx>
          <c:spPr>
            <a:ln w="28575">
              <a:solidFill>
                <a:schemeClr val="bg1">
                  <a:lumMod val="85000"/>
                </a:schemeClr>
              </a:solidFill>
            </a:ln>
          </c:spPr>
          <c:marker>
            <c:symbol val="none"/>
          </c:marker>
          <c:cat>
            <c:strRef>
              <c:f>'Slika 4.1. - Figure 4.1'!$E$5:$E$16</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'Slika 4.1. - Figure 4.1'!$J$5:$J$16</c:f>
              <c:numCache>
                <c:formatCode>#,##0</c:formatCode>
                <c:ptCount val="12"/>
                <c:pt idx="0">
                  <c:v>1531.6890000000001</c:v>
                </c:pt>
                <c:pt idx="1">
                  <c:v>1536.2470000000001</c:v>
                </c:pt>
                <c:pt idx="2">
                  <c:v>1546.9369999999999</c:v>
                </c:pt>
                <c:pt idx="3">
                  <c:v>1557.6869999999999</c:v>
                </c:pt>
                <c:pt idx="4">
                  <c:v>1573.9490000000001</c:v>
                </c:pt>
                <c:pt idx="5">
                  <c:v>1596.1120000000001</c:v>
                </c:pt>
                <c:pt idx="6">
                  <c:v>1606.5329999999999</c:v>
                </c:pt>
                <c:pt idx="7">
                  <c:v>1604.453</c:v>
                </c:pt>
                <c:pt idx="8">
                  <c:v>1600.41</c:v>
                </c:pt>
                <c:pt idx="9">
                  <c:v>1585.829</c:v>
                </c:pt>
                <c:pt idx="10">
                  <c:v>1583.1310000000001</c:v>
                </c:pt>
                <c:pt idx="11">
                  <c:v>1571.672</c:v>
                </c:pt>
              </c:numCache>
            </c:numRef>
          </c:val>
          <c:smooth val="0"/>
          <c:extLst>
            <c:ext xmlns:c16="http://schemas.microsoft.com/office/drawing/2014/chart" uri="{C3380CC4-5D6E-409C-BE32-E72D297353CC}">
              <c16:uniqueId val="{00000002-00B8-4191-A9F3-F7EE03F864D8}"/>
            </c:ext>
          </c:extLst>
        </c:ser>
        <c:ser>
          <c:idx val="3"/>
          <c:order val="3"/>
          <c:tx>
            <c:strRef>
              <c:f>'Slika 4.1. - Figure 4.1'!$K$3</c:f>
              <c:strCache>
                <c:ptCount val="1"/>
                <c:pt idx="0">
                  <c:v>2022.</c:v>
                </c:pt>
              </c:strCache>
            </c:strRef>
          </c:tx>
          <c:spPr>
            <a:ln w="28575">
              <a:solidFill>
                <a:schemeClr val="bg1">
                  <a:lumMod val="50000"/>
                </a:schemeClr>
              </a:solidFill>
            </a:ln>
          </c:spPr>
          <c:marker>
            <c:symbol val="none"/>
          </c:marker>
          <c:cat>
            <c:strRef>
              <c:f>'Slika 4.1. - Figure 4.1'!$E$5:$E$16</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'Slika 4.1. - Figure 4.1'!$K$5:$K$16</c:f>
              <c:numCache>
                <c:formatCode>#,##0</c:formatCode>
                <c:ptCount val="12"/>
                <c:pt idx="0">
                  <c:v>1568.9269999999999</c:v>
                </c:pt>
                <c:pt idx="1">
                  <c:v>1572.876</c:v>
                </c:pt>
                <c:pt idx="2">
                  <c:v>1582.8579999999999</c:v>
                </c:pt>
                <c:pt idx="3">
                  <c:v>1599.51</c:v>
                </c:pt>
                <c:pt idx="4">
                  <c:v>1622.421</c:v>
                </c:pt>
                <c:pt idx="5">
                  <c:v>1640.77</c:v>
                </c:pt>
                <c:pt idx="6">
                  <c:v>1645.75</c:v>
                </c:pt>
                <c:pt idx="7">
                  <c:v>1642.5509999999999</c:v>
                </c:pt>
                <c:pt idx="8">
                  <c:v>1636.971</c:v>
                </c:pt>
                <c:pt idx="9">
                  <c:v>1620.7909999999999</c:v>
                </c:pt>
                <c:pt idx="10">
                  <c:v>1617.0060000000001</c:v>
                </c:pt>
                <c:pt idx="11">
                  <c:v>1607.7339999999999</c:v>
                </c:pt>
              </c:numCache>
            </c:numRef>
          </c:val>
          <c:smooth val="0"/>
          <c:extLst>
            <c:ext xmlns:c16="http://schemas.microsoft.com/office/drawing/2014/chart" uri="{C3380CC4-5D6E-409C-BE32-E72D297353CC}">
              <c16:uniqueId val="{00000003-00B8-4191-A9F3-F7EE03F864D8}"/>
            </c:ext>
          </c:extLst>
        </c:ser>
        <c:ser>
          <c:idx val="4"/>
          <c:order val="4"/>
          <c:tx>
            <c:strRef>
              <c:f>'Slika 4.1. - Figure 4.1'!$L$3</c:f>
              <c:strCache>
                <c:ptCount val="1"/>
                <c:pt idx="0">
                  <c:v>2023.</c:v>
                </c:pt>
              </c:strCache>
            </c:strRef>
          </c:tx>
          <c:spPr>
            <a:ln w="28575">
              <a:solidFill>
                <a:srgbClr val="FF0000"/>
              </a:solidFill>
              <a:prstDash val="solid"/>
            </a:ln>
          </c:spPr>
          <c:marker>
            <c:symbol val="none"/>
          </c:marker>
          <c:dPt>
            <c:idx val="0"/>
            <c:bubble3D val="0"/>
            <c:extLst>
              <c:ext xmlns:c16="http://schemas.microsoft.com/office/drawing/2014/chart" uri="{C3380CC4-5D6E-409C-BE32-E72D297353CC}">
                <c16:uniqueId val="{00000000-0FAE-4F46-A132-29FA781B8317}"/>
              </c:ext>
            </c:extLst>
          </c:dPt>
          <c:dPt>
            <c:idx val="1"/>
            <c:bubble3D val="0"/>
            <c:extLst>
              <c:ext xmlns:c16="http://schemas.microsoft.com/office/drawing/2014/chart" uri="{C3380CC4-5D6E-409C-BE32-E72D297353CC}">
                <c16:uniqueId val="{00000001-0FAE-4F46-A132-29FA781B8317}"/>
              </c:ext>
            </c:extLst>
          </c:dPt>
          <c:dPt>
            <c:idx val="4"/>
            <c:bubble3D val="0"/>
            <c:extLst>
              <c:ext xmlns:c16="http://schemas.microsoft.com/office/drawing/2014/chart" uri="{C3380CC4-5D6E-409C-BE32-E72D297353CC}">
                <c16:uniqueId val="{00000002-0FAE-4F46-A132-29FA781B8317}"/>
              </c:ext>
            </c:extLst>
          </c:dPt>
          <c:dPt>
            <c:idx val="6"/>
            <c:bubble3D val="0"/>
            <c:extLst>
              <c:ext xmlns:c16="http://schemas.microsoft.com/office/drawing/2014/chart" uri="{C3380CC4-5D6E-409C-BE32-E72D297353CC}">
                <c16:uniqueId val="{00000003-0FAE-4F46-A132-29FA781B8317}"/>
              </c:ext>
            </c:extLst>
          </c:dPt>
          <c:dPt>
            <c:idx val="7"/>
            <c:bubble3D val="0"/>
            <c:extLst>
              <c:ext xmlns:c16="http://schemas.microsoft.com/office/drawing/2014/chart" uri="{C3380CC4-5D6E-409C-BE32-E72D297353CC}">
                <c16:uniqueId val="{00000004-0FAE-4F46-A132-29FA781B8317}"/>
              </c:ext>
            </c:extLst>
          </c:dPt>
          <c:dPt>
            <c:idx val="8"/>
            <c:bubble3D val="0"/>
            <c:extLst>
              <c:ext xmlns:c16="http://schemas.microsoft.com/office/drawing/2014/chart" uri="{C3380CC4-5D6E-409C-BE32-E72D297353CC}">
                <c16:uniqueId val="{00000005-0FAE-4F46-A132-29FA781B8317}"/>
              </c:ext>
            </c:extLst>
          </c:dPt>
          <c:cat>
            <c:strRef>
              <c:f>'Slika 4.1. - Figure 4.1'!$E$5:$E$16</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'Slika 4.1. - Figure 4.1'!$L$5:$L$16</c:f>
              <c:numCache>
                <c:formatCode>#,##0</c:formatCode>
                <c:ptCount val="12"/>
                <c:pt idx="0">
                  <c:v>1604.163</c:v>
                </c:pt>
                <c:pt idx="1">
                  <c:v>1610.1569999999999</c:v>
                </c:pt>
                <c:pt idx="2">
                  <c:v>1621.3789999999999</c:v>
                </c:pt>
                <c:pt idx="3">
                  <c:v>1639.6980000000001</c:v>
                </c:pt>
                <c:pt idx="4">
                  <c:v>1664.1880000000001</c:v>
                </c:pt>
                <c:pt idx="5">
                  <c:v>1680.8140000000001</c:v>
                </c:pt>
                <c:pt idx="6">
                  <c:v>1686.6289999999999</c:v>
                </c:pt>
                <c:pt idx="7">
                  <c:v>1681.8140000000001</c:v>
                </c:pt>
                <c:pt idx="8">
                  <c:v>1677.607</c:v>
                </c:pt>
                <c:pt idx="9">
                  <c:v>1661.597</c:v>
                </c:pt>
                <c:pt idx="10">
                  <c:v>1658.116</c:v>
                </c:pt>
                <c:pt idx="11">
                  <c:v>1648.877</c:v>
                </c:pt>
              </c:numCache>
            </c:numRef>
          </c:val>
          <c:smooth val="0"/>
          <c:extLst>
            <c:ext xmlns:c16="http://schemas.microsoft.com/office/drawing/2014/chart" uri="{C3380CC4-5D6E-409C-BE32-E72D297353CC}">
              <c16:uniqueId val="{00000004-00B8-4191-A9F3-F7EE03F864D8}"/>
            </c:ext>
          </c:extLst>
        </c:ser>
        <c:ser>
          <c:idx val="5"/>
          <c:order val="5"/>
          <c:tx>
            <c:strRef>
              <c:f>'Slika 4.1. - Figure 4.1'!$M$3</c:f>
              <c:strCache>
                <c:ptCount val="1"/>
                <c:pt idx="0">
                  <c:v>2024.</c:v>
                </c:pt>
              </c:strCache>
            </c:strRef>
          </c:tx>
          <c:spPr>
            <a:ln w="28575">
              <a:solidFill>
                <a:schemeClr val="accent6">
                  <a:lumMod val="60000"/>
                  <a:lumOff val="40000"/>
                </a:schemeClr>
              </a:solidFill>
            </a:ln>
          </c:spPr>
          <c:marker>
            <c:symbol val="none"/>
          </c:marker>
          <c:dPt>
            <c:idx val="0"/>
            <c:bubble3D val="0"/>
            <c:extLst>
              <c:ext xmlns:c16="http://schemas.microsoft.com/office/drawing/2014/chart" uri="{C3380CC4-5D6E-409C-BE32-E72D297353CC}">
                <c16:uniqueId val="{00000001-699F-49E0-882C-75B09C8F74DE}"/>
              </c:ext>
            </c:extLst>
          </c:dPt>
          <c:cat>
            <c:strRef>
              <c:f>'Slika 4.1. - Figure 4.1'!$E$5:$E$16</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'Slika 4.1. - Figure 4.1'!$M$5:$M$16</c:f>
              <c:numCache>
                <c:formatCode>0</c:formatCode>
                <c:ptCount val="12"/>
                <c:pt idx="0">
                  <c:v>1646.54</c:v>
                </c:pt>
                <c:pt idx="1">
                  <c:v>1653.88</c:v>
                </c:pt>
                <c:pt idx="2">
                  <c:v>1665.7170000000001</c:v>
                </c:pt>
                <c:pt idx="3">
                  <c:v>1691.566</c:v>
                </c:pt>
                <c:pt idx="4">
                  <c:v>1721.5260000000001</c:v>
                </c:pt>
                <c:pt idx="5">
                  <c:v>1739.2239999999999</c:v>
                </c:pt>
                <c:pt idx="6">
                  <c:v>1749.095</c:v>
                </c:pt>
                <c:pt idx="7">
                  <c:v>1744.13</c:v>
                </c:pt>
                <c:pt idx="8">
                  <c:v>1740.383</c:v>
                </c:pt>
                <c:pt idx="9">
                  <c:v>1724.665</c:v>
                </c:pt>
                <c:pt idx="10">
                  <c:v>1702.0419999999999</c:v>
                </c:pt>
                <c:pt idx="11">
                  <c:v>1708.8720000000001</c:v>
                </c:pt>
              </c:numCache>
            </c:numRef>
          </c:val>
          <c:smooth val="0"/>
          <c:extLst>
            <c:ext xmlns:c16="http://schemas.microsoft.com/office/drawing/2014/chart" uri="{C3380CC4-5D6E-409C-BE32-E72D297353CC}">
              <c16:uniqueId val="{00000005-00B8-4191-A9F3-F7EE03F864D8}"/>
            </c:ext>
          </c:extLst>
        </c:ser>
        <c:ser>
          <c:idx val="6"/>
          <c:order val="6"/>
          <c:tx>
            <c:strRef>
              <c:f>'Slika 4.1. - Figure 4.1'!$N$3</c:f>
              <c:strCache>
                <c:ptCount val="1"/>
                <c:pt idx="0">
                  <c:v>2025.</c:v>
                </c:pt>
              </c:strCache>
            </c:strRef>
          </c:tx>
          <c:marker>
            <c:symbol val="triangle"/>
            <c:size val="8"/>
            <c:spPr>
              <a:solidFill>
                <a:srgbClr val="FF0000"/>
              </a:solidFill>
              <a:ln>
                <a:noFill/>
              </a:ln>
            </c:spPr>
          </c:marker>
          <c:cat>
            <c:strRef>
              <c:f>'Slika 4.1. - Figure 4.1'!$E$5:$E$16</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'Slika 4.1. - Figure 4.1'!$N$5:$N$16</c:f>
              <c:numCache>
                <c:formatCode>0</c:formatCode>
                <c:ptCount val="12"/>
                <c:pt idx="0">
                  <c:v>1705.2159999999999</c:v>
                </c:pt>
                <c:pt idx="1">
                  <c:v>1709.1849999999999</c:v>
                </c:pt>
                <c:pt idx="2">
                  <c:v>1720.212</c:v>
                </c:pt>
                <c:pt idx="3">
                  <c:v>1742.3119999999999</c:v>
                </c:pt>
                <c:pt idx="4">
                  <c:v>1763.8240000000001</c:v>
                </c:pt>
                <c:pt idx="5">
                  <c:v>1783.5160000000001</c:v>
                </c:pt>
                <c:pt idx="6">
                  <c:v>1788.24</c:v>
                </c:pt>
                <c:pt idx="7">
                  <c:v>1780.808</c:v>
                </c:pt>
                <c:pt idx="8">
                  <c:v>1772.0630000000001</c:v>
                </c:pt>
              </c:numCache>
            </c:numRef>
          </c:val>
          <c:smooth val="0"/>
          <c:extLst>
            <c:ext xmlns:c16="http://schemas.microsoft.com/office/drawing/2014/chart" uri="{C3380CC4-5D6E-409C-BE32-E72D297353CC}">
              <c16:uniqueId val="{00000008-6E9F-4BFA-B0A7-331EC446D0A4}"/>
            </c:ext>
          </c:extLst>
        </c:ser>
        <c:dLbls>
          <c:showLegendKey val="0"/>
          <c:showVal val="0"/>
          <c:showCatName val="0"/>
          <c:showSerName val="0"/>
          <c:showPercent val="0"/>
          <c:showBubbleSize val="0"/>
        </c:dLbls>
        <c:smooth val="0"/>
        <c:axId val="1413061520"/>
        <c:axId val="1413062080"/>
      </c:lineChart>
      <c:catAx>
        <c:axId val="1413061520"/>
        <c:scaling>
          <c:orientation val="minMax"/>
        </c:scaling>
        <c:delete val="0"/>
        <c:axPos val="b"/>
        <c:majorGridlines>
          <c:spPr>
            <a:ln w="6350">
              <a:solidFill>
                <a:schemeClr val="bg1">
                  <a:lumMod val="75000"/>
                </a:schemeClr>
              </a:solidFill>
            </a:ln>
          </c:spPr>
        </c:majorGridlines>
        <c:numFmt formatCode="General" sourceLinked="0"/>
        <c:majorTickMark val="out"/>
        <c:minorTickMark val="none"/>
        <c:tickLblPos val="low"/>
        <c:spPr>
          <a:ln w="9525">
            <a:solidFill>
              <a:schemeClr val="bg1">
                <a:lumMod val="50000"/>
              </a:schemeClr>
            </a:solidFill>
          </a:ln>
        </c:spPr>
        <c:txPr>
          <a:bodyPr/>
          <a:lstStyle/>
          <a:p>
            <a:pPr>
              <a:defRPr sz="800"/>
            </a:pPr>
            <a:endParaRPr lang="sr-Latn-RS"/>
          </a:p>
        </c:txPr>
        <c:crossAx val="1413062080"/>
        <c:crosses val="autoZero"/>
        <c:auto val="1"/>
        <c:lblAlgn val="ctr"/>
        <c:lblOffset val="100"/>
        <c:tickLblSkip val="1"/>
        <c:tickMarkSkip val="1"/>
        <c:noMultiLvlLbl val="0"/>
      </c:catAx>
      <c:valAx>
        <c:axId val="1413062080"/>
        <c:scaling>
          <c:orientation val="minMax"/>
          <c:max val="1800"/>
          <c:min val="1450"/>
        </c:scaling>
        <c:delete val="0"/>
        <c:axPos val="l"/>
        <c:majorGridlines>
          <c:spPr>
            <a:ln w="6350">
              <a:solidFill>
                <a:schemeClr val="bg1">
                  <a:lumMod val="75000"/>
                </a:schemeClr>
              </a:solidFill>
            </a:ln>
          </c:spPr>
        </c:majorGridlines>
        <c:title>
          <c:tx>
            <c:rich>
              <a:bodyPr rot="-5400000" vert="horz"/>
              <a:lstStyle/>
              <a:p>
                <a:pPr>
                  <a:defRPr b="0">
                    <a:latin typeface="Arial" pitchFamily="34" charset="0"/>
                    <a:cs typeface="Arial" pitchFamily="34" charset="0"/>
                  </a:defRPr>
                </a:pPr>
                <a:r>
                  <a:rPr lang="hr-HR" b="0">
                    <a:latin typeface="Arial" pitchFamily="34" charset="0"/>
                    <a:cs typeface="Arial" pitchFamily="34" charset="0"/>
                  </a:rPr>
                  <a:t>u tis.</a:t>
                </a:r>
                <a:endParaRPr lang="en-US" b="0">
                  <a:latin typeface="Arial" pitchFamily="34" charset="0"/>
                  <a:cs typeface="Arial" pitchFamily="34" charset="0"/>
                </a:endParaRPr>
              </a:p>
            </c:rich>
          </c:tx>
          <c:layout>
            <c:manualLayout>
              <c:xMode val="edge"/>
              <c:yMode val="edge"/>
              <c:x val="2.5414835883317477E-3"/>
              <c:y val="0.38975298358529453"/>
            </c:manualLayout>
          </c:layout>
          <c:overlay val="0"/>
        </c:title>
        <c:numFmt formatCode="#,##0" sourceLinked="1"/>
        <c:majorTickMark val="out"/>
        <c:minorTickMark val="none"/>
        <c:tickLblPos val="nextTo"/>
        <c:spPr>
          <a:ln w="9525">
            <a:solidFill>
              <a:schemeClr val="bg1">
                <a:lumMod val="50000"/>
              </a:schemeClr>
            </a:solidFill>
          </a:ln>
        </c:spPr>
        <c:crossAx val="1413061520"/>
        <c:crosses val="autoZero"/>
        <c:crossBetween val="between"/>
        <c:majorUnit val="50"/>
      </c:valAx>
      <c:spPr>
        <a:ln w="3175">
          <a:solidFill>
            <a:schemeClr val="bg1">
              <a:lumMod val="75000"/>
            </a:schemeClr>
          </a:solidFill>
        </a:ln>
      </c:spPr>
    </c:plotArea>
    <c:legend>
      <c:legendPos val="b"/>
      <c:layout>
        <c:manualLayout>
          <c:xMode val="edge"/>
          <c:yMode val="edge"/>
          <c:x val="9.4306930693069307E-2"/>
          <c:y val="0.88261359867330014"/>
          <c:w val="0.87210790598290588"/>
          <c:h val="0.11738640132669984"/>
        </c:manualLayout>
      </c:layout>
      <c:overlay val="0"/>
      <c:txPr>
        <a:bodyPr/>
        <a:lstStyle/>
        <a:p>
          <a:pPr>
            <a:defRPr sz="800" kern="100" baseline="0"/>
          </a:pPr>
          <a:endParaRPr lang="sr-Latn-RS"/>
        </a:p>
      </c:txPr>
    </c:legend>
    <c:plotVisOnly val="1"/>
    <c:dispBlanksAs val="gap"/>
    <c:showDLblsOverMax val="0"/>
  </c:chart>
  <c:spPr>
    <a:ln w="3175">
      <a:solidFill>
        <a:schemeClr val="tx1"/>
      </a:solidFill>
    </a:ln>
  </c:spPr>
  <c:txPr>
    <a:bodyPr/>
    <a:lstStyle/>
    <a:p>
      <a:pPr>
        <a:defRPr sz="800">
          <a:latin typeface="Arial" pitchFamily="34" charset="0"/>
          <a:cs typeface="Arial" pitchFamily="34" charset="0"/>
        </a:defRPr>
      </a:pPr>
      <a:endParaRPr lang="sr-Latn-RS"/>
    </a:p>
  </c:txPr>
  <c:printSettings>
    <c:headerFooter/>
    <c:pageMargins b="0.7500000000000101" l="0.70000000000000062" r="0.70000000000000062" t="0.7500000000000101" header="0.30000000000000032" footer="0.30000000000000032"/>
    <c:pageSetup orientation="portrait"/>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602797151194398"/>
          <c:y val="7.1163764510779423E-2"/>
          <c:w val="0.82377612250355137"/>
          <c:h val="0.69551533996683246"/>
        </c:manualLayout>
      </c:layout>
      <c:lineChart>
        <c:grouping val="standard"/>
        <c:varyColors val="0"/>
        <c:ser>
          <c:idx val="0"/>
          <c:order val="0"/>
          <c:tx>
            <c:strRef>
              <c:f>'Slika 4.1. - Figure 4.1'!$H$1</c:f>
              <c:strCache>
                <c:ptCount val="1"/>
                <c:pt idx="0">
                  <c:v>2019</c:v>
                </c:pt>
              </c:strCache>
            </c:strRef>
          </c:tx>
          <c:spPr>
            <a:ln>
              <a:solidFill>
                <a:srgbClr val="002060"/>
              </a:solidFill>
            </a:ln>
          </c:spPr>
          <c:marker>
            <c:symbol val="none"/>
          </c:marker>
          <c:cat>
            <c:strRef>
              <c:f>'Slika 4.1. - Figure 4.1'!$E$5:$E$16</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'Slika 4.1. - Figure 4.1'!$H$5:$H$16</c:f>
              <c:numCache>
                <c:formatCode>#,##0</c:formatCode>
                <c:ptCount val="12"/>
                <c:pt idx="0">
                  <c:v>1499.9280000000001</c:v>
                </c:pt>
                <c:pt idx="1">
                  <c:v>1507.2429999999999</c:v>
                </c:pt>
                <c:pt idx="2">
                  <c:v>1521.259</c:v>
                </c:pt>
                <c:pt idx="3">
                  <c:v>1545.5250000000001</c:v>
                </c:pt>
                <c:pt idx="4">
                  <c:v>1577.9870000000001</c:v>
                </c:pt>
                <c:pt idx="5">
                  <c:v>1593.5830000000001</c:v>
                </c:pt>
                <c:pt idx="6">
                  <c:v>1600.405</c:v>
                </c:pt>
                <c:pt idx="7">
                  <c:v>1595.4459999999999</c:v>
                </c:pt>
                <c:pt idx="8">
                  <c:v>1585.6759999999999</c:v>
                </c:pt>
                <c:pt idx="9">
                  <c:v>1566.4459999999999</c:v>
                </c:pt>
                <c:pt idx="10">
                  <c:v>1556.826</c:v>
                </c:pt>
                <c:pt idx="11">
                  <c:v>1545.192</c:v>
                </c:pt>
              </c:numCache>
            </c:numRef>
          </c:val>
          <c:smooth val="0"/>
          <c:extLst>
            <c:ext xmlns:c16="http://schemas.microsoft.com/office/drawing/2014/chart" uri="{C3380CC4-5D6E-409C-BE32-E72D297353CC}">
              <c16:uniqueId val="{00000000-A130-4453-ACA5-1D53A8BA1BD4}"/>
            </c:ext>
          </c:extLst>
        </c:ser>
        <c:ser>
          <c:idx val="1"/>
          <c:order val="1"/>
          <c:tx>
            <c:strRef>
              <c:f>'Slika 4.1. - Figure 4.1'!$I$1</c:f>
              <c:strCache>
                <c:ptCount val="1"/>
                <c:pt idx="0">
                  <c:v>2020</c:v>
                </c:pt>
              </c:strCache>
            </c:strRef>
          </c:tx>
          <c:spPr>
            <a:ln>
              <a:solidFill>
                <a:srgbClr val="00B0F0"/>
              </a:solidFill>
            </a:ln>
          </c:spPr>
          <c:marker>
            <c:symbol val="none"/>
          </c:marker>
          <c:cat>
            <c:strRef>
              <c:f>'Slika 4.1. - Figure 4.1'!$E$5:$E$16</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'Slika 4.1. - Figure 4.1'!$I$5:$I$16</c:f>
              <c:numCache>
                <c:formatCode>#,##0</c:formatCode>
                <c:ptCount val="12"/>
                <c:pt idx="0">
                  <c:v>1538.6210000000001</c:v>
                </c:pt>
                <c:pt idx="1">
                  <c:v>1542.328</c:v>
                </c:pt>
                <c:pt idx="2">
                  <c:v>1529.905</c:v>
                </c:pt>
                <c:pt idx="3">
                  <c:v>1520.59</c:v>
                </c:pt>
                <c:pt idx="4">
                  <c:v>1523.653</c:v>
                </c:pt>
                <c:pt idx="5">
                  <c:v>1541.6130000000001</c:v>
                </c:pt>
                <c:pt idx="6">
                  <c:v>1554.33</c:v>
                </c:pt>
                <c:pt idx="7">
                  <c:v>1553.8789999999999</c:v>
                </c:pt>
                <c:pt idx="8">
                  <c:v>1549.077</c:v>
                </c:pt>
                <c:pt idx="9">
                  <c:v>1544.3779999999999</c:v>
                </c:pt>
                <c:pt idx="10">
                  <c:v>1545.566</c:v>
                </c:pt>
                <c:pt idx="11">
                  <c:v>1536.3</c:v>
                </c:pt>
              </c:numCache>
            </c:numRef>
          </c:val>
          <c:smooth val="0"/>
          <c:extLst>
            <c:ext xmlns:c16="http://schemas.microsoft.com/office/drawing/2014/chart" uri="{C3380CC4-5D6E-409C-BE32-E72D297353CC}">
              <c16:uniqueId val="{00000001-A130-4453-ACA5-1D53A8BA1BD4}"/>
            </c:ext>
          </c:extLst>
        </c:ser>
        <c:ser>
          <c:idx val="2"/>
          <c:order val="2"/>
          <c:tx>
            <c:strRef>
              <c:f>'Slika 4.1. - Figure 4.1'!$J$1</c:f>
              <c:strCache>
                <c:ptCount val="1"/>
                <c:pt idx="0">
                  <c:v>2021</c:v>
                </c:pt>
              </c:strCache>
            </c:strRef>
          </c:tx>
          <c:spPr>
            <a:ln>
              <a:solidFill>
                <a:sysClr val="window" lastClr="FFFFFF">
                  <a:lumMod val="75000"/>
                </a:sysClr>
              </a:solidFill>
            </a:ln>
          </c:spPr>
          <c:marker>
            <c:symbol val="none"/>
          </c:marker>
          <c:cat>
            <c:strRef>
              <c:f>'Slika 4.1. - Figure 4.1'!$E$5:$E$16</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'Slika 4.1. - Figure 4.1'!$J$5:$J$16</c:f>
              <c:numCache>
                <c:formatCode>#,##0</c:formatCode>
                <c:ptCount val="12"/>
                <c:pt idx="0">
                  <c:v>1531.6890000000001</c:v>
                </c:pt>
                <c:pt idx="1">
                  <c:v>1536.2470000000001</c:v>
                </c:pt>
                <c:pt idx="2">
                  <c:v>1546.9369999999999</c:v>
                </c:pt>
                <c:pt idx="3">
                  <c:v>1557.6869999999999</c:v>
                </c:pt>
                <c:pt idx="4">
                  <c:v>1573.9490000000001</c:v>
                </c:pt>
                <c:pt idx="5">
                  <c:v>1596.1120000000001</c:v>
                </c:pt>
                <c:pt idx="6">
                  <c:v>1606.5329999999999</c:v>
                </c:pt>
                <c:pt idx="7">
                  <c:v>1604.453</c:v>
                </c:pt>
                <c:pt idx="8">
                  <c:v>1600.41</c:v>
                </c:pt>
                <c:pt idx="9">
                  <c:v>1585.829</c:v>
                </c:pt>
                <c:pt idx="10">
                  <c:v>1583.1310000000001</c:v>
                </c:pt>
                <c:pt idx="11">
                  <c:v>1571.672</c:v>
                </c:pt>
              </c:numCache>
            </c:numRef>
          </c:val>
          <c:smooth val="0"/>
          <c:extLst>
            <c:ext xmlns:c16="http://schemas.microsoft.com/office/drawing/2014/chart" uri="{C3380CC4-5D6E-409C-BE32-E72D297353CC}">
              <c16:uniqueId val="{00000002-A130-4453-ACA5-1D53A8BA1BD4}"/>
            </c:ext>
          </c:extLst>
        </c:ser>
        <c:ser>
          <c:idx val="3"/>
          <c:order val="3"/>
          <c:tx>
            <c:strRef>
              <c:f>'Slika 4.1. - Figure 4.1'!$K$1</c:f>
              <c:strCache>
                <c:ptCount val="1"/>
                <c:pt idx="0">
                  <c:v>2022</c:v>
                </c:pt>
              </c:strCache>
            </c:strRef>
          </c:tx>
          <c:spPr>
            <a:ln>
              <a:solidFill>
                <a:schemeClr val="bg1">
                  <a:lumMod val="50000"/>
                </a:schemeClr>
              </a:solidFill>
            </a:ln>
          </c:spPr>
          <c:marker>
            <c:symbol val="none"/>
          </c:marker>
          <c:cat>
            <c:strRef>
              <c:f>'Slika 4.1. - Figure 4.1'!$E$5:$E$16</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'Slika 4.1. - Figure 4.1'!$K$5:$K$16</c:f>
              <c:numCache>
                <c:formatCode>#,##0</c:formatCode>
                <c:ptCount val="12"/>
                <c:pt idx="0">
                  <c:v>1568.9269999999999</c:v>
                </c:pt>
                <c:pt idx="1">
                  <c:v>1572.876</c:v>
                </c:pt>
                <c:pt idx="2">
                  <c:v>1582.8579999999999</c:v>
                </c:pt>
                <c:pt idx="3">
                  <c:v>1599.51</c:v>
                </c:pt>
                <c:pt idx="4">
                  <c:v>1622.421</c:v>
                </c:pt>
                <c:pt idx="5">
                  <c:v>1640.77</c:v>
                </c:pt>
                <c:pt idx="6">
                  <c:v>1645.75</c:v>
                </c:pt>
                <c:pt idx="7">
                  <c:v>1642.5509999999999</c:v>
                </c:pt>
                <c:pt idx="8">
                  <c:v>1636.971</c:v>
                </c:pt>
                <c:pt idx="9">
                  <c:v>1620.7909999999999</c:v>
                </c:pt>
                <c:pt idx="10">
                  <c:v>1617.0060000000001</c:v>
                </c:pt>
                <c:pt idx="11">
                  <c:v>1607.7339999999999</c:v>
                </c:pt>
              </c:numCache>
            </c:numRef>
          </c:val>
          <c:smooth val="0"/>
          <c:extLst>
            <c:ext xmlns:c16="http://schemas.microsoft.com/office/drawing/2014/chart" uri="{C3380CC4-5D6E-409C-BE32-E72D297353CC}">
              <c16:uniqueId val="{00000003-A130-4453-ACA5-1D53A8BA1BD4}"/>
            </c:ext>
          </c:extLst>
        </c:ser>
        <c:ser>
          <c:idx val="4"/>
          <c:order val="4"/>
          <c:tx>
            <c:strRef>
              <c:f>'Slika 4.1. - Figure 4.1'!$L$1</c:f>
              <c:strCache>
                <c:ptCount val="1"/>
                <c:pt idx="0">
                  <c:v>2023</c:v>
                </c:pt>
              </c:strCache>
            </c:strRef>
          </c:tx>
          <c:spPr>
            <a:ln>
              <a:solidFill>
                <a:srgbClr val="FF0000"/>
              </a:solidFill>
            </a:ln>
          </c:spPr>
          <c:marker>
            <c:symbol val="none"/>
          </c:marker>
          <c:dPt>
            <c:idx val="0"/>
            <c:bubble3D val="0"/>
            <c:extLst>
              <c:ext xmlns:c16="http://schemas.microsoft.com/office/drawing/2014/chart" uri="{C3380CC4-5D6E-409C-BE32-E72D297353CC}">
                <c16:uniqueId val="{00000000-9C52-43A7-BF5D-328A00524163}"/>
              </c:ext>
            </c:extLst>
          </c:dPt>
          <c:dPt>
            <c:idx val="1"/>
            <c:bubble3D val="0"/>
            <c:extLst>
              <c:ext xmlns:c16="http://schemas.microsoft.com/office/drawing/2014/chart" uri="{C3380CC4-5D6E-409C-BE32-E72D297353CC}">
                <c16:uniqueId val="{00000001-9C52-43A7-BF5D-328A00524163}"/>
              </c:ext>
            </c:extLst>
          </c:dPt>
          <c:dPt>
            <c:idx val="4"/>
            <c:bubble3D val="0"/>
            <c:extLst>
              <c:ext xmlns:c16="http://schemas.microsoft.com/office/drawing/2014/chart" uri="{C3380CC4-5D6E-409C-BE32-E72D297353CC}">
                <c16:uniqueId val="{00000002-9C52-43A7-BF5D-328A00524163}"/>
              </c:ext>
            </c:extLst>
          </c:dPt>
          <c:dPt>
            <c:idx val="6"/>
            <c:bubble3D val="0"/>
            <c:extLst>
              <c:ext xmlns:c16="http://schemas.microsoft.com/office/drawing/2014/chart" uri="{C3380CC4-5D6E-409C-BE32-E72D297353CC}">
                <c16:uniqueId val="{00000003-9C52-43A7-BF5D-328A00524163}"/>
              </c:ext>
            </c:extLst>
          </c:dPt>
          <c:dPt>
            <c:idx val="7"/>
            <c:bubble3D val="0"/>
            <c:extLst>
              <c:ext xmlns:c16="http://schemas.microsoft.com/office/drawing/2014/chart" uri="{C3380CC4-5D6E-409C-BE32-E72D297353CC}">
                <c16:uniqueId val="{00000004-9C52-43A7-BF5D-328A00524163}"/>
              </c:ext>
            </c:extLst>
          </c:dPt>
          <c:dPt>
            <c:idx val="8"/>
            <c:bubble3D val="0"/>
            <c:extLst>
              <c:ext xmlns:c16="http://schemas.microsoft.com/office/drawing/2014/chart" uri="{C3380CC4-5D6E-409C-BE32-E72D297353CC}">
                <c16:uniqueId val="{00000005-9C52-43A7-BF5D-328A00524163}"/>
              </c:ext>
            </c:extLst>
          </c:dPt>
          <c:cat>
            <c:strRef>
              <c:f>'Slika 4.1. - Figure 4.1'!$E$5:$E$16</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'Slika 4.1. - Figure 4.1'!$L$5:$L$16</c:f>
              <c:numCache>
                <c:formatCode>#,##0</c:formatCode>
                <c:ptCount val="12"/>
                <c:pt idx="0">
                  <c:v>1604.163</c:v>
                </c:pt>
                <c:pt idx="1">
                  <c:v>1610.1569999999999</c:v>
                </c:pt>
                <c:pt idx="2">
                  <c:v>1621.3789999999999</c:v>
                </c:pt>
                <c:pt idx="3">
                  <c:v>1639.6980000000001</c:v>
                </c:pt>
                <c:pt idx="4">
                  <c:v>1664.1880000000001</c:v>
                </c:pt>
                <c:pt idx="5">
                  <c:v>1680.8140000000001</c:v>
                </c:pt>
                <c:pt idx="6">
                  <c:v>1686.6289999999999</c:v>
                </c:pt>
                <c:pt idx="7">
                  <c:v>1681.8140000000001</c:v>
                </c:pt>
                <c:pt idx="8">
                  <c:v>1677.607</c:v>
                </c:pt>
                <c:pt idx="9">
                  <c:v>1661.597</c:v>
                </c:pt>
                <c:pt idx="10">
                  <c:v>1658.116</c:v>
                </c:pt>
                <c:pt idx="11">
                  <c:v>1648.877</c:v>
                </c:pt>
              </c:numCache>
            </c:numRef>
          </c:val>
          <c:smooth val="0"/>
          <c:extLst>
            <c:ext xmlns:c16="http://schemas.microsoft.com/office/drawing/2014/chart" uri="{C3380CC4-5D6E-409C-BE32-E72D297353CC}">
              <c16:uniqueId val="{00000004-A130-4453-ACA5-1D53A8BA1BD4}"/>
            </c:ext>
          </c:extLst>
        </c:ser>
        <c:ser>
          <c:idx val="5"/>
          <c:order val="5"/>
          <c:tx>
            <c:strRef>
              <c:f>'Slika 4.1. - Figure 4.1'!$M$1</c:f>
              <c:strCache>
                <c:ptCount val="1"/>
                <c:pt idx="0">
                  <c:v>2024</c:v>
                </c:pt>
              </c:strCache>
            </c:strRef>
          </c:tx>
          <c:spPr>
            <a:ln>
              <a:solidFill>
                <a:srgbClr val="70AD47">
                  <a:lumMod val="60000"/>
                  <a:lumOff val="40000"/>
                </a:srgbClr>
              </a:solidFill>
            </a:ln>
          </c:spPr>
          <c:marker>
            <c:symbol val="none"/>
          </c:marker>
          <c:dPt>
            <c:idx val="0"/>
            <c:bubble3D val="0"/>
            <c:extLst>
              <c:ext xmlns:c16="http://schemas.microsoft.com/office/drawing/2014/chart" uri="{C3380CC4-5D6E-409C-BE32-E72D297353CC}">
                <c16:uniqueId val="{00000009-8A24-43AF-872B-42E6FE78A2BB}"/>
              </c:ext>
            </c:extLst>
          </c:dPt>
          <c:val>
            <c:numRef>
              <c:f>'Slika 4.1. - Figure 4.1'!$M$5:$M$16</c:f>
              <c:numCache>
                <c:formatCode>0</c:formatCode>
                <c:ptCount val="12"/>
                <c:pt idx="0">
                  <c:v>1646.54</c:v>
                </c:pt>
                <c:pt idx="1">
                  <c:v>1653.88</c:v>
                </c:pt>
                <c:pt idx="2">
                  <c:v>1665.7170000000001</c:v>
                </c:pt>
                <c:pt idx="3">
                  <c:v>1691.566</c:v>
                </c:pt>
                <c:pt idx="4">
                  <c:v>1721.5260000000001</c:v>
                </c:pt>
                <c:pt idx="5">
                  <c:v>1739.2239999999999</c:v>
                </c:pt>
                <c:pt idx="6">
                  <c:v>1749.095</c:v>
                </c:pt>
                <c:pt idx="7">
                  <c:v>1744.13</c:v>
                </c:pt>
                <c:pt idx="8">
                  <c:v>1740.383</c:v>
                </c:pt>
                <c:pt idx="9">
                  <c:v>1724.665</c:v>
                </c:pt>
                <c:pt idx="10">
                  <c:v>1702.0419999999999</c:v>
                </c:pt>
                <c:pt idx="11">
                  <c:v>1708.8720000000001</c:v>
                </c:pt>
              </c:numCache>
            </c:numRef>
          </c:val>
          <c:smooth val="0"/>
          <c:extLst>
            <c:ext xmlns:c16="http://schemas.microsoft.com/office/drawing/2014/chart" uri="{C3380CC4-5D6E-409C-BE32-E72D297353CC}">
              <c16:uniqueId val="{00000008-8A24-43AF-872B-42E6FE78A2BB}"/>
            </c:ext>
          </c:extLst>
        </c:ser>
        <c:ser>
          <c:idx val="6"/>
          <c:order val="6"/>
          <c:tx>
            <c:strRef>
              <c:f>'Slika 4.1. - Figure 4.1'!$N$1</c:f>
              <c:strCache>
                <c:ptCount val="1"/>
                <c:pt idx="0">
                  <c:v>2025</c:v>
                </c:pt>
              </c:strCache>
            </c:strRef>
          </c:tx>
          <c:marker>
            <c:symbol val="triangle"/>
            <c:size val="8"/>
            <c:spPr>
              <a:solidFill>
                <a:srgbClr val="FF0000"/>
              </a:solidFill>
              <a:ln>
                <a:noFill/>
              </a:ln>
            </c:spPr>
          </c:marker>
          <c:cat>
            <c:strRef>
              <c:f>'Slika 4.1. - Figure 4.1'!$E$5:$E$16</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'Slika 4.1. - Figure 4.1'!$N$5:$N$16</c:f>
              <c:numCache>
                <c:formatCode>0</c:formatCode>
                <c:ptCount val="12"/>
                <c:pt idx="0">
                  <c:v>1705.2159999999999</c:v>
                </c:pt>
                <c:pt idx="1">
                  <c:v>1709.1849999999999</c:v>
                </c:pt>
                <c:pt idx="2">
                  <c:v>1720.212</c:v>
                </c:pt>
                <c:pt idx="3">
                  <c:v>1742.3119999999999</c:v>
                </c:pt>
                <c:pt idx="4">
                  <c:v>1763.8240000000001</c:v>
                </c:pt>
                <c:pt idx="5">
                  <c:v>1783.5160000000001</c:v>
                </c:pt>
                <c:pt idx="6">
                  <c:v>1788.24</c:v>
                </c:pt>
                <c:pt idx="7">
                  <c:v>1780.808</c:v>
                </c:pt>
                <c:pt idx="8">
                  <c:v>1772.0630000000001</c:v>
                </c:pt>
              </c:numCache>
            </c:numRef>
          </c:val>
          <c:smooth val="0"/>
          <c:extLst>
            <c:ext xmlns:c16="http://schemas.microsoft.com/office/drawing/2014/chart" uri="{C3380CC4-5D6E-409C-BE32-E72D297353CC}">
              <c16:uniqueId val="{00000008-B995-4272-953A-E0CD0AC41C53}"/>
            </c:ext>
          </c:extLst>
        </c:ser>
        <c:dLbls>
          <c:showLegendKey val="0"/>
          <c:showVal val="0"/>
          <c:showCatName val="0"/>
          <c:showSerName val="0"/>
          <c:showPercent val="0"/>
          <c:showBubbleSize val="0"/>
        </c:dLbls>
        <c:smooth val="0"/>
        <c:axId val="1413061520"/>
        <c:axId val="1413062080"/>
      </c:lineChart>
      <c:catAx>
        <c:axId val="1413061520"/>
        <c:scaling>
          <c:orientation val="minMax"/>
        </c:scaling>
        <c:delete val="0"/>
        <c:axPos val="b"/>
        <c:majorGridlines>
          <c:spPr>
            <a:ln w="6350">
              <a:solidFill>
                <a:schemeClr val="bg1">
                  <a:lumMod val="75000"/>
                </a:schemeClr>
              </a:solidFill>
            </a:ln>
          </c:spPr>
        </c:majorGridlines>
        <c:numFmt formatCode="General" sourceLinked="0"/>
        <c:majorTickMark val="out"/>
        <c:minorTickMark val="none"/>
        <c:tickLblPos val="low"/>
        <c:spPr>
          <a:ln w="9525">
            <a:solidFill>
              <a:schemeClr val="bg1">
                <a:lumMod val="50000"/>
              </a:schemeClr>
            </a:solidFill>
          </a:ln>
        </c:spPr>
        <c:txPr>
          <a:bodyPr/>
          <a:lstStyle/>
          <a:p>
            <a:pPr>
              <a:defRPr sz="800"/>
            </a:pPr>
            <a:endParaRPr lang="sr-Latn-RS"/>
          </a:p>
        </c:txPr>
        <c:crossAx val="1413062080"/>
        <c:crosses val="autoZero"/>
        <c:auto val="1"/>
        <c:lblAlgn val="ctr"/>
        <c:lblOffset val="100"/>
        <c:tickLblSkip val="1"/>
        <c:tickMarkSkip val="1"/>
        <c:noMultiLvlLbl val="0"/>
      </c:catAx>
      <c:valAx>
        <c:axId val="1413062080"/>
        <c:scaling>
          <c:orientation val="minMax"/>
          <c:max val="1800"/>
          <c:min val="1450"/>
        </c:scaling>
        <c:delete val="0"/>
        <c:axPos val="l"/>
        <c:majorGridlines>
          <c:spPr>
            <a:ln w="6350">
              <a:solidFill>
                <a:schemeClr val="bg1">
                  <a:lumMod val="75000"/>
                </a:schemeClr>
              </a:solidFill>
            </a:ln>
          </c:spPr>
        </c:majorGridlines>
        <c:title>
          <c:tx>
            <c:rich>
              <a:bodyPr rot="-5400000" vert="horz"/>
              <a:lstStyle/>
              <a:p>
                <a:pPr>
                  <a:defRPr b="0">
                    <a:latin typeface="Arial" pitchFamily="34" charset="0"/>
                    <a:cs typeface="Arial" pitchFamily="34" charset="0"/>
                  </a:defRPr>
                </a:pPr>
                <a:r>
                  <a:rPr lang="hr-HR" b="0">
                    <a:latin typeface="Arial" pitchFamily="34" charset="0"/>
                    <a:cs typeface="Arial" pitchFamily="34" charset="0"/>
                  </a:rPr>
                  <a:t>in thous.</a:t>
                </a:r>
                <a:endParaRPr lang="en-US" b="0">
                  <a:latin typeface="Arial" pitchFamily="34" charset="0"/>
                  <a:cs typeface="Arial" pitchFamily="34" charset="0"/>
                </a:endParaRPr>
              </a:p>
            </c:rich>
          </c:tx>
          <c:layout>
            <c:manualLayout>
              <c:xMode val="edge"/>
              <c:yMode val="edge"/>
              <c:x val="2.5414835883317477E-3"/>
              <c:y val="0.38975298358529453"/>
            </c:manualLayout>
          </c:layout>
          <c:overlay val="0"/>
        </c:title>
        <c:numFmt formatCode="0" sourceLinked="0"/>
        <c:majorTickMark val="out"/>
        <c:minorTickMark val="none"/>
        <c:tickLblPos val="nextTo"/>
        <c:spPr>
          <a:ln w="9525">
            <a:solidFill>
              <a:schemeClr val="bg1">
                <a:lumMod val="50000"/>
              </a:schemeClr>
            </a:solidFill>
          </a:ln>
        </c:spPr>
        <c:crossAx val="1413061520"/>
        <c:crosses val="autoZero"/>
        <c:crossBetween val="between"/>
        <c:majorUnit val="50"/>
      </c:valAx>
      <c:spPr>
        <a:ln w="3175">
          <a:solidFill>
            <a:schemeClr val="bg1">
              <a:lumMod val="75000"/>
            </a:schemeClr>
          </a:solidFill>
        </a:ln>
      </c:spPr>
    </c:plotArea>
    <c:legend>
      <c:legendPos val="b"/>
      <c:layout>
        <c:manualLayout>
          <c:xMode val="edge"/>
          <c:yMode val="edge"/>
          <c:x val="0.10190539053905391"/>
          <c:y val="0.87734825870646771"/>
          <c:w val="0.85209401709401711"/>
          <c:h val="0.12265174129353233"/>
        </c:manualLayout>
      </c:layout>
      <c:overlay val="0"/>
      <c:txPr>
        <a:bodyPr/>
        <a:lstStyle/>
        <a:p>
          <a:pPr>
            <a:defRPr sz="800" kern="100" baseline="0"/>
          </a:pPr>
          <a:endParaRPr lang="sr-Latn-RS"/>
        </a:p>
      </c:txPr>
    </c:legend>
    <c:plotVisOnly val="1"/>
    <c:dispBlanksAs val="gap"/>
    <c:showDLblsOverMax val="0"/>
  </c:chart>
  <c:spPr>
    <a:ln w="3175">
      <a:solidFill>
        <a:schemeClr val="tx1"/>
      </a:solidFill>
    </a:ln>
  </c:spPr>
  <c:txPr>
    <a:bodyPr/>
    <a:lstStyle/>
    <a:p>
      <a:pPr>
        <a:defRPr sz="800">
          <a:latin typeface="Arial" pitchFamily="34" charset="0"/>
          <a:cs typeface="Arial" pitchFamily="34" charset="0"/>
        </a:defRPr>
      </a:pPr>
      <a:endParaRPr lang="sr-Latn-RS"/>
    </a:p>
  </c:txPr>
  <c:printSettings>
    <c:headerFooter/>
    <c:pageMargins b="0.7500000000000101" l="0.70000000000000062" r="0.70000000000000062" t="0.7500000000000101" header="0.30000000000000032" footer="0.30000000000000032"/>
    <c:pageSetup orientation="portrait"/>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0851230754157"/>
          <c:y val="8.7281597962568097E-2"/>
          <c:w val="0.77195876461047108"/>
          <c:h val="0.6308431799336649"/>
        </c:manualLayout>
      </c:layout>
      <c:lineChart>
        <c:grouping val="standard"/>
        <c:varyColors val="0"/>
        <c:ser>
          <c:idx val="0"/>
          <c:order val="0"/>
          <c:tx>
            <c:strRef>
              <c:f>'Slika 4.2. - Figure 4.2'!$E$3</c:f>
              <c:strCache>
                <c:ptCount val="1"/>
                <c:pt idx="0">
                  <c:v>Administrativna st. nezaposlenosti</c:v>
                </c:pt>
              </c:strCache>
            </c:strRef>
          </c:tx>
          <c:spPr>
            <a:ln>
              <a:solidFill>
                <a:srgbClr val="002060"/>
              </a:solidFill>
            </a:ln>
          </c:spPr>
          <c:marker>
            <c:symbol val="none"/>
          </c:marker>
          <c:cat>
            <c:strRef>
              <c:f>'Slika 4.2. - Figure 4.2'!$B$34:$B$69</c:f>
              <c:strCache>
                <c:ptCount val="35"/>
                <c:pt idx="2">
                  <c:v>2017.</c:v>
                </c:pt>
                <c:pt idx="6">
                  <c:v>2018.</c:v>
                </c:pt>
                <c:pt idx="10">
                  <c:v>2019.</c:v>
                </c:pt>
                <c:pt idx="14">
                  <c:v>2020.</c:v>
                </c:pt>
                <c:pt idx="18">
                  <c:v>2021.</c:v>
                </c:pt>
                <c:pt idx="22">
                  <c:v>2022.</c:v>
                </c:pt>
                <c:pt idx="26">
                  <c:v>2023.</c:v>
                </c:pt>
                <c:pt idx="30">
                  <c:v>2024.</c:v>
                </c:pt>
                <c:pt idx="34">
                  <c:v>2025.</c:v>
                </c:pt>
              </c:strCache>
            </c:strRef>
          </c:cat>
          <c:val>
            <c:numRef>
              <c:f>'Slika 4.2. - Figure 4.2'!$E$34:$E$65</c:f>
              <c:numCache>
                <c:formatCode>0.0</c:formatCode>
                <c:ptCount val="32"/>
                <c:pt idx="0">
                  <c:v>12.714886829858386</c:v>
                </c:pt>
                <c:pt idx="1">
                  <c:v>11.810846562930562</c:v>
                </c:pt>
                <c:pt idx="2">
                  <c:v>11.26125378341276</c:v>
                </c:pt>
                <c:pt idx="3">
                  <c:v>10.610707959464184</c:v>
                </c:pt>
                <c:pt idx="4">
                  <c:v>10.016361784501949</c:v>
                </c:pt>
                <c:pt idx="5">
                  <c:v>9.4863147578303266</c:v>
                </c:pt>
                <c:pt idx="6">
                  <c:v>8.8690524007983456</c:v>
                </c:pt>
                <c:pt idx="7">
                  <c:v>8.3354239403156125</c:v>
                </c:pt>
                <c:pt idx="8">
                  <c:v>8.1190980371065482</c:v>
                </c:pt>
                <c:pt idx="9">
                  <c:v>7.781583040043337</c:v>
                </c:pt>
                <c:pt idx="10">
                  <c:v>7.4483300852550753</c:v>
                </c:pt>
                <c:pt idx="11">
                  <c:v>7.2056999792514205</c:v>
                </c:pt>
                <c:pt idx="12">
                  <c:v>7.3662537078377426</c:v>
                </c:pt>
                <c:pt idx="13">
                  <c:v>9.7426069272626421</c:v>
                </c:pt>
                <c:pt idx="14">
                  <c:v>9.4840236564071621</c:v>
                </c:pt>
                <c:pt idx="15">
                  <c:v>8.9304687596676491</c:v>
                </c:pt>
                <c:pt idx="16">
                  <c:v>8.6716080783435974</c:v>
                </c:pt>
                <c:pt idx="17">
                  <c:v>8.5440348635628638</c:v>
                </c:pt>
                <c:pt idx="18">
                  <c:v>7.6787563657741353</c:v>
                </c:pt>
                <c:pt idx="19">
                  <c:v>7.0732466793548561</c:v>
                </c:pt>
                <c:pt idx="20">
                  <c:v>6.8689371743115935</c:v>
                </c:pt>
                <c:pt idx="21">
                  <c:v>6.8778414996261814</c:v>
                </c:pt>
                <c:pt idx="22">
                  <c:v>6.6346774624563913</c:v>
                </c:pt>
                <c:pt idx="23">
                  <c:v>6.4265127017609602</c:v>
                </c:pt>
                <c:pt idx="24">
                  <c:v>6.0996940798140473</c:v>
                </c:pt>
                <c:pt idx="25">
                  <c:v>6.1197945526812241</c:v>
                </c:pt>
                <c:pt idx="26">
                  <c:v>6.2336967444072506</c:v>
                </c:pt>
                <c:pt idx="27">
                  <c:v>6.1321123491580991</c:v>
                </c:pt>
                <c:pt idx="28">
                  <c:v>5.8169159435991205</c:v>
                </c:pt>
                <c:pt idx="29">
                  <c:v>5.4046711284991718</c:v>
                </c:pt>
                <c:pt idx="30">
                  <c:v>5.0480428054770945</c:v>
                </c:pt>
                <c:pt idx="31">
                  <c:v>4.7280544978565295</c:v>
                </c:pt>
              </c:numCache>
              <c:extLst/>
            </c:numRef>
          </c:val>
          <c:smooth val="0"/>
          <c:extLst>
            <c:ext xmlns:c16="http://schemas.microsoft.com/office/drawing/2014/chart" uri="{C3380CC4-5D6E-409C-BE32-E72D297353CC}">
              <c16:uniqueId val="{00000000-C8B9-4B59-AAD5-1F2ED0383E0F}"/>
            </c:ext>
          </c:extLst>
        </c:ser>
        <c:ser>
          <c:idx val="1"/>
          <c:order val="1"/>
          <c:tx>
            <c:strRef>
              <c:f>'Slika 4.2. - Figure 4.2'!$F$3</c:f>
              <c:strCache>
                <c:ptCount val="1"/>
                <c:pt idx="0">
                  <c:v>Prilagođena st. nezaposlenosti</c:v>
                </c:pt>
              </c:strCache>
            </c:strRef>
          </c:tx>
          <c:spPr>
            <a:ln>
              <a:solidFill>
                <a:srgbClr val="C00000"/>
              </a:solidFill>
            </a:ln>
          </c:spPr>
          <c:marker>
            <c:symbol val="none"/>
          </c:marker>
          <c:cat>
            <c:strRef>
              <c:f>'Slika 4.2. - Figure 4.2'!$B$34:$B$69</c:f>
              <c:strCache>
                <c:ptCount val="35"/>
                <c:pt idx="2">
                  <c:v>2017.</c:v>
                </c:pt>
                <c:pt idx="6">
                  <c:v>2018.</c:v>
                </c:pt>
                <c:pt idx="10">
                  <c:v>2019.</c:v>
                </c:pt>
                <c:pt idx="14">
                  <c:v>2020.</c:v>
                </c:pt>
                <c:pt idx="18">
                  <c:v>2021.</c:v>
                </c:pt>
                <c:pt idx="22">
                  <c:v>2022.</c:v>
                </c:pt>
                <c:pt idx="26">
                  <c:v>2023.</c:v>
                </c:pt>
                <c:pt idx="30">
                  <c:v>2024.</c:v>
                </c:pt>
                <c:pt idx="34">
                  <c:v>2025.</c:v>
                </c:pt>
              </c:strCache>
            </c:strRef>
          </c:cat>
          <c:val>
            <c:numRef>
              <c:f>'Slika 4.2. - Figure 4.2'!$F$34:$F$69</c:f>
              <c:numCache>
                <c:formatCode>0.0</c:formatCode>
                <c:ptCount val="36"/>
                <c:pt idx="0">
                  <c:v>12.548344227227966</c:v>
                </c:pt>
                <c:pt idx="1">
                  <c:v>11.73339938051002</c:v>
                </c:pt>
                <c:pt idx="2">
                  <c:v>11.214586797385399</c:v>
                </c:pt>
                <c:pt idx="3">
                  <c:v>10.565686501356854</c:v>
                </c:pt>
                <c:pt idx="4">
                  <c:v>9.9441005343200377</c:v>
                </c:pt>
                <c:pt idx="5">
                  <c:v>9.447299076898247</c:v>
                </c:pt>
                <c:pt idx="6">
                  <c:v>8.8958306250677133</c:v>
                </c:pt>
                <c:pt idx="7">
                  <c:v>8.3125586754253202</c:v>
                </c:pt>
                <c:pt idx="8">
                  <c:v>8.0650931049784074</c:v>
                </c:pt>
                <c:pt idx="9">
                  <c:v>7.7341230090678357</c:v>
                </c:pt>
                <c:pt idx="10">
                  <c:v>7.4761382295875629</c:v>
                </c:pt>
                <c:pt idx="11">
                  <c:v>7.2003724698411871</c:v>
                </c:pt>
                <c:pt idx="12">
                  <c:v>7.3753759454149206</c:v>
                </c:pt>
                <c:pt idx="13">
                  <c:v>9.8201471119518473</c:v>
                </c:pt>
                <c:pt idx="14">
                  <c:v>9.5134214514904247</c:v>
                </c:pt>
                <c:pt idx="15">
                  <c:v>8.9338852661783275</c:v>
                </c:pt>
                <c:pt idx="16">
                  <c:v>8.6233371054900942</c:v>
                </c:pt>
                <c:pt idx="17">
                  <c:v>8.5218896019100754</c:v>
                </c:pt>
                <c:pt idx="18">
                  <c:v>7.7191731223871249</c:v>
                </c:pt>
                <c:pt idx="19">
                  <c:v>7.0785852320484386</c:v>
                </c:pt>
                <c:pt idx="20">
                  <c:v>6.8267883243351166</c:v>
                </c:pt>
                <c:pt idx="21">
                  <c:v>6.88832622076366</c:v>
                </c:pt>
                <c:pt idx="22">
                  <c:v>6.6778555732742824</c:v>
                </c:pt>
                <c:pt idx="23">
                  <c:v>6.4419251260626957</c:v>
                </c:pt>
                <c:pt idx="24">
                  <c:v>6.1158768248865583</c:v>
                </c:pt>
                <c:pt idx="25">
                  <c:v>6.1528001041535303</c:v>
                </c:pt>
                <c:pt idx="26">
                  <c:v>6.284515110356292</c:v>
                </c:pt>
                <c:pt idx="27">
                  <c:v>6.1623175874434777</c:v>
                </c:pt>
                <c:pt idx="28">
                  <c:v>5.857495265814209</c:v>
                </c:pt>
                <c:pt idx="29">
                  <c:v>5.4522772161450606</c:v>
                </c:pt>
                <c:pt idx="30">
                  <c:v>5.0816355111051097</c:v>
                </c:pt>
                <c:pt idx="31">
                  <c:v>4.7620354819349453</c:v>
                </c:pt>
                <c:pt idx="32">
                  <c:v>4.6293759756187791</c:v>
                </c:pt>
                <c:pt idx="33">
                  <c:v>4.5062877441944655</c:v>
                </c:pt>
                <c:pt idx="34">
                  <c:v>4.3671884984557234</c:v>
                </c:pt>
              </c:numCache>
            </c:numRef>
          </c:val>
          <c:smooth val="0"/>
          <c:extLst>
            <c:ext xmlns:c16="http://schemas.microsoft.com/office/drawing/2014/chart" uri="{C3380CC4-5D6E-409C-BE32-E72D297353CC}">
              <c16:uniqueId val="{00000001-C8B9-4B59-AAD5-1F2ED0383E0F}"/>
            </c:ext>
          </c:extLst>
        </c:ser>
        <c:ser>
          <c:idx val="2"/>
          <c:order val="2"/>
          <c:tx>
            <c:strRef>
              <c:f>'Slika 4.2. - Figure 4.2'!$G$3</c:f>
              <c:strCache>
                <c:ptCount val="1"/>
                <c:pt idx="0">
                  <c:v>Anketna st. nezaposlenosti</c:v>
                </c:pt>
              </c:strCache>
            </c:strRef>
          </c:tx>
          <c:spPr>
            <a:ln>
              <a:solidFill>
                <a:schemeClr val="bg1">
                  <a:lumMod val="50000"/>
                </a:schemeClr>
              </a:solidFill>
              <a:prstDash val="solid"/>
            </a:ln>
          </c:spPr>
          <c:marker>
            <c:symbol val="none"/>
          </c:marker>
          <c:dPt>
            <c:idx val="59"/>
            <c:bubble3D val="0"/>
            <c:extLst>
              <c:ext xmlns:c16="http://schemas.microsoft.com/office/drawing/2014/chart" uri="{C3380CC4-5D6E-409C-BE32-E72D297353CC}">
                <c16:uniqueId val="{00000002-C8B9-4B59-AAD5-1F2ED0383E0F}"/>
              </c:ext>
            </c:extLst>
          </c:dPt>
          <c:cat>
            <c:strRef>
              <c:f>'Slika 4.2. - Figure 4.2'!$B$34:$B$69</c:f>
              <c:strCache>
                <c:ptCount val="35"/>
                <c:pt idx="2">
                  <c:v>2017.</c:v>
                </c:pt>
                <c:pt idx="6">
                  <c:v>2018.</c:v>
                </c:pt>
                <c:pt idx="10">
                  <c:v>2019.</c:v>
                </c:pt>
                <c:pt idx="14">
                  <c:v>2020.</c:v>
                </c:pt>
                <c:pt idx="18">
                  <c:v>2021.</c:v>
                </c:pt>
                <c:pt idx="22">
                  <c:v>2022.</c:v>
                </c:pt>
                <c:pt idx="26">
                  <c:v>2023.</c:v>
                </c:pt>
                <c:pt idx="30">
                  <c:v>2024.</c:v>
                </c:pt>
                <c:pt idx="34">
                  <c:v>2025.</c:v>
                </c:pt>
              </c:strCache>
            </c:strRef>
          </c:cat>
          <c:val>
            <c:numRef>
              <c:f>'Slika 4.2. - Figure 4.2'!$G$34:$G$69</c:f>
              <c:numCache>
                <c:formatCode>0.0</c:formatCode>
                <c:ptCount val="36"/>
                <c:pt idx="0">
                  <c:v>12.640447293972887</c:v>
                </c:pt>
                <c:pt idx="1">
                  <c:v>11.533459649808831</c:v>
                </c:pt>
                <c:pt idx="2">
                  <c:v>9.982471626900141</c:v>
                </c:pt>
                <c:pt idx="3">
                  <c:v>10.009666148240729</c:v>
                </c:pt>
                <c:pt idx="4">
                  <c:v>9.3324687556037951</c:v>
                </c:pt>
                <c:pt idx="5">
                  <c:v>8.0786923062799705</c:v>
                </c:pt>
                <c:pt idx="6">
                  <c:v>8.0602810067295891</c:v>
                </c:pt>
                <c:pt idx="7">
                  <c:v>7.7530914654287679</c:v>
                </c:pt>
                <c:pt idx="8">
                  <c:v>6.811026873848153</c:v>
                </c:pt>
                <c:pt idx="9">
                  <c:v>6.3932068011387617</c:v>
                </c:pt>
                <c:pt idx="10">
                  <c:v>6.2116669450234419</c:v>
                </c:pt>
                <c:pt idx="11">
                  <c:v>6.7605128266626089</c:v>
                </c:pt>
                <c:pt idx="12">
                  <c:v>6.274166465491759</c:v>
                </c:pt>
                <c:pt idx="13">
                  <c:v>6.8748118041005073</c:v>
                </c:pt>
                <c:pt idx="14">
                  <c:v>8.0227899683509669</c:v>
                </c:pt>
                <c:pt idx="15">
                  <c:v>8.5341166946999856</c:v>
                </c:pt>
                <c:pt idx="16">
                  <c:v>9.0374030618446834</c:v>
                </c:pt>
                <c:pt idx="17">
                  <c:v>8.1789610479375501</c:v>
                </c:pt>
                <c:pt idx="18">
                  <c:v>6.6725890975779301</c:v>
                </c:pt>
                <c:pt idx="19">
                  <c:v>5.9934946245041107</c:v>
                </c:pt>
                <c:pt idx="20">
                  <c:v>6.3474477834240393</c:v>
                </c:pt>
                <c:pt idx="21">
                  <c:v>7.4148805431809723</c:v>
                </c:pt>
                <c:pt idx="22">
                  <c:v>7.0085132321286645</c:v>
                </c:pt>
                <c:pt idx="23">
                  <c:v>6.549065160590704</c:v>
                </c:pt>
                <c:pt idx="24">
                  <c:v>6.6517203968748442</c:v>
                </c:pt>
                <c:pt idx="25">
                  <c:v>5.9743906156059507</c:v>
                </c:pt>
                <c:pt idx="26">
                  <c:v>5.9837582680546912</c:v>
                </c:pt>
                <c:pt idx="27">
                  <c:v>5.8483181894760401</c:v>
                </c:pt>
                <c:pt idx="28">
                  <c:v>5.0610740569145047</c:v>
                </c:pt>
                <c:pt idx="29">
                  <c:v>4.8862110185981065</c:v>
                </c:pt>
                <c:pt idx="30">
                  <c:v>5.3314174998544193</c:v>
                </c:pt>
                <c:pt idx="31">
                  <c:v>4.8587048371244999</c:v>
                </c:pt>
                <c:pt idx="32">
                  <c:v>5.0000437538036246</c:v>
                </c:pt>
                <c:pt idx="33">
                  <c:v>5.10477940070591</c:v>
                </c:pt>
              </c:numCache>
            </c:numRef>
          </c:val>
          <c:smooth val="0"/>
          <c:extLst>
            <c:ext xmlns:c16="http://schemas.microsoft.com/office/drawing/2014/chart" uri="{C3380CC4-5D6E-409C-BE32-E72D297353CC}">
              <c16:uniqueId val="{00000003-C8B9-4B59-AAD5-1F2ED0383E0F}"/>
            </c:ext>
          </c:extLst>
        </c:ser>
        <c:dLbls>
          <c:showLegendKey val="0"/>
          <c:showVal val="0"/>
          <c:showCatName val="0"/>
          <c:showSerName val="0"/>
          <c:showPercent val="0"/>
          <c:showBubbleSize val="0"/>
        </c:dLbls>
        <c:marker val="1"/>
        <c:smooth val="0"/>
        <c:axId val="1413067120"/>
        <c:axId val="1070006672"/>
      </c:lineChart>
      <c:lineChart>
        <c:grouping val="standard"/>
        <c:varyColors val="0"/>
        <c:ser>
          <c:idx val="3"/>
          <c:order val="3"/>
          <c:tx>
            <c:strRef>
              <c:f>'Slika 4.2. - Figure 4.2'!$H$3</c:f>
              <c:strCache>
                <c:ptCount val="1"/>
                <c:pt idx="0">
                  <c:v>Stopa slob. radnih mjesta, desno</c:v>
                </c:pt>
              </c:strCache>
            </c:strRef>
          </c:tx>
          <c:spPr>
            <a:ln w="28575">
              <a:solidFill>
                <a:srgbClr val="99CCFF"/>
              </a:solidFill>
              <a:prstDash val="solid"/>
            </a:ln>
          </c:spPr>
          <c:marker>
            <c:symbol val="none"/>
          </c:marker>
          <c:cat>
            <c:strRef>
              <c:f>'Slika 4.2. - Figure 4.2'!$B$34:$B$69</c:f>
              <c:strCache>
                <c:ptCount val="35"/>
                <c:pt idx="2">
                  <c:v>2017.</c:v>
                </c:pt>
                <c:pt idx="6">
                  <c:v>2018.</c:v>
                </c:pt>
                <c:pt idx="10">
                  <c:v>2019.</c:v>
                </c:pt>
                <c:pt idx="14">
                  <c:v>2020.</c:v>
                </c:pt>
                <c:pt idx="18">
                  <c:v>2021.</c:v>
                </c:pt>
                <c:pt idx="22">
                  <c:v>2022.</c:v>
                </c:pt>
                <c:pt idx="26">
                  <c:v>2023.</c:v>
                </c:pt>
                <c:pt idx="30">
                  <c:v>2024.</c:v>
                </c:pt>
                <c:pt idx="34">
                  <c:v>2025.</c:v>
                </c:pt>
              </c:strCache>
            </c:strRef>
          </c:cat>
          <c:val>
            <c:numRef>
              <c:f>'Slika 4.2. - Figure 4.2'!$H$34:$H$69</c:f>
              <c:numCache>
                <c:formatCode>0.0</c:formatCode>
                <c:ptCount val="36"/>
                <c:pt idx="0">
                  <c:v>1.3707631497821062</c:v>
                </c:pt>
                <c:pt idx="1">
                  <c:v>1.3600799898320253</c:v>
                </c:pt>
                <c:pt idx="2">
                  <c:v>1.326798534230468</c:v>
                </c:pt>
                <c:pt idx="3">
                  <c:v>1.4781042282480101</c:v>
                </c:pt>
                <c:pt idx="4">
                  <c:v>1.3355260543055241</c:v>
                </c:pt>
                <c:pt idx="5">
                  <c:v>1.4357318293009493</c:v>
                </c:pt>
                <c:pt idx="6">
                  <c:v>1.3779052117202832</c:v>
                </c:pt>
                <c:pt idx="7">
                  <c:v>1.3170277919025442</c:v>
                </c:pt>
                <c:pt idx="8">
                  <c:v>1.2584642360718059</c:v>
                </c:pt>
                <c:pt idx="9">
                  <c:v>1.1587619323003786</c:v>
                </c:pt>
                <c:pt idx="10">
                  <c:v>1.1620146141041854</c:v>
                </c:pt>
                <c:pt idx="11">
                  <c:v>1.1243512445643917</c:v>
                </c:pt>
                <c:pt idx="12">
                  <c:v>0.955419221437522</c:v>
                </c:pt>
                <c:pt idx="13">
                  <c:v>0.6304611796281242</c:v>
                </c:pt>
                <c:pt idx="14">
                  <c:v>1.0329161235513611</c:v>
                </c:pt>
                <c:pt idx="15">
                  <c:v>0.89022673614627301</c:v>
                </c:pt>
                <c:pt idx="16">
                  <c:v>0.9603155206711621</c:v>
                </c:pt>
                <c:pt idx="17">
                  <c:v>1.2935523951919221</c:v>
                </c:pt>
                <c:pt idx="18">
                  <c:v>1.3464361579455888</c:v>
                </c:pt>
                <c:pt idx="19">
                  <c:v>1.3515508155702358</c:v>
                </c:pt>
                <c:pt idx="20">
                  <c:v>1.333769720613164</c:v>
                </c:pt>
                <c:pt idx="21">
                  <c:v>1.2934002365026209</c:v>
                </c:pt>
                <c:pt idx="22">
                  <c:v>1.2846208453028083</c:v>
                </c:pt>
                <c:pt idx="23">
                  <c:v>1.3281650788286967</c:v>
                </c:pt>
                <c:pt idx="24">
                  <c:v>1.2936733837496004</c:v>
                </c:pt>
                <c:pt idx="25">
                  <c:v>1.3111587459283476</c:v>
                </c:pt>
                <c:pt idx="26">
                  <c:v>1.3023835441603973</c:v>
                </c:pt>
                <c:pt idx="27">
                  <c:v>1.2387016463498932</c:v>
                </c:pt>
                <c:pt idx="28">
                  <c:v>1.2471413304779404</c:v>
                </c:pt>
                <c:pt idx="29">
                  <c:v>1.3111059650675319</c:v>
                </c:pt>
                <c:pt idx="30">
                  <c:v>1.2281340843438497</c:v>
                </c:pt>
                <c:pt idx="31">
                  <c:v>1.2335783138645686</c:v>
                </c:pt>
                <c:pt idx="32">
                  <c:v>1.1270072385907237</c:v>
                </c:pt>
                <c:pt idx="33">
                  <c:v>1.1354018518095594</c:v>
                </c:pt>
                <c:pt idx="34">
                  <c:v>1.1751204897401513</c:v>
                </c:pt>
              </c:numCache>
            </c:numRef>
          </c:val>
          <c:smooth val="0"/>
          <c:extLst>
            <c:ext xmlns:c16="http://schemas.microsoft.com/office/drawing/2014/chart" uri="{C3380CC4-5D6E-409C-BE32-E72D297353CC}">
              <c16:uniqueId val="{00000004-C8B9-4B59-AAD5-1F2ED0383E0F}"/>
            </c:ext>
          </c:extLst>
        </c:ser>
        <c:dLbls>
          <c:showLegendKey val="0"/>
          <c:showVal val="0"/>
          <c:showCatName val="0"/>
          <c:showSerName val="0"/>
          <c:showPercent val="0"/>
          <c:showBubbleSize val="0"/>
        </c:dLbls>
        <c:marker val="1"/>
        <c:smooth val="0"/>
        <c:axId val="2047956159"/>
        <c:axId val="2047954079"/>
      </c:lineChart>
      <c:catAx>
        <c:axId val="1413067120"/>
        <c:scaling>
          <c:orientation val="minMax"/>
        </c:scaling>
        <c:delete val="0"/>
        <c:axPos val="b"/>
        <c:majorGridlines>
          <c:spPr>
            <a:ln w="6350">
              <a:solidFill>
                <a:schemeClr val="bg1">
                  <a:lumMod val="75000"/>
                </a:schemeClr>
              </a:solidFill>
            </a:ln>
          </c:spPr>
        </c:majorGridlines>
        <c:numFmt formatCode="General" sourceLinked="0"/>
        <c:majorTickMark val="out"/>
        <c:minorTickMark val="none"/>
        <c:tickLblPos val="nextTo"/>
        <c:spPr>
          <a:ln w="9525">
            <a:solidFill>
              <a:schemeClr val="bg1">
                <a:lumMod val="50000"/>
              </a:schemeClr>
            </a:solidFill>
          </a:ln>
        </c:spPr>
        <c:crossAx val="1070006672"/>
        <c:crosses val="autoZero"/>
        <c:auto val="1"/>
        <c:lblAlgn val="ctr"/>
        <c:lblOffset val="100"/>
        <c:tickMarkSkip val="4"/>
        <c:noMultiLvlLbl val="0"/>
      </c:catAx>
      <c:valAx>
        <c:axId val="1070006672"/>
        <c:scaling>
          <c:orientation val="minMax"/>
          <c:max val="20"/>
          <c:min val="4"/>
        </c:scaling>
        <c:delete val="0"/>
        <c:axPos val="l"/>
        <c:majorGridlines>
          <c:spPr>
            <a:ln w="6350">
              <a:solidFill>
                <a:schemeClr val="bg1">
                  <a:lumMod val="75000"/>
                </a:schemeClr>
              </a:solidFill>
            </a:ln>
          </c:spPr>
        </c:majorGridlines>
        <c:title>
          <c:tx>
            <c:rich>
              <a:bodyPr rot="0" vert="horz"/>
              <a:lstStyle/>
              <a:p>
                <a:pPr>
                  <a:defRPr/>
                </a:pPr>
                <a:r>
                  <a:rPr lang="en-US"/>
                  <a:t>%</a:t>
                </a:r>
              </a:p>
            </c:rich>
          </c:tx>
          <c:layout>
            <c:manualLayout>
              <c:xMode val="edge"/>
              <c:yMode val="edge"/>
              <c:x val="6.4568200161420524E-3"/>
              <c:y val="0.40806195501937542"/>
            </c:manualLayout>
          </c:layout>
          <c:overlay val="0"/>
        </c:title>
        <c:numFmt formatCode="0" sourceLinked="0"/>
        <c:majorTickMark val="out"/>
        <c:minorTickMark val="none"/>
        <c:tickLblPos val="nextTo"/>
        <c:spPr>
          <a:ln w="9525">
            <a:solidFill>
              <a:schemeClr val="bg1">
                <a:lumMod val="50000"/>
              </a:schemeClr>
            </a:solidFill>
          </a:ln>
        </c:spPr>
        <c:crossAx val="1413067120"/>
        <c:crosses val="autoZero"/>
        <c:crossBetween val="between"/>
        <c:majorUnit val="2"/>
      </c:valAx>
      <c:valAx>
        <c:axId val="2047954079"/>
        <c:scaling>
          <c:orientation val="minMax"/>
          <c:min val="0"/>
        </c:scaling>
        <c:delete val="0"/>
        <c:axPos val="r"/>
        <c:title>
          <c:tx>
            <c:rich>
              <a:bodyPr rot="0" vert="wordArtVert"/>
              <a:lstStyle/>
              <a:p>
                <a:pPr>
                  <a:defRPr/>
                </a:pPr>
                <a:r>
                  <a:rPr lang="en-US"/>
                  <a:t>%</a:t>
                </a:r>
              </a:p>
            </c:rich>
          </c:tx>
          <c:overlay val="0"/>
        </c:title>
        <c:numFmt formatCode="##,#00" sourceLinked="0"/>
        <c:majorTickMark val="out"/>
        <c:minorTickMark val="none"/>
        <c:tickLblPos val="nextTo"/>
        <c:crossAx val="2047956159"/>
        <c:crosses val="max"/>
        <c:crossBetween val="between"/>
        <c:majorUnit val="0.2"/>
      </c:valAx>
      <c:catAx>
        <c:axId val="2047956159"/>
        <c:scaling>
          <c:orientation val="minMax"/>
        </c:scaling>
        <c:delete val="1"/>
        <c:axPos val="b"/>
        <c:numFmt formatCode="General" sourceLinked="1"/>
        <c:majorTickMark val="out"/>
        <c:minorTickMark val="none"/>
        <c:tickLblPos val="nextTo"/>
        <c:crossAx val="2047954079"/>
        <c:crosses val="autoZero"/>
        <c:auto val="1"/>
        <c:lblAlgn val="ctr"/>
        <c:lblOffset val="100"/>
        <c:noMultiLvlLbl val="0"/>
      </c:catAx>
      <c:spPr>
        <a:ln w="3175">
          <a:solidFill>
            <a:schemeClr val="bg1">
              <a:lumMod val="75000"/>
            </a:schemeClr>
          </a:solidFill>
        </a:ln>
      </c:spPr>
    </c:plotArea>
    <c:legend>
      <c:legendPos val="b"/>
      <c:layout>
        <c:manualLayout>
          <c:xMode val="edge"/>
          <c:yMode val="edge"/>
          <c:x val="0"/>
          <c:y val="0.8125008716469484"/>
          <c:w val="1"/>
          <c:h val="0.18749912835305149"/>
        </c:manualLayout>
      </c:layout>
      <c:overlay val="0"/>
    </c:legend>
    <c:plotVisOnly val="0"/>
    <c:dispBlanksAs val="gap"/>
    <c:showDLblsOverMax val="0"/>
  </c:chart>
  <c:spPr>
    <a:ln w="3175">
      <a:solidFill>
        <a:schemeClr val="tx1"/>
      </a:solidFill>
    </a:ln>
  </c:spPr>
  <c:txPr>
    <a:bodyPr/>
    <a:lstStyle/>
    <a:p>
      <a:pPr>
        <a:defRPr sz="800">
          <a:latin typeface="Arial "/>
        </a:defRPr>
      </a:pPr>
      <a:endParaRPr lang="sr-Latn-RS"/>
    </a:p>
  </c:txPr>
  <c:printSettings>
    <c:headerFooter/>
    <c:pageMargins b="0.75000000000001221" l="0.70000000000000062" r="0.70000000000000062" t="0.75000000000001221" header="0.30000000000000032" footer="0.3000000000000003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0851230754157"/>
          <c:y val="8.7281597962568097E-2"/>
          <c:w val="0.77195876461047108"/>
          <c:h val="0.6308431799336649"/>
        </c:manualLayout>
      </c:layout>
      <c:lineChart>
        <c:grouping val="standard"/>
        <c:varyColors val="0"/>
        <c:ser>
          <c:idx val="0"/>
          <c:order val="0"/>
          <c:tx>
            <c:strRef>
              <c:f>'Slika 4.2. - Figure 4.2'!$E$4</c:f>
              <c:strCache>
                <c:ptCount val="1"/>
                <c:pt idx="0">
                  <c:v>Administrative unemployment rate</c:v>
                </c:pt>
              </c:strCache>
            </c:strRef>
          </c:tx>
          <c:spPr>
            <a:ln>
              <a:solidFill>
                <a:srgbClr val="002060"/>
              </a:solidFill>
            </a:ln>
          </c:spPr>
          <c:marker>
            <c:symbol val="none"/>
          </c:marker>
          <c:cat>
            <c:numRef>
              <c:f>'Slika 4.2. - Figure 4.2'!$A$34:$A$69</c:f>
              <c:numCache>
                <c:formatCode>General</c:formatCode>
                <c:ptCount val="36"/>
                <c:pt idx="2">
                  <c:v>2017</c:v>
                </c:pt>
                <c:pt idx="6">
                  <c:v>2018</c:v>
                </c:pt>
                <c:pt idx="10">
                  <c:v>2019</c:v>
                </c:pt>
                <c:pt idx="14">
                  <c:v>2020</c:v>
                </c:pt>
                <c:pt idx="18">
                  <c:v>2021</c:v>
                </c:pt>
                <c:pt idx="22">
                  <c:v>2022</c:v>
                </c:pt>
                <c:pt idx="26">
                  <c:v>2023</c:v>
                </c:pt>
                <c:pt idx="30">
                  <c:v>2024</c:v>
                </c:pt>
                <c:pt idx="34">
                  <c:v>2025</c:v>
                </c:pt>
              </c:numCache>
            </c:numRef>
          </c:cat>
          <c:val>
            <c:numRef>
              <c:f>'Slika 4.2. - Figure 4.2'!$E$34:$E$65</c:f>
              <c:numCache>
                <c:formatCode>0.0</c:formatCode>
                <c:ptCount val="32"/>
                <c:pt idx="0">
                  <c:v>12.714886829858386</c:v>
                </c:pt>
                <c:pt idx="1">
                  <c:v>11.810846562930562</c:v>
                </c:pt>
                <c:pt idx="2">
                  <c:v>11.26125378341276</c:v>
                </c:pt>
                <c:pt idx="3">
                  <c:v>10.610707959464184</c:v>
                </c:pt>
                <c:pt idx="4">
                  <c:v>10.016361784501949</c:v>
                </c:pt>
                <c:pt idx="5">
                  <c:v>9.4863147578303266</c:v>
                </c:pt>
                <c:pt idx="6">
                  <c:v>8.8690524007983456</c:v>
                </c:pt>
                <c:pt idx="7">
                  <c:v>8.3354239403156125</c:v>
                </c:pt>
                <c:pt idx="8">
                  <c:v>8.1190980371065482</c:v>
                </c:pt>
                <c:pt idx="9">
                  <c:v>7.781583040043337</c:v>
                </c:pt>
                <c:pt idx="10">
                  <c:v>7.4483300852550753</c:v>
                </c:pt>
                <c:pt idx="11">
                  <c:v>7.2056999792514205</c:v>
                </c:pt>
                <c:pt idx="12">
                  <c:v>7.3662537078377426</c:v>
                </c:pt>
                <c:pt idx="13">
                  <c:v>9.7426069272626421</c:v>
                </c:pt>
                <c:pt idx="14">
                  <c:v>9.4840236564071621</c:v>
                </c:pt>
                <c:pt idx="15">
                  <c:v>8.9304687596676491</c:v>
                </c:pt>
                <c:pt idx="16">
                  <c:v>8.6716080783435974</c:v>
                </c:pt>
                <c:pt idx="17">
                  <c:v>8.5440348635628638</c:v>
                </c:pt>
                <c:pt idx="18">
                  <c:v>7.6787563657741353</c:v>
                </c:pt>
                <c:pt idx="19">
                  <c:v>7.0732466793548561</c:v>
                </c:pt>
                <c:pt idx="20">
                  <c:v>6.8689371743115935</c:v>
                </c:pt>
                <c:pt idx="21">
                  <c:v>6.8778414996261814</c:v>
                </c:pt>
                <c:pt idx="22">
                  <c:v>6.6346774624563913</c:v>
                </c:pt>
                <c:pt idx="23">
                  <c:v>6.4265127017609602</c:v>
                </c:pt>
                <c:pt idx="24">
                  <c:v>6.0996940798140473</c:v>
                </c:pt>
                <c:pt idx="25">
                  <c:v>6.1197945526812241</c:v>
                </c:pt>
                <c:pt idx="26">
                  <c:v>6.2336967444072506</c:v>
                </c:pt>
                <c:pt idx="27">
                  <c:v>6.1321123491580991</c:v>
                </c:pt>
                <c:pt idx="28">
                  <c:v>5.8169159435991205</c:v>
                </c:pt>
                <c:pt idx="29">
                  <c:v>5.4046711284991718</c:v>
                </c:pt>
                <c:pt idx="30">
                  <c:v>5.0480428054770945</c:v>
                </c:pt>
                <c:pt idx="31">
                  <c:v>4.7280544978565295</c:v>
                </c:pt>
              </c:numCache>
              <c:extLst/>
            </c:numRef>
          </c:val>
          <c:smooth val="0"/>
          <c:extLst>
            <c:ext xmlns:c16="http://schemas.microsoft.com/office/drawing/2014/chart" uri="{C3380CC4-5D6E-409C-BE32-E72D297353CC}">
              <c16:uniqueId val="{00000000-44E2-4C5C-87DD-B27BD3B898A1}"/>
            </c:ext>
          </c:extLst>
        </c:ser>
        <c:ser>
          <c:idx val="1"/>
          <c:order val="1"/>
          <c:tx>
            <c:strRef>
              <c:f>'Slika 4.2. - Figure 4.2'!$F$4</c:f>
              <c:strCache>
                <c:ptCount val="1"/>
                <c:pt idx="0">
                  <c:v>Adjusted unemployment rate</c:v>
                </c:pt>
              </c:strCache>
            </c:strRef>
          </c:tx>
          <c:spPr>
            <a:ln>
              <a:solidFill>
                <a:srgbClr val="C00000"/>
              </a:solidFill>
            </a:ln>
          </c:spPr>
          <c:marker>
            <c:symbol val="none"/>
          </c:marker>
          <c:cat>
            <c:numRef>
              <c:f>'Slika 4.2. - Figure 4.2'!$A$34:$A$69</c:f>
              <c:numCache>
                <c:formatCode>General</c:formatCode>
                <c:ptCount val="36"/>
                <c:pt idx="2">
                  <c:v>2017</c:v>
                </c:pt>
                <c:pt idx="6">
                  <c:v>2018</c:v>
                </c:pt>
                <c:pt idx="10">
                  <c:v>2019</c:v>
                </c:pt>
                <c:pt idx="14">
                  <c:v>2020</c:v>
                </c:pt>
                <c:pt idx="18">
                  <c:v>2021</c:v>
                </c:pt>
                <c:pt idx="22">
                  <c:v>2022</c:v>
                </c:pt>
                <c:pt idx="26">
                  <c:v>2023</c:v>
                </c:pt>
                <c:pt idx="30">
                  <c:v>2024</c:v>
                </c:pt>
                <c:pt idx="34">
                  <c:v>2025</c:v>
                </c:pt>
              </c:numCache>
            </c:numRef>
          </c:cat>
          <c:val>
            <c:numRef>
              <c:f>'Slika 4.2. - Figure 4.2'!$F$34:$F$69</c:f>
              <c:numCache>
                <c:formatCode>0.0</c:formatCode>
                <c:ptCount val="36"/>
                <c:pt idx="0">
                  <c:v>12.548344227227966</c:v>
                </c:pt>
                <c:pt idx="1">
                  <c:v>11.73339938051002</c:v>
                </c:pt>
                <c:pt idx="2">
                  <c:v>11.214586797385399</c:v>
                </c:pt>
                <c:pt idx="3">
                  <c:v>10.565686501356854</c:v>
                </c:pt>
                <c:pt idx="4">
                  <c:v>9.9441005343200377</c:v>
                </c:pt>
                <c:pt idx="5">
                  <c:v>9.447299076898247</c:v>
                </c:pt>
                <c:pt idx="6">
                  <c:v>8.8958306250677133</c:v>
                </c:pt>
                <c:pt idx="7">
                  <c:v>8.3125586754253202</c:v>
                </c:pt>
                <c:pt idx="8">
                  <c:v>8.0650931049784074</c:v>
                </c:pt>
                <c:pt idx="9">
                  <c:v>7.7341230090678357</c:v>
                </c:pt>
                <c:pt idx="10">
                  <c:v>7.4761382295875629</c:v>
                </c:pt>
                <c:pt idx="11">
                  <c:v>7.2003724698411871</c:v>
                </c:pt>
                <c:pt idx="12">
                  <c:v>7.3753759454149206</c:v>
                </c:pt>
                <c:pt idx="13">
                  <c:v>9.8201471119518473</c:v>
                </c:pt>
                <c:pt idx="14">
                  <c:v>9.5134214514904247</c:v>
                </c:pt>
                <c:pt idx="15">
                  <c:v>8.9338852661783275</c:v>
                </c:pt>
                <c:pt idx="16">
                  <c:v>8.6233371054900942</c:v>
                </c:pt>
                <c:pt idx="17">
                  <c:v>8.5218896019100754</c:v>
                </c:pt>
                <c:pt idx="18">
                  <c:v>7.7191731223871249</c:v>
                </c:pt>
                <c:pt idx="19">
                  <c:v>7.0785852320484386</c:v>
                </c:pt>
                <c:pt idx="20">
                  <c:v>6.8267883243351166</c:v>
                </c:pt>
                <c:pt idx="21">
                  <c:v>6.88832622076366</c:v>
                </c:pt>
                <c:pt idx="22">
                  <c:v>6.6778555732742824</c:v>
                </c:pt>
                <c:pt idx="23">
                  <c:v>6.4419251260626957</c:v>
                </c:pt>
                <c:pt idx="24">
                  <c:v>6.1158768248865583</c:v>
                </c:pt>
                <c:pt idx="25">
                  <c:v>6.1528001041535303</c:v>
                </c:pt>
                <c:pt idx="26">
                  <c:v>6.284515110356292</c:v>
                </c:pt>
                <c:pt idx="27">
                  <c:v>6.1623175874434777</c:v>
                </c:pt>
                <c:pt idx="28">
                  <c:v>5.857495265814209</c:v>
                </c:pt>
                <c:pt idx="29">
                  <c:v>5.4522772161450606</c:v>
                </c:pt>
                <c:pt idx="30">
                  <c:v>5.0816355111051097</c:v>
                </c:pt>
                <c:pt idx="31">
                  <c:v>4.7620354819349453</c:v>
                </c:pt>
                <c:pt idx="32">
                  <c:v>4.6293759756187791</c:v>
                </c:pt>
                <c:pt idx="33">
                  <c:v>4.5062877441944655</c:v>
                </c:pt>
                <c:pt idx="34">
                  <c:v>4.3671884984557234</c:v>
                </c:pt>
              </c:numCache>
            </c:numRef>
          </c:val>
          <c:smooth val="0"/>
          <c:extLst>
            <c:ext xmlns:c16="http://schemas.microsoft.com/office/drawing/2014/chart" uri="{C3380CC4-5D6E-409C-BE32-E72D297353CC}">
              <c16:uniqueId val="{00000001-44E2-4C5C-87DD-B27BD3B898A1}"/>
            </c:ext>
          </c:extLst>
        </c:ser>
        <c:ser>
          <c:idx val="2"/>
          <c:order val="2"/>
          <c:tx>
            <c:strRef>
              <c:f>'Slika 4.2. - Figure 4.2'!$G$4</c:f>
              <c:strCache>
                <c:ptCount val="1"/>
                <c:pt idx="0">
                  <c:v>Survey unemployment rate</c:v>
                </c:pt>
              </c:strCache>
            </c:strRef>
          </c:tx>
          <c:spPr>
            <a:ln>
              <a:solidFill>
                <a:schemeClr val="bg1">
                  <a:lumMod val="50000"/>
                </a:schemeClr>
              </a:solidFill>
              <a:prstDash val="solid"/>
            </a:ln>
          </c:spPr>
          <c:marker>
            <c:symbol val="none"/>
          </c:marker>
          <c:dPt>
            <c:idx val="59"/>
            <c:bubble3D val="0"/>
            <c:extLst>
              <c:ext xmlns:c16="http://schemas.microsoft.com/office/drawing/2014/chart" uri="{C3380CC4-5D6E-409C-BE32-E72D297353CC}">
                <c16:uniqueId val="{00000002-44E2-4C5C-87DD-B27BD3B898A1}"/>
              </c:ext>
            </c:extLst>
          </c:dPt>
          <c:cat>
            <c:numRef>
              <c:f>'Slika 4.2. - Figure 4.2'!$A$34:$A$69</c:f>
              <c:numCache>
                <c:formatCode>General</c:formatCode>
                <c:ptCount val="36"/>
                <c:pt idx="2">
                  <c:v>2017</c:v>
                </c:pt>
                <c:pt idx="6">
                  <c:v>2018</c:v>
                </c:pt>
                <c:pt idx="10">
                  <c:v>2019</c:v>
                </c:pt>
                <c:pt idx="14">
                  <c:v>2020</c:v>
                </c:pt>
                <c:pt idx="18">
                  <c:v>2021</c:v>
                </c:pt>
                <c:pt idx="22">
                  <c:v>2022</c:v>
                </c:pt>
                <c:pt idx="26">
                  <c:v>2023</c:v>
                </c:pt>
                <c:pt idx="30">
                  <c:v>2024</c:v>
                </c:pt>
                <c:pt idx="34">
                  <c:v>2025</c:v>
                </c:pt>
              </c:numCache>
            </c:numRef>
          </c:cat>
          <c:val>
            <c:numRef>
              <c:f>'Slika 4.2. - Figure 4.2'!$G$34:$G$69</c:f>
              <c:numCache>
                <c:formatCode>0.0</c:formatCode>
                <c:ptCount val="36"/>
                <c:pt idx="0">
                  <c:v>12.640447293972887</c:v>
                </c:pt>
                <c:pt idx="1">
                  <c:v>11.533459649808831</c:v>
                </c:pt>
                <c:pt idx="2">
                  <c:v>9.982471626900141</c:v>
                </c:pt>
                <c:pt idx="3">
                  <c:v>10.009666148240729</c:v>
                </c:pt>
                <c:pt idx="4">
                  <c:v>9.3324687556037951</c:v>
                </c:pt>
                <c:pt idx="5">
                  <c:v>8.0786923062799705</c:v>
                </c:pt>
                <c:pt idx="6">
                  <c:v>8.0602810067295891</c:v>
                </c:pt>
                <c:pt idx="7">
                  <c:v>7.7530914654287679</c:v>
                </c:pt>
                <c:pt idx="8">
                  <c:v>6.811026873848153</c:v>
                </c:pt>
                <c:pt idx="9">
                  <c:v>6.3932068011387617</c:v>
                </c:pt>
                <c:pt idx="10">
                  <c:v>6.2116669450234419</c:v>
                </c:pt>
                <c:pt idx="11">
                  <c:v>6.7605128266626089</c:v>
                </c:pt>
                <c:pt idx="12">
                  <c:v>6.274166465491759</c:v>
                </c:pt>
                <c:pt idx="13">
                  <c:v>6.8748118041005073</c:v>
                </c:pt>
                <c:pt idx="14">
                  <c:v>8.0227899683509669</c:v>
                </c:pt>
                <c:pt idx="15">
                  <c:v>8.5341166946999856</c:v>
                </c:pt>
                <c:pt idx="16">
                  <c:v>9.0374030618446834</c:v>
                </c:pt>
                <c:pt idx="17">
                  <c:v>8.1789610479375501</c:v>
                </c:pt>
                <c:pt idx="18">
                  <c:v>6.6725890975779301</c:v>
                </c:pt>
                <c:pt idx="19">
                  <c:v>5.9934946245041107</c:v>
                </c:pt>
                <c:pt idx="20">
                  <c:v>6.3474477834240393</c:v>
                </c:pt>
                <c:pt idx="21">
                  <c:v>7.4148805431809723</c:v>
                </c:pt>
                <c:pt idx="22">
                  <c:v>7.0085132321286645</c:v>
                </c:pt>
                <c:pt idx="23">
                  <c:v>6.549065160590704</c:v>
                </c:pt>
                <c:pt idx="24">
                  <c:v>6.6517203968748442</c:v>
                </c:pt>
                <c:pt idx="25">
                  <c:v>5.9743906156059507</c:v>
                </c:pt>
                <c:pt idx="26">
                  <c:v>5.9837582680546912</c:v>
                </c:pt>
                <c:pt idx="27">
                  <c:v>5.8483181894760401</c:v>
                </c:pt>
                <c:pt idx="28">
                  <c:v>5.0610740569145047</c:v>
                </c:pt>
                <c:pt idx="29">
                  <c:v>4.8862110185981065</c:v>
                </c:pt>
                <c:pt idx="30">
                  <c:v>5.3314174998544193</c:v>
                </c:pt>
                <c:pt idx="31">
                  <c:v>4.8587048371244999</c:v>
                </c:pt>
                <c:pt idx="32">
                  <c:v>5.0000437538036246</c:v>
                </c:pt>
                <c:pt idx="33">
                  <c:v>5.10477940070591</c:v>
                </c:pt>
              </c:numCache>
            </c:numRef>
          </c:val>
          <c:smooth val="0"/>
          <c:extLst>
            <c:ext xmlns:c16="http://schemas.microsoft.com/office/drawing/2014/chart" uri="{C3380CC4-5D6E-409C-BE32-E72D297353CC}">
              <c16:uniqueId val="{00000003-44E2-4C5C-87DD-B27BD3B898A1}"/>
            </c:ext>
          </c:extLst>
        </c:ser>
        <c:dLbls>
          <c:showLegendKey val="0"/>
          <c:showVal val="0"/>
          <c:showCatName val="0"/>
          <c:showSerName val="0"/>
          <c:showPercent val="0"/>
          <c:showBubbleSize val="0"/>
        </c:dLbls>
        <c:marker val="1"/>
        <c:smooth val="0"/>
        <c:axId val="1413067120"/>
        <c:axId val="1070006672"/>
      </c:lineChart>
      <c:lineChart>
        <c:grouping val="standard"/>
        <c:varyColors val="0"/>
        <c:ser>
          <c:idx val="3"/>
          <c:order val="3"/>
          <c:tx>
            <c:strRef>
              <c:f>'Slika 4.2. - Figure 4.2'!$H$4</c:f>
              <c:strCache>
                <c:ptCount val="1"/>
                <c:pt idx="0">
                  <c:v>Vacancy rate, right</c:v>
                </c:pt>
              </c:strCache>
            </c:strRef>
          </c:tx>
          <c:spPr>
            <a:ln w="28575">
              <a:solidFill>
                <a:srgbClr val="99CCFF"/>
              </a:solidFill>
              <a:prstDash val="solid"/>
            </a:ln>
          </c:spPr>
          <c:marker>
            <c:symbol val="none"/>
          </c:marker>
          <c:cat>
            <c:strRef>
              <c:f>'Slika 4.2. - Figure 4.2'!$B$34:$B$69</c:f>
              <c:strCache>
                <c:ptCount val="35"/>
                <c:pt idx="2">
                  <c:v>2017.</c:v>
                </c:pt>
                <c:pt idx="6">
                  <c:v>2018.</c:v>
                </c:pt>
                <c:pt idx="10">
                  <c:v>2019.</c:v>
                </c:pt>
                <c:pt idx="14">
                  <c:v>2020.</c:v>
                </c:pt>
                <c:pt idx="18">
                  <c:v>2021.</c:v>
                </c:pt>
                <c:pt idx="22">
                  <c:v>2022.</c:v>
                </c:pt>
                <c:pt idx="26">
                  <c:v>2023.</c:v>
                </c:pt>
                <c:pt idx="30">
                  <c:v>2024.</c:v>
                </c:pt>
                <c:pt idx="34">
                  <c:v>2025.</c:v>
                </c:pt>
              </c:strCache>
            </c:strRef>
          </c:cat>
          <c:val>
            <c:numRef>
              <c:f>'Slika 4.2. - Figure 4.2'!$H$34:$H$69</c:f>
              <c:numCache>
                <c:formatCode>0.0</c:formatCode>
                <c:ptCount val="36"/>
                <c:pt idx="0">
                  <c:v>1.3707631497821062</c:v>
                </c:pt>
                <c:pt idx="1">
                  <c:v>1.3600799898320253</c:v>
                </c:pt>
                <c:pt idx="2">
                  <c:v>1.326798534230468</c:v>
                </c:pt>
                <c:pt idx="3">
                  <c:v>1.4781042282480101</c:v>
                </c:pt>
                <c:pt idx="4">
                  <c:v>1.3355260543055241</c:v>
                </c:pt>
                <c:pt idx="5">
                  <c:v>1.4357318293009493</c:v>
                </c:pt>
                <c:pt idx="6">
                  <c:v>1.3779052117202832</c:v>
                </c:pt>
                <c:pt idx="7">
                  <c:v>1.3170277919025442</c:v>
                </c:pt>
                <c:pt idx="8">
                  <c:v>1.2584642360718059</c:v>
                </c:pt>
                <c:pt idx="9">
                  <c:v>1.1587619323003786</c:v>
                </c:pt>
                <c:pt idx="10">
                  <c:v>1.1620146141041854</c:v>
                </c:pt>
                <c:pt idx="11">
                  <c:v>1.1243512445643917</c:v>
                </c:pt>
                <c:pt idx="12">
                  <c:v>0.955419221437522</c:v>
                </c:pt>
                <c:pt idx="13">
                  <c:v>0.6304611796281242</c:v>
                </c:pt>
                <c:pt idx="14">
                  <c:v>1.0329161235513611</c:v>
                </c:pt>
                <c:pt idx="15">
                  <c:v>0.89022673614627301</c:v>
                </c:pt>
                <c:pt idx="16">
                  <c:v>0.9603155206711621</c:v>
                </c:pt>
                <c:pt idx="17">
                  <c:v>1.2935523951919221</c:v>
                </c:pt>
                <c:pt idx="18">
                  <c:v>1.3464361579455888</c:v>
                </c:pt>
                <c:pt idx="19">
                  <c:v>1.3515508155702358</c:v>
                </c:pt>
                <c:pt idx="20">
                  <c:v>1.333769720613164</c:v>
                </c:pt>
                <c:pt idx="21">
                  <c:v>1.2934002365026209</c:v>
                </c:pt>
                <c:pt idx="22">
                  <c:v>1.2846208453028083</c:v>
                </c:pt>
                <c:pt idx="23">
                  <c:v>1.3281650788286967</c:v>
                </c:pt>
                <c:pt idx="24">
                  <c:v>1.2936733837496004</c:v>
                </c:pt>
                <c:pt idx="25">
                  <c:v>1.3111587459283476</c:v>
                </c:pt>
                <c:pt idx="26">
                  <c:v>1.3023835441603973</c:v>
                </c:pt>
                <c:pt idx="27">
                  <c:v>1.2387016463498932</c:v>
                </c:pt>
                <c:pt idx="28">
                  <c:v>1.2471413304779404</c:v>
                </c:pt>
                <c:pt idx="29">
                  <c:v>1.3111059650675319</c:v>
                </c:pt>
                <c:pt idx="30">
                  <c:v>1.2281340843438497</c:v>
                </c:pt>
                <c:pt idx="31">
                  <c:v>1.2335783138645686</c:v>
                </c:pt>
                <c:pt idx="32">
                  <c:v>1.1270072385907237</c:v>
                </c:pt>
                <c:pt idx="33">
                  <c:v>1.1354018518095594</c:v>
                </c:pt>
                <c:pt idx="34">
                  <c:v>1.1751204897401513</c:v>
                </c:pt>
              </c:numCache>
            </c:numRef>
          </c:val>
          <c:smooth val="0"/>
          <c:extLst>
            <c:ext xmlns:c16="http://schemas.microsoft.com/office/drawing/2014/chart" uri="{C3380CC4-5D6E-409C-BE32-E72D297353CC}">
              <c16:uniqueId val="{00000004-44E2-4C5C-87DD-B27BD3B898A1}"/>
            </c:ext>
          </c:extLst>
        </c:ser>
        <c:dLbls>
          <c:showLegendKey val="0"/>
          <c:showVal val="0"/>
          <c:showCatName val="0"/>
          <c:showSerName val="0"/>
          <c:showPercent val="0"/>
          <c:showBubbleSize val="0"/>
        </c:dLbls>
        <c:marker val="1"/>
        <c:smooth val="0"/>
        <c:axId val="2047956159"/>
        <c:axId val="2047954079"/>
      </c:lineChart>
      <c:catAx>
        <c:axId val="1413067120"/>
        <c:scaling>
          <c:orientation val="minMax"/>
        </c:scaling>
        <c:delete val="0"/>
        <c:axPos val="b"/>
        <c:majorGridlines>
          <c:spPr>
            <a:ln w="6350">
              <a:solidFill>
                <a:schemeClr val="bg1">
                  <a:lumMod val="75000"/>
                </a:schemeClr>
              </a:solidFill>
            </a:ln>
          </c:spPr>
        </c:majorGridlines>
        <c:numFmt formatCode="General" sourceLinked="0"/>
        <c:majorTickMark val="out"/>
        <c:minorTickMark val="none"/>
        <c:tickLblPos val="nextTo"/>
        <c:spPr>
          <a:ln w="9525">
            <a:solidFill>
              <a:schemeClr val="bg1">
                <a:lumMod val="50000"/>
              </a:schemeClr>
            </a:solidFill>
          </a:ln>
        </c:spPr>
        <c:crossAx val="1070006672"/>
        <c:crosses val="autoZero"/>
        <c:auto val="1"/>
        <c:lblAlgn val="ctr"/>
        <c:lblOffset val="100"/>
        <c:tickMarkSkip val="4"/>
        <c:noMultiLvlLbl val="0"/>
      </c:catAx>
      <c:valAx>
        <c:axId val="1070006672"/>
        <c:scaling>
          <c:orientation val="minMax"/>
          <c:max val="20"/>
          <c:min val="4"/>
        </c:scaling>
        <c:delete val="0"/>
        <c:axPos val="l"/>
        <c:majorGridlines>
          <c:spPr>
            <a:ln w="6350">
              <a:solidFill>
                <a:schemeClr val="bg1">
                  <a:lumMod val="75000"/>
                </a:schemeClr>
              </a:solidFill>
            </a:ln>
          </c:spPr>
        </c:majorGridlines>
        <c:title>
          <c:tx>
            <c:rich>
              <a:bodyPr rot="0" vert="horz"/>
              <a:lstStyle/>
              <a:p>
                <a:pPr>
                  <a:defRPr/>
                </a:pPr>
                <a:r>
                  <a:rPr lang="en-US"/>
                  <a:t>%</a:t>
                </a:r>
              </a:p>
            </c:rich>
          </c:tx>
          <c:layout>
            <c:manualLayout>
              <c:xMode val="edge"/>
              <c:yMode val="edge"/>
              <c:x val="6.4568200161420524E-3"/>
              <c:y val="0.40806195501937542"/>
            </c:manualLayout>
          </c:layout>
          <c:overlay val="0"/>
        </c:title>
        <c:numFmt formatCode="0" sourceLinked="0"/>
        <c:majorTickMark val="out"/>
        <c:minorTickMark val="none"/>
        <c:tickLblPos val="nextTo"/>
        <c:spPr>
          <a:ln w="9525">
            <a:solidFill>
              <a:schemeClr val="bg1">
                <a:lumMod val="50000"/>
              </a:schemeClr>
            </a:solidFill>
          </a:ln>
        </c:spPr>
        <c:crossAx val="1413067120"/>
        <c:crosses val="autoZero"/>
        <c:crossBetween val="between"/>
        <c:majorUnit val="2"/>
      </c:valAx>
      <c:valAx>
        <c:axId val="2047954079"/>
        <c:scaling>
          <c:orientation val="minMax"/>
          <c:min val="0"/>
        </c:scaling>
        <c:delete val="0"/>
        <c:axPos val="r"/>
        <c:title>
          <c:tx>
            <c:rich>
              <a:bodyPr rot="0" vert="wordArtVert"/>
              <a:lstStyle/>
              <a:p>
                <a:pPr>
                  <a:defRPr/>
                </a:pPr>
                <a:r>
                  <a:rPr lang="en-US"/>
                  <a:t>%</a:t>
                </a:r>
              </a:p>
            </c:rich>
          </c:tx>
          <c:overlay val="0"/>
        </c:title>
        <c:numFmt formatCode="##,#00" sourceLinked="0"/>
        <c:majorTickMark val="out"/>
        <c:minorTickMark val="none"/>
        <c:tickLblPos val="nextTo"/>
        <c:crossAx val="2047956159"/>
        <c:crosses val="max"/>
        <c:crossBetween val="between"/>
        <c:majorUnit val="0.2"/>
      </c:valAx>
      <c:catAx>
        <c:axId val="2047956159"/>
        <c:scaling>
          <c:orientation val="minMax"/>
        </c:scaling>
        <c:delete val="1"/>
        <c:axPos val="b"/>
        <c:numFmt formatCode="General" sourceLinked="1"/>
        <c:majorTickMark val="out"/>
        <c:minorTickMark val="none"/>
        <c:tickLblPos val="nextTo"/>
        <c:crossAx val="2047954079"/>
        <c:crosses val="autoZero"/>
        <c:auto val="1"/>
        <c:lblAlgn val="ctr"/>
        <c:lblOffset val="100"/>
        <c:noMultiLvlLbl val="0"/>
      </c:catAx>
      <c:spPr>
        <a:ln w="3175">
          <a:solidFill>
            <a:schemeClr val="bg1">
              <a:lumMod val="75000"/>
            </a:schemeClr>
          </a:solidFill>
        </a:ln>
      </c:spPr>
    </c:plotArea>
    <c:legend>
      <c:legendPos val="b"/>
      <c:layout>
        <c:manualLayout>
          <c:xMode val="edge"/>
          <c:yMode val="edge"/>
          <c:x val="0"/>
          <c:y val="0.8125008716469484"/>
          <c:w val="1"/>
          <c:h val="0.18749912835305149"/>
        </c:manualLayout>
      </c:layout>
      <c:overlay val="0"/>
    </c:legend>
    <c:plotVisOnly val="0"/>
    <c:dispBlanksAs val="gap"/>
    <c:showDLblsOverMax val="0"/>
  </c:chart>
  <c:spPr>
    <a:ln w="3175">
      <a:solidFill>
        <a:schemeClr val="tx1"/>
      </a:solidFill>
    </a:ln>
  </c:spPr>
  <c:txPr>
    <a:bodyPr/>
    <a:lstStyle/>
    <a:p>
      <a:pPr>
        <a:defRPr sz="800">
          <a:latin typeface="Arial "/>
        </a:defRPr>
      </a:pPr>
      <a:endParaRPr lang="sr-Latn-RS"/>
    </a:p>
  </c:txPr>
  <c:printSettings>
    <c:headerFooter/>
    <c:pageMargins b="0.75000000000001221" l="0.70000000000000062" r="0.70000000000000062" t="0.75000000000001221"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120160064657192E-2"/>
          <c:y val="4.67687804561258E-2"/>
          <c:w val="0.76968459207595585"/>
          <c:h val="0.71028266067961954"/>
        </c:manualLayout>
      </c:layout>
      <c:barChart>
        <c:barDir val="col"/>
        <c:grouping val="clustered"/>
        <c:varyColors val="0"/>
        <c:ser>
          <c:idx val="4"/>
          <c:order val="0"/>
          <c:tx>
            <c:strRef>
              <c:f>'Slika 4.3. - Figure 4.3'!$J$3</c:f>
              <c:strCache>
                <c:ptCount val="1"/>
                <c:pt idx="0">
                  <c:v>Promjena nominalne bruto plaće </c:v>
                </c:pt>
              </c:strCache>
            </c:strRef>
          </c:tx>
          <c:spPr>
            <a:solidFill>
              <a:srgbClr val="99CCFF"/>
            </a:solidFill>
            <a:ln>
              <a:noFill/>
              <a:prstDash val="solid"/>
            </a:ln>
            <a:effectLst/>
          </c:spPr>
          <c:invertIfNegative val="0"/>
          <c:cat>
            <c:strRef>
              <c:f>'Slika 4.3. - Figure 4.3'!$I$9:$I$44</c:f>
              <c:strCache>
                <c:ptCount val="34"/>
                <c:pt idx="1">
                  <c:v>2017.  </c:v>
                </c:pt>
                <c:pt idx="5">
                  <c:v>2018.  </c:v>
                </c:pt>
                <c:pt idx="9">
                  <c:v>2019.  </c:v>
                </c:pt>
                <c:pt idx="13">
                  <c:v>2020.  </c:v>
                </c:pt>
                <c:pt idx="17">
                  <c:v>2021.  </c:v>
                </c:pt>
                <c:pt idx="21">
                  <c:v>2022.  </c:v>
                </c:pt>
                <c:pt idx="25">
                  <c:v>2023.  </c:v>
                </c:pt>
                <c:pt idx="29">
                  <c:v>2024.</c:v>
                </c:pt>
                <c:pt idx="33">
                  <c:v>2025.</c:v>
                </c:pt>
              </c:strCache>
            </c:strRef>
          </c:cat>
          <c:val>
            <c:numRef>
              <c:f>'Slika 4.3. - Figure 4.3'!$J$9:$J$44</c:f>
              <c:numCache>
                <c:formatCode>0.0</c:formatCode>
                <c:ptCount val="36"/>
                <c:pt idx="0">
                  <c:v>0.97463880415953952</c:v>
                </c:pt>
                <c:pt idx="1">
                  <c:v>0.8555324123503425</c:v>
                </c:pt>
                <c:pt idx="2">
                  <c:v>1.2676200405399243</c:v>
                </c:pt>
                <c:pt idx="3">
                  <c:v>1.7977738074191905</c:v>
                </c:pt>
                <c:pt idx="4">
                  <c:v>0.4042241532764308</c:v>
                </c:pt>
                <c:pt idx="5">
                  <c:v>2.2424165760392754</c:v>
                </c:pt>
                <c:pt idx="6">
                  <c:v>0.66566072265229081</c:v>
                </c:pt>
                <c:pt idx="7">
                  <c:v>0.28824101253835011</c:v>
                </c:pt>
                <c:pt idx="8">
                  <c:v>3.3277367669113573</c:v>
                </c:pt>
                <c:pt idx="9">
                  <c:v>1.7999038521785025</c:v>
                </c:pt>
                <c:pt idx="10">
                  <c:v>0.41399133427862012</c:v>
                </c:pt>
                <c:pt idx="11">
                  <c:v>1.1974842382870037</c:v>
                </c:pt>
                <c:pt idx="12">
                  <c:v>1.2710175051174275</c:v>
                </c:pt>
                <c:pt idx="13">
                  <c:v>-2.3992738913015899</c:v>
                </c:pt>
                <c:pt idx="14">
                  <c:v>2.2862647207717117</c:v>
                </c:pt>
                <c:pt idx="15">
                  <c:v>1.5501305496477045</c:v>
                </c:pt>
                <c:pt idx="16">
                  <c:v>0.93368544925741048</c:v>
                </c:pt>
                <c:pt idx="17">
                  <c:v>-9.883812698333827E-3</c:v>
                </c:pt>
                <c:pt idx="18">
                  <c:v>1.8483953195967331</c:v>
                </c:pt>
                <c:pt idx="19">
                  <c:v>1.9771677995072281</c:v>
                </c:pt>
                <c:pt idx="20">
                  <c:v>1.9576346295061171</c:v>
                </c:pt>
                <c:pt idx="21">
                  <c:v>2.0605804542930457</c:v>
                </c:pt>
                <c:pt idx="22">
                  <c:v>2.5077444376967293</c:v>
                </c:pt>
                <c:pt idx="23">
                  <c:v>2.1597061517916671</c:v>
                </c:pt>
                <c:pt idx="24">
                  <c:v>4.967619747753659</c:v>
                </c:pt>
                <c:pt idx="25">
                  <c:v>3.3105809066353231</c:v>
                </c:pt>
                <c:pt idx="26">
                  <c:v>4.0523867580539275</c:v>
                </c:pt>
                <c:pt idx="27">
                  <c:v>3.2132282139452286</c:v>
                </c:pt>
                <c:pt idx="28">
                  <c:v>1.7989751829582445</c:v>
                </c:pt>
                <c:pt idx="29">
                  <c:v>7.7006051994715108</c:v>
                </c:pt>
                <c:pt idx="30">
                  <c:v>1.2116959243336538</c:v>
                </c:pt>
                <c:pt idx="31">
                  <c:v>2.6396814700724036</c:v>
                </c:pt>
                <c:pt idx="32">
                  <c:v>2.5593127959820947</c:v>
                </c:pt>
                <c:pt idx="33">
                  <c:v>3.1605410251283104</c:v>
                </c:pt>
                <c:pt idx="34">
                  <c:v>1.4063440325965786</c:v>
                </c:pt>
              </c:numCache>
            </c:numRef>
          </c:val>
          <c:extLst>
            <c:ext xmlns:c16="http://schemas.microsoft.com/office/drawing/2014/chart" uri="{C3380CC4-5D6E-409C-BE32-E72D297353CC}">
              <c16:uniqueId val="{00000000-DF4A-4608-8BCC-0B898E3EF0A8}"/>
            </c:ext>
          </c:extLst>
        </c:ser>
        <c:ser>
          <c:idx val="0"/>
          <c:order val="1"/>
          <c:tx>
            <c:strRef>
              <c:f>'Slika 4.3. - Figure 4.3'!$K$3</c:f>
              <c:strCache>
                <c:ptCount val="1"/>
                <c:pt idx="0">
                  <c:v>Promjena realne bruto plaće </c:v>
                </c:pt>
              </c:strCache>
            </c:strRef>
          </c:tx>
          <c:spPr>
            <a:solidFill>
              <a:schemeClr val="accent1"/>
            </a:solidFill>
            <a:ln>
              <a:noFill/>
            </a:ln>
            <a:effectLst/>
          </c:spPr>
          <c:invertIfNegative val="0"/>
          <c:cat>
            <c:strRef>
              <c:f>'Slika 4.3. - Figure 4.3'!$I$9:$I$44</c:f>
              <c:strCache>
                <c:ptCount val="34"/>
                <c:pt idx="1">
                  <c:v>2017.  </c:v>
                </c:pt>
                <c:pt idx="5">
                  <c:v>2018.  </c:v>
                </c:pt>
                <c:pt idx="9">
                  <c:v>2019.  </c:v>
                </c:pt>
                <c:pt idx="13">
                  <c:v>2020.  </c:v>
                </c:pt>
                <c:pt idx="17">
                  <c:v>2021.  </c:v>
                </c:pt>
                <c:pt idx="21">
                  <c:v>2022.  </c:v>
                </c:pt>
                <c:pt idx="25">
                  <c:v>2023.  </c:v>
                </c:pt>
                <c:pt idx="29">
                  <c:v>2024.</c:v>
                </c:pt>
                <c:pt idx="33">
                  <c:v>2025.</c:v>
                </c:pt>
              </c:strCache>
            </c:strRef>
          </c:cat>
          <c:val>
            <c:numRef>
              <c:f>'Slika 4.3. - Figure 4.3'!$K$9:$K$44</c:f>
              <c:numCache>
                <c:formatCode>0.0</c:formatCode>
                <c:ptCount val="36"/>
                <c:pt idx="0">
                  <c:v>8.0997338488671744E-2</c:v>
                </c:pt>
                <c:pt idx="1">
                  <c:v>1.3782319210728957</c:v>
                </c:pt>
                <c:pt idx="2">
                  <c:v>1.1516181528264724</c:v>
                </c:pt>
                <c:pt idx="3">
                  <c:v>0.93598020366066237</c:v>
                </c:pt>
                <c:pt idx="4">
                  <c:v>-0.2034626951737124</c:v>
                </c:pt>
                <c:pt idx="5">
                  <c:v>1.9566172442288661</c:v>
                </c:pt>
                <c:pt idx="6">
                  <c:v>0.64525330313335871</c:v>
                </c:pt>
                <c:pt idx="7">
                  <c:v>-0.1724048797599238</c:v>
                </c:pt>
                <c:pt idx="8">
                  <c:v>3.4597844127090696</c:v>
                </c:pt>
                <c:pt idx="9">
                  <c:v>1.5733033654612143</c:v>
                </c:pt>
                <c:pt idx="10">
                  <c:v>4.4977072857264488E-2</c:v>
                </c:pt>
                <c:pt idx="11">
                  <c:v>0.66355998376666037</c:v>
                </c:pt>
                <c:pt idx="12">
                  <c:v>0.91323690669761959</c:v>
                </c:pt>
                <c:pt idx="13">
                  <c:v>-0.82758988117610954</c:v>
                </c:pt>
                <c:pt idx="14">
                  <c:v>1.8588495562311493</c:v>
                </c:pt>
                <c:pt idx="15">
                  <c:v>1.0627322653707267</c:v>
                </c:pt>
                <c:pt idx="16">
                  <c:v>-1.7931733006932404E-2</c:v>
                </c:pt>
                <c:pt idx="17">
                  <c:v>-0.17577319746271769</c:v>
                </c:pt>
                <c:pt idx="18">
                  <c:v>0.38993874092841452</c:v>
                </c:pt>
                <c:pt idx="19">
                  <c:v>-0.13572658586423358</c:v>
                </c:pt>
                <c:pt idx="20">
                  <c:v>-0.66529178842820613</c:v>
                </c:pt>
                <c:pt idx="21">
                  <c:v>-2.1496457772760635</c:v>
                </c:pt>
                <c:pt idx="22">
                  <c:v>-0.32550704024744448</c:v>
                </c:pt>
                <c:pt idx="23">
                  <c:v>-0.5761739047739951</c:v>
                </c:pt>
                <c:pt idx="24">
                  <c:v>3.4739185983269749</c:v>
                </c:pt>
                <c:pt idx="25">
                  <c:v>2.2663997496057817</c:v>
                </c:pt>
                <c:pt idx="26">
                  <c:v>2.1564151783256165</c:v>
                </c:pt>
                <c:pt idx="27">
                  <c:v>2.7256466492313365</c:v>
                </c:pt>
                <c:pt idx="28">
                  <c:v>0.94384540045571441</c:v>
                </c:pt>
                <c:pt idx="29">
                  <c:v>7.6921975078975748</c:v>
                </c:pt>
                <c:pt idx="30">
                  <c:v>0.68424489482083573</c:v>
                </c:pt>
                <c:pt idx="31">
                  <c:v>1.1596691092669431</c:v>
                </c:pt>
                <c:pt idx="32">
                  <c:v>1.2947548858094962</c:v>
                </c:pt>
                <c:pt idx="33">
                  <c:v>2.8839241662672208</c:v>
                </c:pt>
                <c:pt idx="34">
                  <c:v>0.3177482227713142</c:v>
                </c:pt>
              </c:numCache>
            </c:numRef>
          </c:val>
          <c:extLst>
            <c:ext xmlns:c16="http://schemas.microsoft.com/office/drawing/2014/chart" uri="{C3380CC4-5D6E-409C-BE32-E72D297353CC}">
              <c16:uniqueId val="{00000001-DF4A-4608-8BCC-0B898E3EF0A8}"/>
            </c:ext>
          </c:extLst>
        </c:ser>
        <c:dLbls>
          <c:showLegendKey val="0"/>
          <c:showVal val="0"/>
          <c:showCatName val="0"/>
          <c:showSerName val="0"/>
          <c:showPercent val="0"/>
          <c:showBubbleSize val="0"/>
        </c:dLbls>
        <c:gapWidth val="10"/>
        <c:axId val="1307172992"/>
        <c:axId val="1307175488"/>
      </c:barChart>
      <c:lineChart>
        <c:grouping val="standard"/>
        <c:varyColors val="0"/>
        <c:ser>
          <c:idx val="2"/>
          <c:order val="2"/>
          <c:tx>
            <c:strRef>
              <c:f>'Slika 4.3. - Figure 4.3'!$E$2</c:f>
              <c:strCache>
                <c:ptCount val="1"/>
                <c:pt idx="0">
                  <c:v>Nominalna bruto plaća - desno</c:v>
                </c:pt>
              </c:strCache>
            </c:strRef>
          </c:tx>
          <c:spPr>
            <a:ln w="19050" cap="rnd">
              <a:solidFill>
                <a:srgbClr val="FF0000"/>
              </a:solidFill>
              <a:round/>
            </a:ln>
            <a:effectLst/>
          </c:spPr>
          <c:marker>
            <c:symbol val="none"/>
          </c:marker>
          <c:cat>
            <c:strRef>
              <c:f>'Slika 4.3. - Figure 4.3'!$I$9:$I$44</c:f>
              <c:strCache>
                <c:ptCount val="34"/>
                <c:pt idx="1">
                  <c:v>2017.  </c:v>
                </c:pt>
                <c:pt idx="5">
                  <c:v>2018.  </c:v>
                </c:pt>
                <c:pt idx="9">
                  <c:v>2019.  </c:v>
                </c:pt>
                <c:pt idx="13">
                  <c:v>2020.  </c:v>
                </c:pt>
                <c:pt idx="17">
                  <c:v>2021.  </c:v>
                </c:pt>
                <c:pt idx="21">
                  <c:v>2022.  </c:v>
                </c:pt>
                <c:pt idx="25">
                  <c:v>2023.  </c:v>
                </c:pt>
                <c:pt idx="29">
                  <c:v>2024.</c:v>
                </c:pt>
                <c:pt idx="33">
                  <c:v>2025.</c:v>
                </c:pt>
              </c:strCache>
            </c:strRef>
          </c:cat>
          <c:val>
            <c:numRef>
              <c:f>'Slika 4.3. - Figure 4.3'!$E$9:$E$44</c:f>
              <c:numCache>
                <c:formatCode>0</c:formatCode>
                <c:ptCount val="36"/>
                <c:pt idx="0">
                  <c:v>102.12643586322663</c:v>
                </c:pt>
                <c:pt idx="1">
                  <c:v>103.00016062361472</c:v>
                </c:pt>
                <c:pt idx="2">
                  <c:v>104.30581130146798</c:v>
                </c:pt>
                <c:pt idx="3">
                  <c:v>106.18099385666187</c:v>
                </c:pt>
                <c:pt idx="4">
                  <c:v>106.61020308001945</c:v>
                </c:pt>
                <c:pt idx="5">
                  <c:v>109.00084794563494</c:v>
                </c:pt>
                <c:pt idx="6">
                  <c:v>109.72642377776698</c:v>
                </c:pt>
                <c:pt idx="7">
                  <c:v>110.04270033268612</c:v>
                </c:pt>
                <c:pt idx="8">
                  <c:v>113.70463173095902</c:v>
                </c:pt>
                <c:pt idx="9">
                  <c:v>115.7512057775899</c:v>
                </c:pt>
                <c:pt idx="10">
                  <c:v>116.23040573883216</c:v>
                </c:pt>
                <c:pt idx="11">
                  <c:v>117.6222465276517</c:v>
                </c:pt>
                <c:pt idx="12">
                  <c:v>119.1172458709305</c:v>
                </c:pt>
                <c:pt idx="13">
                  <c:v>116.25929689071177</c:v>
                </c:pt>
                <c:pt idx="14">
                  <c:v>118.91729218014136</c:v>
                </c:pt>
                <c:pt idx="15">
                  <c:v>120.76066545503956</c:v>
                </c:pt>
                <c:pt idx="16">
                  <c:v>121.88819021681967</c:v>
                </c:pt>
                <c:pt idx="17">
                  <c:v>121.87614301639726</c:v>
                </c:pt>
                <c:pt idx="18">
                  <c:v>124.12889593961735</c:v>
                </c:pt>
                <c:pt idx="19">
                  <c:v>126.58313250001932</c:v>
                </c:pt>
                <c:pt idx="20">
                  <c:v>129.06116773695331</c:v>
                </c:pt>
                <c:pt idx="21">
                  <c:v>131.72057693342333</c:v>
                </c:pt>
                <c:pt idx="22">
                  <c:v>135.02379237477328</c:v>
                </c:pt>
                <c:pt idx="23">
                  <c:v>137.93990952507363</c:v>
                </c:pt>
                <c:pt idx="24">
                  <c:v>144.79223971067475</c:v>
                </c:pt>
                <c:pt idx="25">
                  <c:v>149.58570395282598</c:v>
                </c:pt>
                <c:pt idx="26">
                  <c:v>155.64749521175207</c:v>
                </c:pt>
                <c:pt idx="27">
                  <c:v>160.64880444219511</c:v>
                </c:pt>
                <c:pt idx="28">
                  <c:v>163.53883656582931</c:v>
                </c:pt>
                <c:pt idx="29">
                  <c:v>176.13231671757282</c:v>
                </c:pt>
                <c:pt idx="30">
                  <c:v>178.2665048206741</c:v>
                </c:pt>
                <c:pt idx="31">
                  <c:v>182.97217271577117</c:v>
                </c:pt>
                <c:pt idx="32">
                  <c:v>187.65500294517236</c:v>
                </c:pt>
                <c:pt idx="33">
                  <c:v>193.58591629896029</c:v>
                </c:pt>
                <c:pt idx="34">
                  <c:v>195.38580576147854</c:v>
                </c:pt>
              </c:numCache>
            </c:numRef>
          </c:val>
          <c:smooth val="0"/>
          <c:extLst>
            <c:ext xmlns:c16="http://schemas.microsoft.com/office/drawing/2014/chart" uri="{C3380CC4-5D6E-409C-BE32-E72D297353CC}">
              <c16:uniqueId val="{00000002-DF4A-4608-8BCC-0B898E3EF0A8}"/>
            </c:ext>
          </c:extLst>
        </c:ser>
        <c:ser>
          <c:idx val="5"/>
          <c:order val="3"/>
          <c:tx>
            <c:strRef>
              <c:f>'Slika 4.3. - Figure 4.3'!$F$2</c:f>
              <c:strCache>
                <c:ptCount val="1"/>
                <c:pt idx="0">
                  <c:v>Realna bruto plaća - desno</c:v>
                </c:pt>
              </c:strCache>
            </c:strRef>
          </c:tx>
          <c:spPr>
            <a:ln w="19050" cap="rnd">
              <a:solidFill>
                <a:srgbClr val="0000FF"/>
              </a:solidFill>
              <a:prstDash val="solid"/>
              <a:round/>
            </a:ln>
            <a:effectLst/>
          </c:spPr>
          <c:marker>
            <c:symbol val="none"/>
          </c:marker>
          <c:cat>
            <c:strRef>
              <c:f>'Slika 4.3. - Figure 4.3'!$I$9:$I$44</c:f>
              <c:strCache>
                <c:ptCount val="34"/>
                <c:pt idx="1">
                  <c:v>2017.  </c:v>
                </c:pt>
                <c:pt idx="5">
                  <c:v>2018.  </c:v>
                </c:pt>
                <c:pt idx="9">
                  <c:v>2019.  </c:v>
                </c:pt>
                <c:pt idx="13">
                  <c:v>2020.  </c:v>
                </c:pt>
                <c:pt idx="17">
                  <c:v>2021.  </c:v>
                </c:pt>
                <c:pt idx="21">
                  <c:v>2022.  </c:v>
                </c:pt>
                <c:pt idx="25">
                  <c:v>2023.  </c:v>
                </c:pt>
                <c:pt idx="29">
                  <c:v>2024.</c:v>
                </c:pt>
                <c:pt idx="33">
                  <c:v>2025.</c:v>
                </c:pt>
              </c:strCache>
            </c:strRef>
          </c:cat>
          <c:val>
            <c:numRef>
              <c:f>'Slika 4.3. - Figure 4.3'!$F$9:$F$44</c:f>
              <c:numCache>
                <c:formatCode>0</c:formatCode>
                <c:ptCount val="36"/>
                <c:pt idx="0">
                  <c:v>100.88588967563024</c:v>
                </c:pt>
                <c:pt idx="1">
                  <c:v>102.27633121099817</c:v>
                </c:pt>
                <c:pt idx="2">
                  <c:v>103.45416400726894</c:v>
                </c:pt>
                <c:pt idx="3">
                  <c:v>104.42247450223962</c:v>
                </c:pt>
                <c:pt idx="4">
                  <c:v>104.21001372125029</c:v>
                </c:pt>
                <c:pt idx="5">
                  <c:v>106.24900481993353</c:v>
                </c:pt>
                <c:pt idx="6">
                  <c:v>106.93458003308049</c:v>
                </c:pt>
                <c:pt idx="7">
                  <c:v>106.7502195989527</c:v>
                </c:pt>
                <c:pt idx="8">
                  <c:v>110.44354705716995</c:v>
                </c:pt>
                <c:pt idx="9">
                  <c:v>112.18115909995517</c:v>
                </c:pt>
                <c:pt idx="10">
                  <c:v>112.23161490161566</c:v>
                </c:pt>
                <c:pt idx="11">
                  <c:v>112.9763389872379</c:v>
                </c:pt>
                <c:pt idx="12">
                  <c:v>114.00808061070515</c:v>
                </c:pt>
                <c:pt idx="13">
                  <c:v>113.06456127184788</c:v>
                </c:pt>
                <c:pt idx="14">
                  <c:v>115.1662613673043</c:v>
                </c:pt>
                <c:pt idx="15">
                  <c:v>116.39017038567583</c:v>
                </c:pt>
                <c:pt idx="16">
                  <c:v>116.36929961107596</c:v>
                </c:pt>
                <c:pt idx="17">
                  <c:v>116.1647535722846</c:v>
                </c:pt>
                <c:pt idx="18">
                  <c:v>116.61772494976697</c:v>
                </c:pt>
                <c:pt idx="19">
                  <c:v>116.45944369318011</c:v>
                </c:pt>
                <c:pt idx="20">
                  <c:v>115.68464857744021</c:v>
                </c:pt>
                <c:pt idx="21">
                  <c:v>113.19783841433862</c:v>
                </c:pt>
                <c:pt idx="22">
                  <c:v>112.82937148089202</c:v>
                </c:pt>
                <c:pt idx="23">
                  <c:v>112.17927808549861</c:v>
                </c:pt>
                <c:pt idx="24">
                  <c:v>116.07629489037967</c:v>
                </c:pt>
                <c:pt idx="25">
                  <c:v>118.70704774712691</c:v>
                </c:pt>
                <c:pt idx="26">
                  <c:v>121.26686454248818</c:v>
                </c:pt>
                <c:pt idx="27">
                  <c:v>124.5721707725184</c:v>
                </c:pt>
                <c:pt idx="28">
                  <c:v>125.74793947660264</c:v>
                </c:pt>
                <c:pt idx="29">
                  <c:v>135.42071934325443</c:v>
                </c:pt>
                <c:pt idx="30">
                  <c:v>136.34732870189032</c:v>
                </c:pt>
                <c:pt idx="31">
                  <c:v>137.9285065541568</c:v>
                </c:pt>
                <c:pt idx="32">
                  <c:v>139.71434263169081</c:v>
                </c:pt>
                <c:pt idx="33">
                  <c:v>143.74359832258753</c:v>
                </c:pt>
                <c:pt idx="34">
                  <c:v>143.63951012173766</c:v>
                </c:pt>
              </c:numCache>
            </c:numRef>
          </c:val>
          <c:smooth val="0"/>
          <c:extLst>
            <c:ext xmlns:c16="http://schemas.microsoft.com/office/drawing/2014/chart" uri="{C3380CC4-5D6E-409C-BE32-E72D297353CC}">
              <c16:uniqueId val="{00000003-DF4A-4608-8BCC-0B898E3EF0A8}"/>
            </c:ext>
          </c:extLst>
        </c:ser>
        <c:dLbls>
          <c:showLegendKey val="0"/>
          <c:showVal val="0"/>
          <c:showCatName val="0"/>
          <c:showSerName val="0"/>
          <c:showPercent val="0"/>
          <c:showBubbleSize val="0"/>
        </c:dLbls>
        <c:marker val="1"/>
        <c:smooth val="0"/>
        <c:axId val="1174146688"/>
        <c:axId val="1174147936"/>
      </c:lineChart>
      <c:catAx>
        <c:axId val="1307172992"/>
        <c:scaling>
          <c:orientation val="minMax"/>
        </c:scaling>
        <c:delete val="0"/>
        <c:axPos val="b"/>
        <c:majorGridlines>
          <c:spPr>
            <a:ln w="9525" cap="flat" cmpd="sng" algn="ctr">
              <a:solidFill>
                <a:schemeClr val="bg1">
                  <a:lumMod val="75000"/>
                </a:schemeClr>
              </a:solidFill>
              <a:round/>
            </a:ln>
            <a:effectLst/>
          </c:spPr>
        </c:majorGridlines>
        <c:numFmt formatCode="General" sourceLinked="1"/>
        <c:majorTickMark val="none"/>
        <c:minorTickMark val="none"/>
        <c:tickLblPos val="low"/>
        <c:spPr>
          <a:noFill/>
          <a:ln w="9525" cap="flat" cmpd="sng" algn="ctr">
            <a:solidFill>
              <a:schemeClr val="tx1">
                <a:lumMod val="75000"/>
                <a:lumOff val="2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07175488"/>
        <c:crosses val="autoZero"/>
        <c:auto val="1"/>
        <c:lblAlgn val="ctr"/>
        <c:lblOffset val="100"/>
        <c:tickMarkSkip val="4"/>
        <c:noMultiLvlLbl val="0"/>
      </c:catAx>
      <c:valAx>
        <c:axId val="1307175488"/>
        <c:scaling>
          <c:orientation val="minMax"/>
          <c:max val="8"/>
          <c:min val="-4"/>
        </c:scaling>
        <c:delete val="0"/>
        <c:axPos val="l"/>
        <c:majorGridlines>
          <c:spPr>
            <a:ln w="9525" cap="flat" cmpd="sng" algn="ctr">
              <a:solidFill>
                <a:schemeClr val="bg1">
                  <a:lumMod val="75000"/>
                </a:schemeClr>
              </a:solidFill>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800"/>
                  <a:t> </a:t>
                </a:r>
                <a:r>
                  <a:rPr lang="hr-HR" sz="800"/>
                  <a:t>%</a:t>
                </a:r>
                <a:endParaRPr lang="en-US" sz="800"/>
              </a:p>
            </c:rich>
          </c:tx>
          <c:layout>
            <c:manualLayout>
              <c:xMode val="edge"/>
              <c:yMode val="edge"/>
              <c:x val="6.8140411699795771E-3"/>
              <c:y val="0.43003802528867402"/>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07172992"/>
        <c:crosses val="autoZero"/>
        <c:crossBetween val="between"/>
        <c:majorUnit val="2"/>
      </c:valAx>
      <c:valAx>
        <c:axId val="1174147936"/>
        <c:scaling>
          <c:orientation val="minMax"/>
          <c:max val="200"/>
          <c:min val="80"/>
        </c:scaling>
        <c:delete val="0"/>
        <c:axPos val="r"/>
        <c:title>
          <c:tx>
            <c:rich>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2016. = 100</a:t>
                </a:r>
              </a:p>
            </c:rich>
          </c:tx>
          <c:layout>
            <c:manualLayout>
              <c:xMode val="edge"/>
              <c:yMode val="edge"/>
              <c:x val="0.95473043854504991"/>
              <c:y val="0.35467742448068929"/>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174146688"/>
        <c:crosses val="max"/>
        <c:crossBetween val="between"/>
        <c:majorUnit val="20"/>
      </c:valAx>
      <c:catAx>
        <c:axId val="1174146688"/>
        <c:scaling>
          <c:orientation val="minMax"/>
        </c:scaling>
        <c:delete val="1"/>
        <c:axPos val="b"/>
        <c:numFmt formatCode="General" sourceLinked="1"/>
        <c:majorTickMark val="out"/>
        <c:minorTickMark val="none"/>
        <c:tickLblPos val="nextTo"/>
        <c:crossAx val="1174147936"/>
        <c:crosses val="autoZero"/>
        <c:auto val="1"/>
        <c:lblAlgn val="ctr"/>
        <c:lblOffset val="100"/>
        <c:noMultiLvlLbl val="0"/>
      </c:catAx>
      <c:spPr>
        <a:noFill/>
        <a:ln>
          <a:solidFill>
            <a:schemeClr val="tx1">
              <a:lumMod val="65000"/>
              <a:lumOff val="35000"/>
            </a:schemeClr>
          </a:solidFill>
        </a:ln>
        <a:effectLst/>
      </c:spPr>
    </c:plotArea>
    <c:legend>
      <c:legendPos val="b"/>
      <c:layout>
        <c:manualLayout>
          <c:xMode val="edge"/>
          <c:yMode val="edge"/>
          <c:x val="2.7980769230769231E-3"/>
          <c:y val="0.84318988391376437"/>
          <c:w val="0.98987820291853368"/>
          <c:h val="0.1568099957000907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1"/>
    <c:dispBlanksAs val="gap"/>
    <c:showDLblsOverMax val="0"/>
  </c:chart>
  <c:spPr>
    <a:solidFill>
      <a:schemeClr val="bg1"/>
    </a:solidFill>
    <a:ln w="9525" cap="flat" cmpd="sng" algn="ctr">
      <a:solidFill>
        <a:schemeClr val="tx1">
          <a:lumMod val="65000"/>
          <a:lumOff val="35000"/>
        </a:schemeClr>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120160064657192E-2"/>
          <c:y val="4.67687804561258E-2"/>
          <c:w val="0.76968459207595585"/>
          <c:h val="0.71028266067961954"/>
        </c:manualLayout>
      </c:layout>
      <c:barChart>
        <c:barDir val="col"/>
        <c:grouping val="clustered"/>
        <c:varyColors val="0"/>
        <c:ser>
          <c:idx val="4"/>
          <c:order val="0"/>
          <c:tx>
            <c:strRef>
              <c:f>'Slika 4.3. - Figure 4.3'!$J$2</c:f>
              <c:strCache>
                <c:ptCount val="1"/>
                <c:pt idx="0">
                  <c:v>Change in nominal gross salary</c:v>
                </c:pt>
              </c:strCache>
            </c:strRef>
          </c:tx>
          <c:spPr>
            <a:solidFill>
              <a:srgbClr val="99CCFF"/>
            </a:solidFill>
            <a:ln>
              <a:noFill/>
              <a:prstDash val="solid"/>
            </a:ln>
            <a:effectLst/>
          </c:spPr>
          <c:invertIfNegative val="0"/>
          <c:cat>
            <c:numRef>
              <c:f>'Slika 4.3. - Figure 4.3'!$H$9:$H$44</c:f>
              <c:numCache>
                <c:formatCode>0</c:formatCode>
                <c:ptCount val="36"/>
                <c:pt idx="1">
                  <c:v>2017</c:v>
                </c:pt>
                <c:pt idx="5">
                  <c:v>2018</c:v>
                </c:pt>
                <c:pt idx="9">
                  <c:v>2019</c:v>
                </c:pt>
                <c:pt idx="13">
                  <c:v>2020</c:v>
                </c:pt>
                <c:pt idx="17">
                  <c:v>2021</c:v>
                </c:pt>
                <c:pt idx="21" formatCode="General">
                  <c:v>2022</c:v>
                </c:pt>
                <c:pt idx="25" formatCode="General">
                  <c:v>2023</c:v>
                </c:pt>
                <c:pt idx="29" formatCode="General">
                  <c:v>2024</c:v>
                </c:pt>
                <c:pt idx="33" formatCode="General">
                  <c:v>2025</c:v>
                </c:pt>
              </c:numCache>
            </c:numRef>
          </c:cat>
          <c:val>
            <c:numRef>
              <c:f>'Slika 4.3. - Figure 4.3'!$J$9:$J$44</c:f>
              <c:numCache>
                <c:formatCode>0.0</c:formatCode>
                <c:ptCount val="36"/>
                <c:pt idx="0">
                  <c:v>0.97463880415953952</c:v>
                </c:pt>
                <c:pt idx="1">
                  <c:v>0.8555324123503425</c:v>
                </c:pt>
                <c:pt idx="2">
                  <c:v>1.2676200405399243</c:v>
                </c:pt>
                <c:pt idx="3">
                  <c:v>1.7977738074191905</c:v>
                </c:pt>
                <c:pt idx="4">
                  <c:v>0.4042241532764308</c:v>
                </c:pt>
                <c:pt idx="5">
                  <c:v>2.2424165760392754</c:v>
                </c:pt>
                <c:pt idx="6">
                  <c:v>0.66566072265229081</c:v>
                </c:pt>
                <c:pt idx="7">
                  <c:v>0.28824101253835011</c:v>
                </c:pt>
                <c:pt idx="8">
                  <c:v>3.3277367669113573</c:v>
                </c:pt>
                <c:pt idx="9">
                  <c:v>1.7999038521785025</c:v>
                </c:pt>
                <c:pt idx="10">
                  <c:v>0.41399133427862012</c:v>
                </c:pt>
                <c:pt idx="11">
                  <c:v>1.1974842382870037</c:v>
                </c:pt>
                <c:pt idx="12">
                  <c:v>1.2710175051174275</c:v>
                </c:pt>
                <c:pt idx="13">
                  <c:v>-2.3992738913015899</c:v>
                </c:pt>
                <c:pt idx="14">
                  <c:v>2.2862647207717117</c:v>
                </c:pt>
                <c:pt idx="15">
                  <c:v>1.5501305496477045</c:v>
                </c:pt>
                <c:pt idx="16">
                  <c:v>0.93368544925741048</c:v>
                </c:pt>
                <c:pt idx="17">
                  <c:v>-9.883812698333827E-3</c:v>
                </c:pt>
                <c:pt idx="18">
                  <c:v>1.8483953195967331</c:v>
                </c:pt>
                <c:pt idx="19">
                  <c:v>1.9771677995072281</c:v>
                </c:pt>
                <c:pt idx="20">
                  <c:v>1.9576346295061171</c:v>
                </c:pt>
                <c:pt idx="21">
                  <c:v>2.0605804542930457</c:v>
                </c:pt>
                <c:pt idx="22">
                  <c:v>2.5077444376967293</c:v>
                </c:pt>
                <c:pt idx="23">
                  <c:v>2.1597061517916671</c:v>
                </c:pt>
                <c:pt idx="24">
                  <c:v>4.967619747753659</c:v>
                </c:pt>
                <c:pt idx="25">
                  <c:v>3.3105809066353231</c:v>
                </c:pt>
                <c:pt idx="26">
                  <c:v>4.0523867580539275</c:v>
                </c:pt>
                <c:pt idx="27">
                  <c:v>3.2132282139452286</c:v>
                </c:pt>
                <c:pt idx="28">
                  <c:v>1.7989751829582445</c:v>
                </c:pt>
                <c:pt idx="29">
                  <c:v>7.7006051994715108</c:v>
                </c:pt>
                <c:pt idx="30">
                  <c:v>1.2116959243336538</c:v>
                </c:pt>
                <c:pt idx="31">
                  <c:v>2.6396814700724036</c:v>
                </c:pt>
                <c:pt idx="32">
                  <c:v>2.5593127959820947</c:v>
                </c:pt>
                <c:pt idx="33">
                  <c:v>3.1605410251283104</c:v>
                </c:pt>
                <c:pt idx="34">
                  <c:v>1.4063440325965786</c:v>
                </c:pt>
              </c:numCache>
            </c:numRef>
          </c:val>
          <c:extLst>
            <c:ext xmlns:c16="http://schemas.microsoft.com/office/drawing/2014/chart" uri="{C3380CC4-5D6E-409C-BE32-E72D297353CC}">
              <c16:uniqueId val="{00000000-B5C9-43F7-A089-9C73A58F13FA}"/>
            </c:ext>
          </c:extLst>
        </c:ser>
        <c:ser>
          <c:idx val="0"/>
          <c:order val="1"/>
          <c:tx>
            <c:strRef>
              <c:f>'Slika 4.3. - Figure 4.3'!$K$2</c:f>
              <c:strCache>
                <c:ptCount val="1"/>
                <c:pt idx="0">
                  <c:v>Change in real gross salary</c:v>
                </c:pt>
              </c:strCache>
            </c:strRef>
          </c:tx>
          <c:spPr>
            <a:solidFill>
              <a:schemeClr val="accent1"/>
            </a:solidFill>
            <a:ln>
              <a:noFill/>
            </a:ln>
            <a:effectLst/>
          </c:spPr>
          <c:invertIfNegative val="0"/>
          <c:cat>
            <c:numRef>
              <c:f>'Slika 4.3. - Figure 4.3'!$H$9:$H$44</c:f>
              <c:numCache>
                <c:formatCode>0</c:formatCode>
                <c:ptCount val="36"/>
                <c:pt idx="1">
                  <c:v>2017</c:v>
                </c:pt>
                <c:pt idx="5">
                  <c:v>2018</c:v>
                </c:pt>
                <c:pt idx="9">
                  <c:v>2019</c:v>
                </c:pt>
                <c:pt idx="13">
                  <c:v>2020</c:v>
                </c:pt>
                <c:pt idx="17">
                  <c:v>2021</c:v>
                </c:pt>
                <c:pt idx="21" formatCode="General">
                  <c:v>2022</c:v>
                </c:pt>
                <c:pt idx="25" formatCode="General">
                  <c:v>2023</c:v>
                </c:pt>
                <c:pt idx="29" formatCode="General">
                  <c:v>2024</c:v>
                </c:pt>
                <c:pt idx="33" formatCode="General">
                  <c:v>2025</c:v>
                </c:pt>
              </c:numCache>
            </c:numRef>
          </c:cat>
          <c:val>
            <c:numRef>
              <c:f>'Slika 4.3. - Figure 4.3'!$K$9:$K$44</c:f>
              <c:numCache>
                <c:formatCode>0.0</c:formatCode>
                <c:ptCount val="36"/>
                <c:pt idx="0">
                  <c:v>8.0997338488671744E-2</c:v>
                </c:pt>
                <c:pt idx="1">
                  <c:v>1.3782319210728957</c:v>
                </c:pt>
                <c:pt idx="2">
                  <c:v>1.1516181528264724</c:v>
                </c:pt>
                <c:pt idx="3">
                  <c:v>0.93598020366066237</c:v>
                </c:pt>
                <c:pt idx="4">
                  <c:v>-0.2034626951737124</c:v>
                </c:pt>
                <c:pt idx="5">
                  <c:v>1.9566172442288661</c:v>
                </c:pt>
                <c:pt idx="6">
                  <c:v>0.64525330313335871</c:v>
                </c:pt>
                <c:pt idx="7">
                  <c:v>-0.1724048797599238</c:v>
                </c:pt>
                <c:pt idx="8">
                  <c:v>3.4597844127090696</c:v>
                </c:pt>
                <c:pt idx="9">
                  <c:v>1.5733033654612143</c:v>
                </c:pt>
                <c:pt idx="10">
                  <c:v>4.4977072857264488E-2</c:v>
                </c:pt>
                <c:pt idx="11">
                  <c:v>0.66355998376666037</c:v>
                </c:pt>
                <c:pt idx="12">
                  <c:v>0.91323690669761959</c:v>
                </c:pt>
                <c:pt idx="13">
                  <c:v>-0.82758988117610954</c:v>
                </c:pt>
                <c:pt idx="14">
                  <c:v>1.8588495562311493</c:v>
                </c:pt>
                <c:pt idx="15">
                  <c:v>1.0627322653707267</c:v>
                </c:pt>
                <c:pt idx="16">
                  <c:v>-1.7931733006932404E-2</c:v>
                </c:pt>
                <c:pt idx="17">
                  <c:v>-0.17577319746271769</c:v>
                </c:pt>
                <c:pt idx="18">
                  <c:v>0.38993874092841452</c:v>
                </c:pt>
                <c:pt idx="19">
                  <c:v>-0.13572658586423358</c:v>
                </c:pt>
                <c:pt idx="20">
                  <c:v>-0.66529178842820613</c:v>
                </c:pt>
                <c:pt idx="21">
                  <c:v>-2.1496457772760635</c:v>
                </c:pt>
                <c:pt idx="22">
                  <c:v>-0.32550704024744448</c:v>
                </c:pt>
                <c:pt idx="23">
                  <c:v>-0.5761739047739951</c:v>
                </c:pt>
                <c:pt idx="24">
                  <c:v>3.4739185983269749</c:v>
                </c:pt>
                <c:pt idx="25">
                  <c:v>2.2663997496057817</c:v>
                </c:pt>
                <c:pt idx="26">
                  <c:v>2.1564151783256165</c:v>
                </c:pt>
                <c:pt idx="27">
                  <c:v>2.7256466492313365</c:v>
                </c:pt>
                <c:pt idx="28">
                  <c:v>0.94384540045571441</c:v>
                </c:pt>
                <c:pt idx="29">
                  <c:v>7.6921975078975748</c:v>
                </c:pt>
                <c:pt idx="30">
                  <c:v>0.68424489482083573</c:v>
                </c:pt>
                <c:pt idx="31">
                  <c:v>1.1596691092669431</c:v>
                </c:pt>
                <c:pt idx="32">
                  <c:v>1.2947548858094962</c:v>
                </c:pt>
                <c:pt idx="33">
                  <c:v>2.8839241662672208</c:v>
                </c:pt>
                <c:pt idx="34">
                  <c:v>0.3177482227713142</c:v>
                </c:pt>
              </c:numCache>
            </c:numRef>
          </c:val>
          <c:extLst>
            <c:ext xmlns:c16="http://schemas.microsoft.com/office/drawing/2014/chart" uri="{C3380CC4-5D6E-409C-BE32-E72D297353CC}">
              <c16:uniqueId val="{00000001-B5C9-43F7-A089-9C73A58F13FA}"/>
            </c:ext>
          </c:extLst>
        </c:ser>
        <c:dLbls>
          <c:showLegendKey val="0"/>
          <c:showVal val="0"/>
          <c:showCatName val="0"/>
          <c:showSerName val="0"/>
          <c:showPercent val="0"/>
          <c:showBubbleSize val="0"/>
        </c:dLbls>
        <c:gapWidth val="10"/>
        <c:axId val="1307172992"/>
        <c:axId val="1307175488"/>
      </c:barChart>
      <c:lineChart>
        <c:grouping val="standard"/>
        <c:varyColors val="0"/>
        <c:ser>
          <c:idx val="2"/>
          <c:order val="2"/>
          <c:tx>
            <c:strRef>
              <c:f>'Slika 4.3. - Figure 4.3'!$E$3</c:f>
              <c:strCache>
                <c:ptCount val="1"/>
                <c:pt idx="0">
                  <c:v>Nominal gross salary - right</c:v>
                </c:pt>
              </c:strCache>
            </c:strRef>
          </c:tx>
          <c:spPr>
            <a:ln w="19050" cap="rnd">
              <a:solidFill>
                <a:srgbClr val="FF0000"/>
              </a:solidFill>
              <a:round/>
            </a:ln>
            <a:effectLst/>
          </c:spPr>
          <c:marker>
            <c:symbol val="none"/>
          </c:marker>
          <c:cat>
            <c:numRef>
              <c:f>'Slika 4.3. - Figure 4.3'!$H$9:$H$44</c:f>
              <c:numCache>
                <c:formatCode>0</c:formatCode>
                <c:ptCount val="36"/>
                <c:pt idx="1">
                  <c:v>2017</c:v>
                </c:pt>
                <c:pt idx="5">
                  <c:v>2018</c:v>
                </c:pt>
                <c:pt idx="9">
                  <c:v>2019</c:v>
                </c:pt>
                <c:pt idx="13">
                  <c:v>2020</c:v>
                </c:pt>
                <c:pt idx="17">
                  <c:v>2021</c:v>
                </c:pt>
                <c:pt idx="21" formatCode="General">
                  <c:v>2022</c:v>
                </c:pt>
                <c:pt idx="25" formatCode="General">
                  <c:v>2023</c:v>
                </c:pt>
                <c:pt idx="29" formatCode="General">
                  <c:v>2024</c:v>
                </c:pt>
                <c:pt idx="33" formatCode="General">
                  <c:v>2025</c:v>
                </c:pt>
              </c:numCache>
            </c:numRef>
          </c:cat>
          <c:val>
            <c:numRef>
              <c:f>'Slika 4.3. - Figure 4.3'!$E$9:$E$44</c:f>
              <c:numCache>
                <c:formatCode>0</c:formatCode>
                <c:ptCount val="36"/>
                <c:pt idx="0">
                  <c:v>102.12643586322663</c:v>
                </c:pt>
                <c:pt idx="1">
                  <c:v>103.00016062361472</c:v>
                </c:pt>
                <c:pt idx="2">
                  <c:v>104.30581130146798</c:v>
                </c:pt>
                <c:pt idx="3">
                  <c:v>106.18099385666187</c:v>
                </c:pt>
                <c:pt idx="4">
                  <c:v>106.61020308001945</c:v>
                </c:pt>
                <c:pt idx="5">
                  <c:v>109.00084794563494</c:v>
                </c:pt>
                <c:pt idx="6">
                  <c:v>109.72642377776698</c:v>
                </c:pt>
                <c:pt idx="7">
                  <c:v>110.04270033268612</c:v>
                </c:pt>
                <c:pt idx="8">
                  <c:v>113.70463173095902</c:v>
                </c:pt>
                <c:pt idx="9">
                  <c:v>115.7512057775899</c:v>
                </c:pt>
                <c:pt idx="10">
                  <c:v>116.23040573883216</c:v>
                </c:pt>
                <c:pt idx="11">
                  <c:v>117.6222465276517</c:v>
                </c:pt>
                <c:pt idx="12">
                  <c:v>119.1172458709305</c:v>
                </c:pt>
                <c:pt idx="13">
                  <c:v>116.25929689071177</c:v>
                </c:pt>
                <c:pt idx="14">
                  <c:v>118.91729218014136</c:v>
                </c:pt>
                <c:pt idx="15">
                  <c:v>120.76066545503956</c:v>
                </c:pt>
                <c:pt idx="16">
                  <c:v>121.88819021681967</c:v>
                </c:pt>
                <c:pt idx="17">
                  <c:v>121.87614301639726</c:v>
                </c:pt>
                <c:pt idx="18">
                  <c:v>124.12889593961735</c:v>
                </c:pt>
                <c:pt idx="19">
                  <c:v>126.58313250001932</c:v>
                </c:pt>
                <c:pt idx="20">
                  <c:v>129.06116773695331</c:v>
                </c:pt>
                <c:pt idx="21">
                  <c:v>131.72057693342333</c:v>
                </c:pt>
                <c:pt idx="22">
                  <c:v>135.02379237477328</c:v>
                </c:pt>
                <c:pt idx="23">
                  <c:v>137.93990952507363</c:v>
                </c:pt>
                <c:pt idx="24">
                  <c:v>144.79223971067475</c:v>
                </c:pt>
                <c:pt idx="25">
                  <c:v>149.58570395282598</c:v>
                </c:pt>
                <c:pt idx="26">
                  <c:v>155.64749521175207</c:v>
                </c:pt>
                <c:pt idx="27">
                  <c:v>160.64880444219511</c:v>
                </c:pt>
                <c:pt idx="28">
                  <c:v>163.53883656582931</c:v>
                </c:pt>
                <c:pt idx="29">
                  <c:v>176.13231671757282</c:v>
                </c:pt>
                <c:pt idx="30">
                  <c:v>178.2665048206741</c:v>
                </c:pt>
                <c:pt idx="31">
                  <c:v>182.97217271577117</c:v>
                </c:pt>
                <c:pt idx="32">
                  <c:v>187.65500294517236</c:v>
                </c:pt>
                <c:pt idx="33">
                  <c:v>193.58591629896029</c:v>
                </c:pt>
                <c:pt idx="34">
                  <c:v>195.38580576147854</c:v>
                </c:pt>
              </c:numCache>
            </c:numRef>
          </c:val>
          <c:smooth val="0"/>
          <c:extLst>
            <c:ext xmlns:c16="http://schemas.microsoft.com/office/drawing/2014/chart" uri="{C3380CC4-5D6E-409C-BE32-E72D297353CC}">
              <c16:uniqueId val="{00000002-B5C9-43F7-A089-9C73A58F13FA}"/>
            </c:ext>
          </c:extLst>
        </c:ser>
        <c:ser>
          <c:idx val="5"/>
          <c:order val="3"/>
          <c:tx>
            <c:strRef>
              <c:f>'Slika 4.3. - Figure 4.3'!$F$3</c:f>
              <c:strCache>
                <c:ptCount val="1"/>
                <c:pt idx="0">
                  <c:v>Real gross salary - right</c:v>
                </c:pt>
              </c:strCache>
            </c:strRef>
          </c:tx>
          <c:spPr>
            <a:ln w="19050" cap="rnd">
              <a:solidFill>
                <a:srgbClr val="0000FF"/>
              </a:solidFill>
              <a:prstDash val="solid"/>
              <a:round/>
            </a:ln>
            <a:effectLst/>
          </c:spPr>
          <c:marker>
            <c:symbol val="none"/>
          </c:marker>
          <c:cat>
            <c:numRef>
              <c:f>'Slika 4.3. - Figure 4.3'!$H$9:$H$44</c:f>
              <c:numCache>
                <c:formatCode>0</c:formatCode>
                <c:ptCount val="36"/>
                <c:pt idx="1">
                  <c:v>2017</c:v>
                </c:pt>
                <c:pt idx="5">
                  <c:v>2018</c:v>
                </c:pt>
                <c:pt idx="9">
                  <c:v>2019</c:v>
                </c:pt>
                <c:pt idx="13">
                  <c:v>2020</c:v>
                </c:pt>
                <c:pt idx="17">
                  <c:v>2021</c:v>
                </c:pt>
                <c:pt idx="21" formatCode="General">
                  <c:v>2022</c:v>
                </c:pt>
                <c:pt idx="25" formatCode="General">
                  <c:v>2023</c:v>
                </c:pt>
                <c:pt idx="29" formatCode="General">
                  <c:v>2024</c:v>
                </c:pt>
                <c:pt idx="33" formatCode="General">
                  <c:v>2025</c:v>
                </c:pt>
              </c:numCache>
            </c:numRef>
          </c:cat>
          <c:val>
            <c:numRef>
              <c:f>'Slika 4.3. - Figure 4.3'!$F$9:$F$44</c:f>
              <c:numCache>
                <c:formatCode>0</c:formatCode>
                <c:ptCount val="36"/>
                <c:pt idx="0">
                  <c:v>100.88588967563024</c:v>
                </c:pt>
                <c:pt idx="1">
                  <c:v>102.27633121099817</c:v>
                </c:pt>
                <c:pt idx="2">
                  <c:v>103.45416400726894</c:v>
                </c:pt>
                <c:pt idx="3">
                  <c:v>104.42247450223962</c:v>
                </c:pt>
                <c:pt idx="4">
                  <c:v>104.21001372125029</c:v>
                </c:pt>
                <c:pt idx="5">
                  <c:v>106.24900481993353</c:v>
                </c:pt>
                <c:pt idx="6">
                  <c:v>106.93458003308049</c:v>
                </c:pt>
                <c:pt idx="7">
                  <c:v>106.7502195989527</c:v>
                </c:pt>
                <c:pt idx="8">
                  <c:v>110.44354705716995</c:v>
                </c:pt>
                <c:pt idx="9">
                  <c:v>112.18115909995517</c:v>
                </c:pt>
                <c:pt idx="10">
                  <c:v>112.23161490161566</c:v>
                </c:pt>
                <c:pt idx="11">
                  <c:v>112.9763389872379</c:v>
                </c:pt>
                <c:pt idx="12">
                  <c:v>114.00808061070515</c:v>
                </c:pt>
                <c:pt idx="13">
                  <c:v>113.06456127184788</c:v>
                </c:pt>
                <c:pt idx="14">
                  <c:v>115.1662613673043</c:v>
                </c:pt>
                <c:pt idx="15">
                  <c:v>116.39017038567583</c:v>
                </c:pt>
                <c:pt idx="16">
                  <c:v>116.36929961107596</c:v>
                </c:pt>
                <c:pt idx="17">
                  <c:v>116.1647535722846</c:v>
                </c:pt>
                <c:pt idx="18">
                  <c:v>116.61772494976697</c:v>
                </c:pt>
                <c:pt idx="19">
                  <c:v>116.45944369318011</c:v>
                </c:pt>
                <c:pt idx="20">
                  <c:v>115.68464857744021</c:v>
                </c:pt>
                <c:pt idx="21">
                  <c:v>113.19783841433862</c:v>
                </c:pt>
                <c:pt idx="22">
                  <c:v>112.82937148089202</c:v>
                </c:pt>
                <c:pt idx="23">
                  <c:v>112.17927808549861</c:v>
                </c:pt>
                <c:pt idx="24">
                  <c:v>116.07629489037967</c:v>
                </c:pt>
                <c:pt idx="25">
                  <c:v>118.70704774712691</c:v>
                </c:pt>
                <c:pt idx="26">
                  <c:v>121.26686454248818</c:v>
                </c:pt>
                <c:pt idx="27">
                  <c:v>124.5721707725184</c:v>
                </c:pt>
                <c:pt idx="28">
                  <c:v>125.74793947660264</c:v>
                </c:pt>
                <c:pt idx="29">
                  <c:v>135.42071934325443</c:v>
                </c:pt>
                <c:pt idx="30">
                  <c:v>136.34732870189032</c:v>
                </c:pt>
                <c:pt idx="31">
                  <c:v>137.9285065541568</c:v>
                </c:pt>
                <c:pt idx="32">
                  <c:v>139.71434263169081</c:v>
                </c:pt>
                <c:pt idx="33">
                  <c:v>143.74359832258753</c:v>
                </c:pt>
                <c:pt idx="34">
                  <c:v>143.63951012173766</c:v>
                </c:pt>
              </c:numCache>
            </c:numRef>
          </c:val>
          <c:smooth val="0"/>
          <c:extLst>
            <c:ext xmlns:c16="http://schemas.microsoft.com/office/drawing/2014/chart" uri="{C3380CC4-5D6E-409C-BE32-E72D297353CC}">
              <c16:uniqueId val="{00000003-B5C9-43F7-A089-9C73A58F13FA}"/>
            </c:ext>
          </c:extLst>
        </c:ser>
        <c:dLbls>
          <c:showLegendKey val="0"/>
          <c:showVal val="0"/>
          <c:showCatName val="0"/>
          <c:showSerName val="0"/>
          <c:showPercent val="0"/>
          <c:showBubbleSize val="0"/>
        </c:dLbls>
        <c:marker val="1"/>
        <c:smooth val="0"/>
        <c:axId val="1174146688"/>
        <c:axId val="1174147936"/>
      </c:lineChart>
      <c:catAx>
        <c:axId val="1307172992"/>
        <c:scaling>
          <c:orientation val="minMax"/>
        </c:scaling>
        <c:delete val="0"/>
        <c:axPos val="b"/>
        <c:majorGridlines>
          <c:spPr>
            <a:ln w="9525" cap="flat" cmpd="sng" algn="ctr">
              <a:solidFill>
                <a:schemeClr val="bg1">
                  <a:lumMod val="75000"/>
                </a:schemeClr>
              </a:solidFill>
              <a:round/>
            </a:ln>
            <a:effectLst/>
          </c:spPr>
        </c:majorGridlines>
        <c:numFmt formatCode="0" sourceLinked="1"/>
        <c:majorTickMark val="none"/>
        <c:minorTickMark val="none"/>
        <c:tickLblPos val="low"/>
        <c:spPr>
          <a:noFill/>
          <a:ln w="9525" cap="flat" cmpd="sng" algn="ctr">
            <a:solidFill>
              <a:schemeClr val="tx1">
                <a:lumMod val="75000"/>
                <a:lumOff val="2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07175488"/>
        <c:crosses val="autoZero"/>
        <c:auto val="1"/>
        <c:lblAlgn val="ctr"/>
        <c:lblOffset val="100"/>
        <c:tickMarkSkip val="4"/>
        <c:noMultiLvlLbl val="0"/>
      </c:catAx>
      <c:valAx>
        <c:axId val="1307175488"/>
        <c:scaling>
          <c:orientation val="minMax"/>
          <c:max val="8"/>
          <c:min val="-4"/>
        </c:scaling>
        <c:delete val="0"/>
        <c:axPos val="l"/>
        <c:majorGridlines>
          <c:spPr>
            <a:ln w="9525" cap="flat" cmpd="sng" algn="ctr">
              <a:solidFill>
                <a:schemeClr val="bg1">
                  <a:lumMod val="75000"/>
                </a:schemeClr>
              </a:solidFill>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800"/>
                  <a:t> </a:t>
                </a:r>
                <a:r>
                  <a:rPr lang="hr-HR" sz="800"/>
                  <a:t>%</a:t>
                </a:r>
                <a:endParaRPr lang="en-US" sz="800"/>
              </a:p>
            </c:rich>
          </c:tx>
          <c:layout>
            <c:manualLayout>
              <c:xMode val="edge"/>
              <c:yMode val="edge"/>
              <c:x val="6.8140411699795771E-3"/>
              <c:y val="0.43003802528867402"/>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07172992"/>
        <c:crosses val="autoZero"/>
        <c:crossBetween val="between"/>
        <c:majorUnit val="2"/>
      </c:valAx>
      <c:valAx>
        <c:axId val="1174147936"/>
        <c:scaling>
          <c:orientation val="minMax"/>
          <c:max val="200"/>
          <c:min val="80"/>
        </c:scaling>
        <c:delete val="0"/>
        <c:axPos val="r"/>
        <c:title>
          <c:tx>
            <c:rich>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2016 = 100</a:t>
                </a:r>
              </a:p>
            </c:rich>
          </c:tx>
          <c:layout>
            <c:manualLayout>
              <c:xMode val="edge"/>
              <c:yMode val="edge"/>
              <c:x val="0.95473043854504991"/>
              <c:y val="0.35467742448068929"/>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174146688"/>
        <c:crosses val="max"/>
        <c:crossBetween val="between"/>
        <c:majorUnit val="20"/>
      </c:valAx>
      <c:catAx>
        <c:axId val="1174146688"/>
        <c:scaling>
          <c:orientation val="minMax"/>
        </c:scaling>
        <c:delete val="1"/>
        <c:axPos val="b"/>
        <c:numFmt formatCode="0" sourceLinked="1"/>
        <c:majorTickMark val="out"/>
        <c:minorTickMark val="none"/>
        <c:tickLblPos val="nextTo"/>
        <c:crossAx val="1174147936"/>
        <c:crosses val="autoZero"/>
        <c:auto val="1"/>
        <c:lblAlgn val="ctr"/>
        <c:lblOffset val="100"/>
        <c:noMultiLvlLbl val="0"/>
      </c:catAx>
      <c:spPr>
        <a:noFill/>
        <a:ln>
          <a:solidFill>
            <a:schemeClr val="tx1">
              <a:lumMod val="65000"/>
              <a:lumOff val="35000"/>
            </a:schemeClr>
          </a:solidFill>
        </a:ln>
        <a:effectLst/>
      </c:spPr>
    </c:plotArea>
    <c:legend>
      <c:legendPos val="b"/>
      <c:layout>
        <c:manualLayout>
          <c:xMode val="edge"/>
          <c:yMode val="edge"/>
          <c:x val="2.7980769230769231E-3"/>
          <c:y val="0.84318988391376437"/>
          <c:w val="0.98987820291853368"/>
          <c:h val="0.1568099957000907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1"/>
    <c:dispBlanksAs val="gap"/>
    <c:showDLblsOverMax val="0"/>
  </c:chart>
  <c:spPr>
    <a:solidFill>
      <a:schemeClr val="bg1"/>
    </a:solidFill>
    <a:ln w="9525" cap="flat" cmpd="sng" algn="ctr">
      <a:solidFill>
        <a:schemeClr val="tx1">
          <a:lumMod val="65000"/>
          <a:lumOff val="35000"/>
        </a:schemeClr>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40999999999997"/>
          <c:y val="5.0925925925925923E-2"/>
          <c:w val="0.75649777777777794"/>
          <c:h val="0.63984199994802626"/>
        </c:manualLayout>
      </c:layout>
      <c:lineChart>
        <c:grouping val="standard"/>
        <c:varyColors val="0"/>
        <c:ser>
          <c:idx val="0"/>
          <c:order val="0"/>
          <c:tx>
            <c:strRef>
              <c:f>'Slika 5.1. - Figure 5.1'!$E$2</c:f>
              <c:strCache>
                <c:ptCount val="1"/>
                <c:pt idx="0">
                  <c:v>HIPC</c:v>
                </c:pt>
              </c:strCache>
            </c:strRef>
          </c:tx>
          <c:spPr>
            <a:ln w="22225" cap="rnd">
              <a:solidFill>
                <a:srgbClr val="FF0000"/>
              </a:solidFill>
              <a:round/>
            </a:ln>
            <a:effectLst/>
          </c:spPr>
          <c:marker>
            <c:symbol val="none"/>
          </c:marker>
          <c:cat>
            <c:strRef>
              <c:f>'Slika 5.1. - Figure 5.1'!$B$5:$B$110</c:f>
              <c:strCache>
                <c:ptCount val="101"/>
                <c:pt idx="6">
                  <c:v>2017.</c:v>
                </c:pt>
                <c:pt idx="18">
                  <c:v>2018.</c:v>
                </c:pt>
                <c:pt idx="30">
                  <c:v>2019.</c:v>
                </c:pt>
                <c:pt idx="42">
                  <c:v>2020.</c:v>
                </c:pt>
                <c:pt idx="54">
                  <c:v>2021.</c:v>
                </c:pt>
                <c:pt idx="66">
                  <c:v>2022.</c:v>
                </c:pt>
                <c:pt idx="78">
                  <c:v>2023.</c:v>
                </c:pt>
                <c:pt idx="90">
                  <c:v>2024.</c:v>
                </c:pt>
                <c:pt idx="100">
                  <c:v>2025.</c:v>
                </c:pt>
              </c:strCache>
            </c:strRef>
          </c:cat>
          <c:val>
            <c:numRef>
              <c:f>'Slika 5.1. - Figure 5.1'!$E$5:$E$110</c:f>
              <c:numCache>
                <c:formatCode>0.0</c:formatCode>
                <c:ptCount val="106"/>
                <c:pt idx="0">
                  <c:v>3.03</c:v>
                </c:pt>
                <c:pt idx="1">
                  <c:v>3.25</c:v>
                </c:pt>
                <c:pt idx="2">
                  <c:v>2.3199999999999998</c:v>
                </c:pt>
                <c:pt idx="3">
                  <c:v>1.57</c:v>
                </c:pt>
                <c:pt idx="4">
                  <c:v>0</c:v>
                </c:pt>
                <c:pt idx="5">
                  <c:v>-0.1</c:v>
                </c:pt>
                <c:pt idx="6">
                  <c:v>-0.67</c:v>
                </c:pt>
                <c:pt idx="7">
                  <c:v>0.23</c:v>
                </c:pt>
                <c:pt idx="8">
                  <c:v>1.1299999999999999</c:v>
                </c:pt>
                <c:pt idx="9">
                  <c:v>2.34</c:v>
                </c:pt>
                <c:pt idx="10">
                  <c:v>2.87</c:v>
                </c:pt>
                <c:pt idx="11">
                  <c:v>2.42</c:v>
                </c:pt>
                <c:pt idx="12">
                  <c:v>2.14</c:v>
                </c:pt>
                <c:pt idx="13">
                  <c:v>1.43</c:v>
                </c:pt>
                <c:pt idx="14">
                  <c:v>1.02</c:v>
                </c:pt>
                <c:pt idx="15">
                  <c:v>0.88</c:v>
                </c:pt>
                <c:pt idx="16">
                  <c:v>1.44</c:v>
                </c:pt>
                <c:pt idx="17">
                  <c:v>2.79</c:v>
                </c:pt>
                <c:pt idx="18">
                  <c:v>3.04</c:v>
                </c:pt>
                <c:pt idx="19">
                  <c:v>3.01</c:v>
                </c:pt>
                <c:pt idx="20">
                  <c:v>1.75</c:v>
                </c:pt>
                <c:pt idx="21">
                  <c:v>1.21</c:v>
                </c:pt>
                <c:pt idx="22">
                  <c:v>0.22</c:v>
                </c:pt>
                <c:pt idx="23">
                  <c:v>-0.35</c:v>
                </c:pt>
                <c:pt idx="24">
                  <c:v>-1.35</c:v>
                </c:pt>
                <c:pt idx="25">
                  <c:v>-1.55</c:v>
                </c:pt>
                <c:pt idx="26">
                  <c:v>-0.9</c:v>
                </c:pt>
                <c:pt idx="27">
                  <c:v>0.78</c:v>
                </c:pt>
                <c:pt idx="28">
                  <c:v>2.4300000000000002</c:v>
                </c:pt>
                <c:pt idx="29">
                  <c:v>2.84</c:v>
                </c:pt>
                <c:pt idx="30">
                  <c:v>2.68</c:v>
                </c:pt>
                <c:pt idx="31">
                  <c:v>1.52</c:v>
                </c:pt>
                <c:pt idx="32">
                  <c:v>1.08</c:v>
                </c:pt>
                <c:pt idx="33">
                  <c:v>0.31</c:v>
                </c:pt>
                <c:pt idx="34">
                  <c:v>0.27</c:v>
                </c:pt>
                <c:pt idx="35">
                  <c:v>0.53</c:v>
                </c:pt>
                <c:pt idx="36">
                  <c:v>1.28</c:v>
                </c:pt>
                <c:pt idx="37">
                  <c:v>1.44</c:v>
                </c:pt>
                <c:pt idx="38">
                  <c:v>0.19</c:v>
                </c:pt>
                <c:pt idx="39">
                  <c:v>-2.12</c:v>
                </c:pt>
                <c:pt idx="40">
                  <c:v>-3.56</c:v>
                </c:pt>
                <c:pt idx="41">
                  <c:v>-3.33</c:v>
                </c:pt>
                <c:pt idx="42">
                  <c:v>-1.76</c:v>
                </c:pt>
                <c:pt idx="43">
                  <c:v>-0.17</c:v>
                </c:pt>
                <c:pt idx="44">
                  <c:v>0.68</c:v>
                </c:pt>
                <c:pt idx="45">
                  <c:v>1.33</c:v>
                </c:pt>
                <c:pt idx="46">
                  <c:v>1.65</c:v>
                </c:pt>
                <c:pt idx="47">
                  <c:v>1.87</c:v>
                </c:pt>
                <c:pt idx="48">
                  <c:v>2.14</c:v>
                </c:pt>
                <c:pt idx="49">
                  <c:v>2.63</c:v>
                </c:pt>
                <c:pt idx="50">
                  <c:v>3.94</c:v>
                </c:pt>
                <c:pt idx="51">
                  <c:v>4.3</c:v>
                </c:pt>
                <c:pt idx="52">
                  <c:v>4.2</c:v>
                </c:pt>
                <c:pt idx="53">
                  <c:v>2.5499999999999998</c:v>
                </c:pt>
                <c:pt idx="54">
                  <c:v>1.92</c:v>
                </c:pt>
                <c:pt idx="55">
                  <c:v>2.08</c:v>
                </c:pt>
                <c:pt idx="56">
                  <c:v>3.99</c:v>
                </c:pt>
                <c:pt idx="57">
                  <c:v>5.7</c:v>
                </c:pt>
                <c:pt idx="58">
                  <c:v>7.31</c:v>
                </c:pt>
                <c:pt idx="59">
                  <c:v>7.99</c:v>
                </c:pt>
                <c:pt idx="60">
                  <c:v>8.7200000000000006</c:v>
                </c:pt>
                <c:pt idx="61">
                  <c:v>9.24</c:v>
                </c:pt>
                <c:pt idx="62">
                  <c:v>11.21</c:v>
                </c:pt>
                <c:pt idx="63">
                  <c:v>15.05</c:v>
                </c:pt>
                <c:pt idx="64">
                  <c:v>18.940000000000001</c:v>
                </c:pt>
                <c:pt idx="65">
                  <c:v>20.73</c:v>
                </c:pt>
                <c:pt idx="66">
                  <c:v>18.2</c:v>
                </c:pt>
                <c:pt idx="67">
                  <c:v>14.38</c:v>
                </c:pt>
                <c:pt idx="68">
                  <c:v>10.59</c:v>
                </c:pt>
                <c:pt idx="69">
                  <c:v>8.6999999999999993</c:v>
                </c:pt>
                <c:pt idx="70">
                  <c:v>8.7899999999999991</c:v>
                </c:pt>
                <c:pt idx="71">
                  <c:v>9.0299999999999994</c:v>
                </c:pt>
                <c:pt idx="72">
                  <c:v>9.1999999999999993</c:v>
                </c:pt>
                <c:pt idx="73">
                  <c:v>7.51</c:v>
                </c:pt>
                <c:pt idx="74">
                  <c:v>6.62</c:v>
                </c:pt>
                <c:pt idx="75">
                  <c:v>5.92</c:v>
                </c:pt>
                <c:pt idx="76">
                  <c:v>6.5</c:v>
                </c:pt>
                <c:pt idx="77">
                  <c:v>7.74</c:v>
                </c:pt>
                <c:pt idx="78">
                  <c:v>8.8699999999999992</c:v>
                </c:pt>
                <c:pt idx="79">
                  <c:v>9.9499999999999993</c:v>
                </c:pt>
                <c:pt idx="80">
                  <c:v>8.26</c:v>
                </c:pt>
                <c:pt idx="81">
                  <c:v>6.02</c:v>
                </c:pt>
                <c:pt idx="82">
                  <c:v>2.44</c:v>
                </c:pt>
                <c:pt idx="83">
                  <c:v>1.03</c:v>
                </c:pt>
                <c:pt idx="84">
                  <c:v>0.28999999999999998</c:v>
                </c:pt>
                <c:pt idx="85">
                  <c:v>1.32</c:v>
                </c:pt>
                <c:pt idx="86">
                  <c:v>2.5499999999999998</c:v>
                </c:pt>
                <c:pt idx="87">
                  <c:v>4.3099999999999996</c:v>
                </c:pt>
                <c:pt idx="88">
                  <c:v>5.12</c:v>
                </c:pt>
                <c:pt idx="89">
                  <c:v>4.97</c:v>
                </c:pt>
                <c:pt idx="90">
                  <c:v>4.1900000000000004</c:v>
                </c:pt>
                <c:pt idx="91">
                  <c:v>3.98</c:v>
                </c:pt>
                <c:pt idx="92">
                  <c:v>3.81</c:v>
                </c:pt>
                <c:pt idx="93">
                  <c:v>3.93</c:v>
                </c:pt>
                <c:pt idx="94">
                  <c:v>3.8</c:v>
                </c:pt>
                <c:pt idx="95">
                  <c:v>4.8</c:v>
                </c:pt>
                <c:pt idx="96">
                  <c:v>5.68</c:v>
                </c:pt>
                <c:pt idx="97">
                  <c:v>6.24</c:v>
                </c:pt>
                <c:pt idx="98">
                  <c:v>5.28</c:v>
                </c:pt>
                <c:pt idx="99">
                  <c:v>3.62</c:v>
                </c:pt>
                <c:pt idx="100">
                  <c:v>2.83</c:v>
                </c:pt>
                <c:pt idx="101">
                  <c:v>3</c:v>
                </c:pt>
                <c:pt idx="102">
                  <c:v>4.3600000000000003</c:v>
                </c:pt>
                <c:pt idx="103">
                  <c:v>5.1100000000000003</c:v>
                </c:pt>
                <c:pt idx="104">
                  <c:v>5.25</c:v>
                </c:pt>
                <c:pt idx="105">
                  <c:v>3.95</c:v>
                </c:pt>
              </c:numCache>
            </c:numRef>
          </c:val>
          <c:smooth val="0"/>
          <c:extLst>
            <c:ext xmlns:c16="http://schemas.microsoft.com/office/drawing/2014/chart" uri="{C3380CC4-5D6E-409C-BE32-E72D297353CC}">
              <c16:uniqueId val="{00000000-B774-462D-88C5-9DFA10063D8E}"/>
            </c:ext>
          </c:extLst>
        </c:ser>
        <c:ser>
          <c:idx val="1"/>
          <c:order val="1"/>
          <c:tx>
            <c:strRef>
              <c:f>'Slika 5.1. - Figure 5.1'!$F$2</c:f>
              <c:strCache>
                <c:ptCount val="1"/>
                <c:pt idx="0">
                  <c:v>HIPC bez energije, hrane, alkohola i duhana</c:v>
                </c:pt>
              </c:strCache>
            </c:strRef>
          </c:tx>
          <c:spPr>
            <a:ln w="22225" cap="rnd">
              <a:solidFill>
                <a:schemeClr val="accent1"/>
              </a:solidFill>
              <a:prstDash val="solid"/>
              <a:round/>
            </a:ln>
            <a:effectLst/>
          </c:spPr>
          <c:marker>
            <c:symbol val="none"/>
          </c:marker>
          <c:cat>
            <c:strRef>
              <c:f>'Slika 5.1. - Figure 5.1'!$B$5:$B$110</c:f>
              <c:strCache>
                <c:ptCount val="101"/>
                <c:pt idx="6">
                  <c:v>2017.</c:v>
                </c:pt>
                <c:pt idx="18">
                  <c:v>2018.</c:v>
                </c:pt>
                <c:pt idx="30">
                  <c:v>2019.</c:v>
                </c:pt>
                <c:pt idx="42">
                  <c:v>2020.</c:v>
                </c:pt>
                <c:pt idx="54">
                  <c:v>2021.</c:v>
                </c:pt>
                <c:pt idx="66">
                  <c:v>2022.</c:v>
                </c:pt>
                <c:pt idx="78">
                  <c:v>2023.</c:v>
                </c:pt>
                <c:pt idx="90">
                  <c:v>2024.</c:v>
                </c:pt>
                <c:pt idx="100">
                  <c:v>2025.</c:v>
                </c:pt>
              </c:strCache>
            </c:strRef>
          </c:cat>
          <c:val>
            <c:numRef>
              <c:f>'Slika 5.1. - Figure 5.1'!$F$5:$F$110</c:f>
              <c:numCache>
                <c:formatCode>0.0</c:formatCode>
                <c:ptCount val="106"/>
                <c:pt idx="0">
                  <c:v>1.85</c:v>
                </c:pt>
                <c:pt idx="1">
                  <c:v>1.5</c:v>
                </c:pt>
                <c:pt idx="2">
                  <c:v>1.1100000000000001</c:v>
                </c:pt>
                <c:pt idx="3">
                  <c:v>1.05</c:v>
                </c:pt>
                <c:pt idx="4">
                  <c:v>0.84</c:v>
                </c:pt>
                <c:pt idx="5">
                  <c:v>1.4</c:v>
                </c:pt>
                <c:pt idx="6">
                  <c:v>1.57</c:v>
                </c:pt>
                <c:pt idx="7">
                  <c:v>1.85</c:v>
                </c:pt>
                <c:pt idx="8">
                  <c:v>0.94</c:v>
                </c:pt>
                <c:pt idx="9">
                  <c:v>0.5</c:v>
                </c:pt>
                <c:pt idx="10">
                  <c:v>0.3</c:v>
                </c:pt>
                <c:pt idx="11">
                  <c:v>0.77</c:v>
                </c:pt>
                <c:pt idx="12">
                  <c:v>0.79</c:v>
                </c:pt>
                <c:pt idx="13">
                  <c:v>0.56000000000000005</c:v>
                </c:pt>
                <c:pt idx="14">
                  <c:v>0.4</c:v>
                </c:pt>
                <c:pt idx="15">
                  <c:v>0.7</c:v>
                </c:pt>
                <c:pt idx="16">
                  <c:v>1.2</c:v>
                </c:pt>
                <c:pt idx="17">
                  <c:v>1.8</c:v>
                </c:pt>
                <c:pt idx="18">
                  <c:v>2.0699999999999998</c:v>
                </c:pt>
                <c:pt idx="19">
                  <c:v>2.2999999999999998</c:v>
                </c:pt>
                <c:pt idx="20">
                  <c:v>1.66</c:v>
                </c:pt>
                <c:pt idx="21">
                  <c:v>0.92</c:v>
                </c:pt>
                <c:pt idx="22">
                  <c:v>-0.02</c:v>
                </c:pt>
                <c:pt idx="23">
                  <c:v>-0.12</c:v>
                </c:pt>
                <c:pt idx="24">
                  <c:v>0.01</c:v>
                </c:pt>
                <c:pt idx="25">
                  <c:v>0.25</c:v>
                </c:pt>
                <c:pt idx="26">
                  <c:v>7.0000000000000007E-2</c:v>
                </c:pt>
                <c:pt idx="27">
                  <c:v>0.17</c:v>
                </c:pt>
                <c:pt idx="28">
                  <c:v>0.64</c:v>
                </c:pt>
                <c:pt idx="29">
                  <c:v>1.41</c:v>
                </c:pt>
                <c:pt idx="30">
                  <c:v>2.15</c:v>
                </c:pt>
                <c:pt idx="31">
                  <c:v>1.88</c:v>
                </c:pt>
                <c:pt idx="32">
                  <c:v>1.5</c:v>
                </c:pt>
                <c:pt idx="33">
                  <c:v>0.44</c:v>
                </c:pt>
                <c:pt idx="34">
                  <c:v>0.27</c:v>
                </c:pt>
                <c:pt idx="35">
                  <c:v>-0.04</c:v>
                </c:pt>
                <c:pt idx="36">
                  <c:v>7.0000000000000007E-2</c:v>
                </c:pt>
                <c:pt idx="37">
                  <c:v>0.24</c:v>
                </c:pt>
                <c:pt idx="38">
                  <c:v>0.42</c:v>
                </c:pt>
                <c:pt idx="39">
                  <c:v>0.52</c:v>
                </c:pt>
                <c:pt idx="40">
                  <c:v>0.14000000000000001</c:v>
                </c:pt>
                <c:pt idx="41">
                  <c:v>-0.42</c:v>
                </c:pt>
                <c:pt idx="42">
                  <c:v>-1.08</c:v>
                </c:pt>
                <c:pt idx="43">
                  <c:v>-1.59</c:v>
                </c:pt>
                <c:pt idx="44">
                  <c:v>-0.92</c:v>
                </c:pt>
                <c:pt idx="45">
                  <c:v>0.54</c:v>
                </c:pt>
                <c:pt idx="46">
                  <c:v>2.71</c:v>
                </c:pt>
                <c:pt idx="47">
                  <c:v>3.21</c:v>
                </c:pt>
                <c:pt idx="48">
                  <c:v>2.87</c:v>
                </c:pt>
                <c:pt idx="49">
                  <c:v>2</c:v>
                </c:pt>
                <c:pt idx="50">
                  <c:v>1.67</c:v>
                </c:pt>
                <c:pt idx="51">
                  <c:v>1.01</c:v>
                </c:pt>
                <c:pt idx="52">
                  <c:v>0.06</c:v>
                </c:pt>
                <c:pt idx="53">
                  <c:v>-0.56000000000000005</c:v>
                </c:pt>
                <c:pt idx="54">
                  <c:v>-0.34</c:v>
                </c:pt>
                <c:pt idx="55">
                  <c:v>0.38</c:v>
                </c:pt>
                <c:pt idx="56">
                  <c:v>1.75</c:v>
                </c:pt>
                <c:pt idx="57">
                  <c:v>3.16</c:v>
                </c:pt>
                <c:pt idx="58">
                  <c:v>4.8</c:v>
                </c:pt>
                <c:pt idx="59">
                  <c:v>5.61</c:v>
                </c:pt>
                <c:pt idx="60">
                  <c:v>6.03</c:v>
                </c:pt>
                <c:pt idx="61">
                  <c:v>6.74</c:v>
                </c:pt>
                <c:pt idx="62">
                  <c:v>8.17</c:v>
                </c:pt>
                <c:pt idx="63">
                  <c:v>11.05</c:v>
                </c:pt>
                <c:pt idx="64">
                  <c:v>12.46</c:v>
                </c:pt>
                <c:pt idx="65">
                  <c:v>13.54</c:v>
                </c:pt>
                <c:pt idx="66">
                  <c:v>12.14</c:v>
                </c:pt>
                <c:pt idx="67">
                  <c:v>11.58</c:v>
                </c:pt>
                <c:pt idx="68">
                  <c:v>10.23</c:v>
                </c:pt>
                <c:pt idx="69">
                  <c:v>9.34</c:v>
                </c:pt>
                <c:pt idx="70">
                  <c:v>8.5299999999999994</c:v>
                </c:pt>
                <c:pt idx="71">
                  <c:v>8.43</c:v>
                </c:pt>
                <c:pt idx="72">
                  <c:v>9.9700000000000006</c:v>
                </c:pt>
                <c:pt idx="73">
                  <c:v>10.77</c:v>
                </c:pt>
                <c:pt idx="74">
                  <c:v>10.54</c:v>
                </c:pt>
                <c:pt idx="75">
                  <c:v>8.7200000000000006</c:v>
                </c:pt>
                <c:pt idx="76">
                  <c:v>7.92</c:v>
                </c:pt>
                <c:pt idx="77">
                  <c:v>8.5399999999999991</c:v>
                </c:pt>
                <c:pt idx="78">
                  <c:v>9.43</c:v>
                </c:pt>
                <c:pt idx="79">
                  <c:v>9.4600000000000009</c:v>
                </c:pt>
                <c:pt idx="80">
                  <c:v>6.39</c:v>
                </c:pt>
                <c:pt idx="81">
                  <c:v>3.59</c:v>
                </c:pt>
                <c:pt idx="82">
                  <c:v>1.08</c:v>
                </c:pt>
                <c:pt idx="83">
                  <c:v>2.25</c:v>
                </c:pt>
                <c:pt idx="84">
                  <c:v>2.96</c:v>
                </c:pt>
                <c:pt idx="85">
                  <c:v>4.2</c:v>
                </c:pt>
                <c:pt idx="86">
                  <c:v>4.4800000000000004</c:v>
                </c:pt>
                <c:pt idx="87">
                  <c:v>5.56</c:v>
                </c:pt>
                <c:pt idx="88">
                  <c:v>6.09</c:v>
                </c:pt>
                <c:pt idx="89">
                  <c:v>5.99</c:v>
                </c:pt>
                <c:pt idx="90">
                  <c:v>5.56</c:v>
                </c:pt>
                <c:pt idx="91">
                  <c:v>5.55</c:v>
                </c:pt>
                <c:pt idx="92">
                  <c:v>4.8899999999999997</c:v>
                </c:pt>
                <c:pt idx="93">
                  <c:v>4.01</c:v>
                </c:pt>
                <c:pt idx="94">
                  <c:v>2.5099999999999998</c:v>
                </c:pt>
                <c:pt idx="95">
                  <c:v>2.71</c:v>
                </c:pt>
                <c:pt idx="96">
                  <c:v>3.29</c:v>
                </c:pt>
                <c:pt idx="97">
                  <c:v>4.49</c:v>
                </c:pt>
                <c:pt idx="98">
                  <c:v>4.57</c:v>
                </c:pt>
                <c:pt idx="99">
                  <c:v>4.53</c:v>
                </c:pt>
                <c:pt idx="100">
                  <c:v>4.42</c:v>
                </c:pt>
                <c:pt idx="101">
                  <c:v>4.2699999999999996</c:v>
                </c:pt>
                <c:pt idx="102">
                  <c:v>3.95</c:v>
                </c:pt>
                <c:pt idx="103">
                  <c:v>4.12</c:v>
                </c:pt>
                <c:pt idx="104">
                  <c:v>4.1100000000000003</c:v>
                </c:pt>
                <c:pt idx="105">
                  <c:v>4.09</c:v>
                </c:pt>
              </c:numCache>
            </c:numRef>
          </c:val>
          <c:smooth val="0"/>
          <c:extLst>
            <c:ext xmlns:c16="http://schemas.microsoft.com/office/drawing/2014/chart" uri="{C3380CC4-5D6E-409C-BE32-E72D297353CC}">
              <c16:uniqueId val="{00000001-B774-462D-88C5-9DFA10063D8E}"/>
            </c:ext>
          </c:extLst>
        </c:ser>
        <c:dLbls>
          <c:showLegendKey val="0"/>
          <c:showVal val="0"/>
          <c:showCatName val="0"/>
          <c:showSerName val="0"/>
          <c:showPercent val="0"/>
          <c:showBubbleSize val="0"/>
        </c:dLbls>
        <c:marker val="1"/>
        <c:smooth val="0"/>
        <c:axId val="1074397728"/>
        <c:axId val="1074400640"/>
      </c:lineChart>
      <c:lineChart>
        <c:grouping val="standard"/>
        <c:varyColors val="0"/>
        <c:ser>
          <c:idx val="2"/>
          <c:order val="2"/>
          <c:tx>
            <c:strRef>
              <c:f>'Slika 5.1. - Figure 5.1'!$G$2</c:f>
              <c:strCache>
                <c:ptCount val="1"/>
                <c:pt idx="0">
                  <c:v>Indeks rasprostranjenosti inflacije - desno</c:v>
                </c:pt>
              </c:strCache>
            </c:strRef>
          </c:tx>
          <c:spPr>
            <a:ln w="22225" cap="rnd">
              <a:solidFill>
                <a:schemeClr val="bg1">
                  <a:lumMod val="65000"/>
                </a:schemeClr>
              </a:solidFill>
              <a:round/>
            </a:ln>
            <a:effectLst/>
          </c:spPr>
          <c:marker>
            <c:symbol val="none"/>
          </c:marker>
          <c:cat>
            <c:strRef>
              <c:f>'Slika 5.1. - Figure 5.1'!$B$5:$B$110</c:f>
              <c:strCache>
                <c:ptCount val="101"/>
                <c:pt idx="6">
                  <c:v>2017.</c:v>
                </c:pt>
                <c:pt idx="18">
                  <c:v>2018.</c:v>
                </c:pt>
                <c:pt idx="30">
                  <c:v>2019.</c:v>
                </c:pt>
                <c:pt idx="42">
                  <c:v>2020.</c:v>
                </c:pt>
                <c:pt idx="54">
                  <c:v>2021.</c:v>
                </c:pt>
                <c:pt idx="66">
                  <c:v>2022.</c:v>
                </c:pt>
                <c:pt idx="78">
                  <c:v>2023.</c:v>
                </c:pt>
                <c:pt idx="90">
                  <c:v>2024.</c:v>
                </c:pt>
                <c:pt idx="100">
                  <c:v>2025.</c:v>
                </c:pt>
              </c:strCache>
            </c:strRef>
          </c:cat>
          <c:val>
            <c:numRef>
              <c:f>'Slika 5.1. - Figure 5.1'!$G$5:$G$110</c:f>
              <c:numCache>
                <c:formatCode>0.0</c:formatCode>
                <c:ptCount val="106"/>
                <c:pt idx="0">
                  <c:v>57.85</c:v>
                </c:pt>
                <c:pt idx="1">
                  <c:v>58.62</c:v>
                </c:pt>
                <c:pt idx="2">
                  <c:v>58.05</c:v>
                </c:pt>
                <c:pt idx="3">
                  <c:v>58.81</c:v>
                </c:pt>
                <c:pt idx="4">
                  <c:v>57.85</c:v>
                </c:pt>
                <c:pt idx="5">
                  <c:v>55.75</c:v>
                </c:pt>
                <c:pt idx="6">
                  <c:v>57.47</c:v>
                </c:pt>
                <c:pt idx="7">
                  <c:v>56.7</c:v>
                </c:pt>
                <c:pt idx="8">
                  <c:v>59.39</c:v>
                </c:pt>
                <c:pt idx="9">
                  <c:v>59.2</c:v>
                </c:pt>
                <c:pt idx="10">
                  <c:v>59.77</c:v>
                </c:pt>
                <c:pt idx="11">
                  <c:v>59.96</c:v>
                </c:pt>
                <c:pt idx="12">
                  <c:v>60.34</c:v>
                </c:pt>
                <c:pt idx="13">
                  <c:v>60.92</c:v>
                </c:pt>
                <c:pt idx="14">
                  <c:v>59.58</c:v>
                </c:pt>
                <c:pt idx="15">
                  <c:v>61.3</c:v>
                </c:pt>
                <c:pt idx="16">
                  <c:v>61.49</c:v>
                </c:pt>
                <c:pt idx="17">
                  <c:v>60.15</c:v>
                </c:pt>
                <c:pt idx="18">
                  <c:v>58.43</c:v>
                </c:pt>
                <c:pt idx="19">
                  <c:v>59</c:v>
                </c:pt>
                <c:pt idx="20">
                  <c:v>58.81</c:v>
                </c:pt>
                <c:pt idx="21">
                  <c:v>58.05</c:v>
                </c:pt>
                <c:pt idx="22">
                  <c:v>57.28</c:v>
                </c:pt>
                <c:pt idx="23">
                  <c:v>58.62</c:v>
                </c:pt>
                <c:pt idx="24">
                  <c:v>59.77</c:v>
                </c:pt>
                <c:pt idx="25">
                  <c:v>60.73</c:v>
                </c:pt>
                <c:pt idx="26">
                  <c:v>62.45</c:v>
                </c:pt>
                <c:pt idx="27">
                  <c:v>61.3</c:v>
                </c:pt>
                <c:pt idx="28">
                  <c:v>63.98</c:v>
                </c:pt>
                <c:pt idx="29">
                  <c:v>62.64</c:v>
                </c:pt>
                <c:pt idx="30">
                  <c:v>63.22</c:v>
                </c:pt>
                <c:pt idx="31">
                  <c:v>62.07</c:v>
                </c:pt>
                <c:pt idx="32">
                  <c:v>59.2</c:v>
                </c:pt>
                <c:pt idx="33">
                  <c:v>60.34</c:v>
                </c:pt>
                <c:pt idx="34">
                  <c:v>58.05</c:v>
                </c:pt>
                <c:pt idx="35">
                  <c:v>61.3</c:v>
                </c:pt>
                <c:pt idx="36">
                  <c:v>61.69</c:v>
                </c:pt>
                <c:pt idx="37">
                  <c:v>63.03</c:v>
                </c:pt>
                <c:pt idx="38">
                  <c:v>62.07</c:v>
                </c:pt>
                <c:pt idx="39">
                  <c:v>60.15</c:v>
                </c:pt>
                <c:pt idx="40">
                  <c:v>59.77</c:v>
                </c:pt>
                <c:pt idx="41">
                  <c:v>59</c:v>
                </c:pt>
                <c:pt idx="42">
                  <c:v>58.81</c:v>
                </c:pt>
                <c:pt idx="43">
                  <c:v>58.62</c:v>
                </c:pt>
                <c:pt idx="44">
                  <c:v>61.88</c:v>
                </c:pt>
                <c:pt idx="45">
                  <c:v>61.49</c:v>
                </c:pt>
                <c:pt idx="46">
                  <c:v>63.03</c:v>
                </c:pt>
                <c:pt idx="47">
                  <c:v>62.45</c:v>
                </c:pt>
                <c:pt idx="48">
                  <c:v>61.88</c:v>
                </c:pt>
                <c:pt idx="49">
                  <c:v>61.69</c:v>
                </c:pt>
                <c:pt idx="50">
                  <c:v>60.92</c:v>
                </c:pt>
                <c:pt idx="51">
                  <c:v>63.22</c:v>
                </c:pt>
                <c:pt idx="52">
                  <c:v>62.07</c:v>
                </c:pt>
                <c:pt idx="53">
                  <c:v>62.45</c:v>
                </c:pt>
                <c:pt idx="54">
                  <c:v>64.37</c:v>
                </c:pt>
                <c:pt idx="55">
                  <c:v>66.67</c:v>
                </c:pt>
                <c:pt idx="56">
                  <c:v>69.16</c:v>
                </c:pt>
                <c:pt idx="57">
                  <c:v>71.459999999999994</c:v>
                </c:pt>
                <c:pt idx="58">
                  <c:v>75.48</c:v>
                </c:pt>
                <c:pt idx="59">
                  <c:v>77.97</c:v>
                </c:pt>
                <c:pt idx="60">
                  <c:v>78.930000000000007</c:v>
                </c:pt>
                <c:pt idx="61">
                  <c:v>80.650000000000006</c:v>
                </c:pt>
                <c:pt idx="62">
                  <c:v>81.42</c:v>
                </c:pt>
                <c:pt idx="63">
                  <c:v>82.18</c:v>
                </c:pt>
                <c:pt idx="64">
                  <c:v>82.57</c:v>
                </c:pt>
                <c:pt idx="65">
                  <c:v>84.48</c:v>
                </c:pt>
                <c:pt idx="66">
                  <c:v>85.82</c:v>
                </c:pt>
                <c:pt idx="67">
                  <c:v>85.25</c:v>
                </c:pt>
                <c:pt idx="68">
                  <c:v>85.06</c:v>
                </c:pt>
                <c:pt idx="69">
                  <c:v>84.67</c:v>
                </c:pt>
                <c:pt idx="70">
                  <c:v>84.87</c:v>
                </c:pt>
                <c:pt idx="71">
                  <c:v>83.52</c:v>
                </c:pt>
                <c:pt idx="72">
                  <c:v>84.1</c:v>
                </c:pt>
                <c:pt idx="73">
                  <c:v>82.18</c:v>
                </c:pt>
                <c:pt idx="74">
                  <c:v>81.61</c:v>
                </c:pt>
                <c:pt idx="75">
                  <c:v>79.31</c:v>
                </c:pt>
                <c:pt idx="76">
                  <c:v>78.349999999999994</c:v>
                </c:pt>
                <c:pt idx="77">
                  <c:v>77.78</c:v>
                </c:pt>
                <c:pt idx="78">
                  <c:v>75.86</c:v>
                </c:pt>
                <c:pt idx="79">
                  <c:v>76.63</c:v>
                </c:pt>
                <c:pt idx="80">
                  <c:v>74.709999999999994</c:v>
                </c:pt>
                <c:pt idx="81">
                  <c:v>75.86</c:v>
                </c:pt>
                <c:pt idx="82">
                  <c:v>73.95</c:v>
                </c:pt>
                <c:pt idx="83">
                  <c:v>72.41</c:v>
                </c:pt>
                <c:pt idx="84">
                  <c:v>71.459999999999994</c:v>
                </c:pt>
                <c:pt idx="85">
                  <c:v>68.77</c:v>
                </c:pt>
                <c:pt idx="86">
                  <c:v>69.349999999999994</c:v>
                </c:pt>
                <c:pt idx="87">
                  <c:v>69.16</c:v>
                </c:pt>
                <c:pt idx="88">
                  <c:v>67.430000000000007</c:v>
                </c:pt>
                <c:pt idx="89">
                  <c:v>66.86</c:v>
                </c:pt>
                <c:pt idx="90">
                  <c:v>65.52</c:v>
                </c:pt>
                <c:pt idx="91">
                  <c:v>67.819999999999993</c:v>
                </c:pt>
                <c:pt idx="92">
                  <c:v>66.86</c:v>
                </c:pt>
                <c:pt idx="93">
                  <c:v>67.05</c:v>
                </c:pt>
                <c:pt idx="94">
                  <c:v>68.39</c:v>
                </c:pt>
                <c:pt idx="95">
                  <c:v>69.349999999999994</c:v>
                </c:pt>
                <c:pt idx="96">
                  <c:v>70.69</c:v>
                </c:pt>
                <c:pt idx="97">
                  <c:v>68.39</c:v>
                </c:pt>
                <c:pt idx="98">
                  <c:v>67.239999999999995</c:v>
                </c:pt>
                <c:pt idx="99">
                  <c:v>64.75</c:v>
                </c:pt>
                <c:pt idx="100">
                  <c:v>65.13</c:v>
                </c:pt>
                <c:pt idx="101">
                  <c:v>63.98</c:v>
                </c:pt>
                <c:pt idx="102">
                  <c:v>66.28</c:v>
                </c:pt>
                <c:pt idx="103">
                  <c:v>66.48</c:v>
                </c:pt>
                <c:pt idx="104">
                  <c:v>68.010000000000005</c:v>
                </c:pt>
              </c:numCache>
            </c:numRef>
          </c:val>
          <c:smooth val="0"/>
          <c:extLst>
            <c:ext xmlns:c16="http://schemas.microsoft.com/office/drawing/2014/chart" uri="{C3380CC4-5D6E-409C-BE32-E72D297353CC}">
              <c16:uniqueId val="{00000002-B774-462D-88C5-9DFA10063D8E}"/>
            </c:ext>
          </c:extLst>
        </c:ser>
        <c:dLbls>
          <c:showLegendKey val="0"/>
          <c:showVal val="0"/>
          <c:showCatName val="0"/>
          <c:showSerName val="0"/>
          <c:showPercent val="0"/>
          <c:showBubbleSize val="0"/>
        </c:dLbls>
        <c:marker val="1"/>
        <c:smooth val="0"/>
        <c:axId val="811017056"/>
        <c:axId val="811016640"/>
      </c:lineChart>
      <c:catAx>
        <c:axId val="10743977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crossAx val="1074400640"/>
        <c:crosses val="autoZero"/>
        <c:auto val="1"/>
        <c:lblAlgn val="ctr"/>
        <c:lblOffset val="100"/>
        <c:tickLblSkip val="2"/>
        <c:tickMarkSkip val="12"/>
        <c:noMultiLvlLbl val="0"/>
      </c:catAx>
      <c:valAx>
        <c:axId val="1074400640"/>
        <c:scaling>
          <c:orientation val="minMax"/>
          <c:min val="-5"/>
        </c:scaling>
        <c:delete val="0"/>
        <c:axPos val="l"/>
        <c:majorGridlines>
          <c:spPr>
            <a:ln w="9525" cap="flat" cmpd="sng" algn="ctr">
              <a:solidFill>
                <a:schemeClr val="bg1">
                  <a:lumMod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Arial "/>
                    <a:ea typeface="+mn-ea"/>
                    <a:cs typeface="+mn-cs"/>
                  </a:defRPr>
                </a:pPr>
                <a:r>
                  <a:rPr lang="hr-HR">
                    <a:solidFill>
                      <a:schemeClr val="tx1"/>
                    </a:solidFill>
                  </a:rPr>
                  <a:t>godišnje stope promjene u posljednja tri mjeseca, %</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crossAx val="1074397728"/>
        <c:crosses val="autoZero"/>
        <c:crossBetween val="between"/>
      </c:valAx>
      <c:valAx>
        <c:axId val="811016640"/>
        <c:scaling>
          <c:orientation val="minMax"/>
          <c:max val="100"/>
          <c:min val="40"/>
        </c:scaling>
        <c:delete val="0"/>
        <c:axPos val="r"/>
        <c:title>
          <c:tx>
            <c:rich>
              <a:bodyPr rot="-5400000" spcFirstLastPara="1" vertOverflow="ellipsis" vert="horz" wrap="square" anchor="ctr" anchorCtr="1"/>
              <a:lstStyle/>
              <a:p>
                <a:pPr>
                  <a:defRPr sz="800" b="0" i="0" u="none" strike="noStrike" kern="1200" baseline="0">
                    <a:solidFill>
                      <a:schemeClr val="tx1"/>
                    </a:solidFill>
                    <a:latin typeface="Arial "/>
                    <a:ea typeface="+mn-ea"/>
                    <a:cs typeface="+mn-cs"/>
                  </a:defRPr>
                </a:pPr>
                <a:r>
                  <a:rPr lang="hr-HR">
                    <a:solidFill>
                      <a:schemeClr val="tx1"/>
                    </a:solidFill>
                  </a:rPr>
                  <a: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crossAx val="811017056"/>
        <c:crosses val="max"/>
        <c:crossBetween val="between"/>
        <c:majorUnit val="10"/>
      </c:valAx>
      <c:catAx>
        <c:axId val="811017056"/>
        <c:scaling>
          <c:orientation val="minMax"/>
        </c:scaling>
        <c:delete val="1"/>
        <c:axPos val="b"/>
        <c:numFmt formatCode="General" sourceLinked="1"/>
        <c:majorTickMark val="out"/>
        <c:minorTickMark val="none"/>
        <c:tickLblPos val="nextTo"/>
        <c:crossAx val="811016640"/>
        <c:crosses val="autoZero"/>
        <c:auto val="1"/>
        <c:lblAlgn val="ctr"/>
        <c:lblOffset val="100"/>
        <c:noMultiLvlLbl val="0"/>
      </c:catAx>
      <c:spPr>
        <a:noFill/>
        <a:ln>
          <a:solidFill>
            <a:schemeClr val="bg1">
              <a:lumMod val="50000"/>
            </a:schemeClr>
          </a:solidFill>
        </a:ln>
        <a:effectLst/>
      </c:spPr>
    </c:plotArea>
    <c:legend>
      <c:legendPos val="b"/>
      <c:layout>
        <c:manualLayout>
          <c:xMode val="edge"/>
          <c:yMode val="edge"/>
          <c:x val="7.7172500000000005E-2"/>
          <c:y val="0.82434967906239454"/>
          <c:w val="0.86663611111111116"/>
          <c:h val="0.1756503209376055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sz="800">
          <a:latin typeface="Arial "/>
        </a:defRPr>
      </a:pPr>
      <a:endParaRPr lang="sr-Latn-RS"/>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40999999999997"/>
          <c:y val="5.0925925925925923E-2"/>
          <c:w val="0.75649777777777794"/>
          <c:h val="0.63984199994802626"/>
        </c:manualLayout>
      </c:layout>
      <c:lineChart>
        <c:grouping val="standard"/>
        <c:varyColors val="0"/>
        <c:ser>
          <c:idx val="0"/>
          <c:order val="0"/>
          <c:tx>
            <c:strRef>
              <c:f>'Slika 5.1. - Figure 5.1'!$E$3</c:f>
              <c:strCache>
                <c:ptCount val="1"/>
                <c:pt idx="0">
                  <c:v>HICP</c:v>
                </c:pt>
              </c:strCache>
            </c:strRef>
          </c:tx>
          <c:spPr>
            <a:ln w="22225" cap="rnd">
              <a:solidFill>
                <a:srgbClr val="FF0000"/>
              </a:solidFill>
              <a:round/>
            </a:ln>
            <a:effectLst/>
          </c:spPr>
          <c:marker>
            <c:symbol val="none"/>
          </c:marker>
          <c:cat>
            <c:numRef>
              <c:f>'Slika 5.1. - Figure 5.1'!$A$5:$A$110</c:f>
              <c:numCache>
                <c:formatCode>General</c:formatCode>
                <c:ptCount val="106"/>
                <c:pt idx="6">
                  <c:v>2017</c:v>
                </c:pt>
                <c:pt idx="18">
                  <c:v>2018</c:v>
                </c:pt>
                <c:pt idx="30">
                  <c:v>2019</c:v>
                </c:pt>
                <c:pt idx="42">
                  <c:v>2020</c:v>
                </c:pt>
                <c:pt idx="54">
                  <c:v>2021</c:v>
                </c:pt>
                <c:pt idx="66">
                  <c:v>2022</c:v>
                </c:pt>
                <c:pt idx="78">
                  <c:v>2023</c:v>
                </c:pt>
                <c:pt idx="90">
                  <c:v>2024</c:v>
                </c:pt>
                <c:pt idx="100">
                  <c:v>2025</c:v>
                </c:pt>
              </c:numCache>
            </c:numRef>
          </c:cat>
          <c:val>
            <c:numRef>
              <c:f>'Slika 5.1. - Figure 5.1'!$E$5:$E$110</c:f>
              <c:numCache>
                <c:formatCode>0.0</c:formatCode>
                <c:ptCount val="106"/>
                <c:pt idx="0">
                  <c:v>3.03</c:v>
                </c:pt>
                <c:pt idx="1">
                  <c:v>3.25</c:v>
                </c:pt>
                <c:pt idx="2">
                  <c:v>2.3199999999999998</c:v>
                </c:pt>
                <c:pt idx="3">
                  <c:v>1.57</c:v>
                </c:pt>
                <c:pt idx="4">
                  <c:v>0</c:v>
                </c:pt>
                <c:pt idx="5">
                  <c:v>-0.1</c:v>
                </c:pt>
                <c:pt idx="6">
                  <c:v>-0.67</c:v>
                </c:pt>
                <c:pt idx="7">
                  <c:v>0.23</c:v>
                </c:pt>
                <c:pt idx="8">
                  <c:v>1.1299999999999999</c:v>
                </c:pt>
                <c:pt idx="9">
                  <c:v>2.34</c:v>
                </c:pt>
                <c:pt idx="10">
                  <c:v>2.87</c:v>
                </c:pt>
                <c:pt idx="11">
                  <c:v>2.42</c:v>
                </c:pt>
                <c:pt idx="12">
                  <c:v>2.14</c:v>
                </c:pt>
                <c:pt idx="13">
                  <c:v>1.43</c:v>
                </c:pt>
                <c:pt idx="14">
                  <c:v>1.02</c:v>
                </c:pt>
                <c:pt idx="15">
                  <c:v>0.88</c:v>
                </c:pt>
                <c:pt idx="16">
                  <c:v>1.44</c:v>
                </c:pt>
                <c:pt idx="17">
                  <c:v>2.79</c:v>
                </c:pt>
                <c:pt idx="18">
                  <c:v>3.04</c:v>
                </c:pt>
                <c:pt idx="19">
                  <c:v>3.01</c:v>
                </c:pt>
                <c:pt idx="20">
                  <c:v>1.75</c:v>
                </c:pt>
                <c:pt idx="21">
                  <c:v>1.21</c:v>
                </c:pt>
                <c:pt idx="22">
                  <c:v>0.22</c:v>
                </c:pt>
                <c:pt idx="23">
                  <c:v>-0.35</c:v>
                </c:pt>
                <c:pt idx="24">
                  <c:v>-1.35</c:v>
                </c:pt>
                <c:pt idx="25">
                  <c:v>-1.55</c:v>
                </c:pt>
                <c:pt idx="26">
                  <c:v>-0.9</c:v>
                </c:pt>
                <c:pt idx="27">
                  <c:v>0.78</c:v>
                </c:pt>
                <c:pt idx="28">
                  <c:v>2.4300000000000002</c:v>
                </c:pt>
                <c:pt idx="29">
                  <c:v>2.84</c:v>
                </c:pt>
                <c:pt idx="30">
                  <c:v>2.68</c:v>
                </c:pt>
                <c:pt idx="31">
                  <c:v>1.52</c:v>
                </c:pt>
                <c:pt idx="32">
                  <c:v>1.08</c:v>
                </c:pt>
                <c:pt idx="33">
                  <c:v>0.31</c:v>
                </c:pt>
                <c:pt idx="34">
                  <c:v>0.27</c:v>
                </c:pt>
                <c:pt idx="35">
                  <c:v>0.53</c:v>
                </c:pt>
                <c:pt idx="36">
                  <c:v>1.28</c:v>
                </c:pt>
                <c:pt idx="37">
                  <c:v>1.44</c:v>
                </c:pt>
                <c:pt idx="38">
                  <c:v>0.19</c:v>
                </c:pt>
                <c:pt idx="39">
                  <c:v>-2.12</c:v>
                </c:pt>
                <c:pt idx="40">
                  <c:v>-3.56</c:v>
                </c:pt>
                <c:pt idx="41">
                  <c:v>-3.33</c:v>
                </c:pt>
                <c:pt idx="42">
                  <c:v>-1.76</c:v>
                </c:pt>
                <c:pt idx="43">
                  <c:v>-0.17</c:v>
                </c:pt>
                <c:pt idx="44">
                  <c:v>0.68</c:v>
                </c:pt>
                <c:pt idx="45">
                  <c:v>1.33</c:v>
                </c:pt>
                <c:pt idx="46">
                  <c:v>1.65</c:v>
                </c:pt>
                <c:pt idx="47">
                  <c:v>1.87</c:v>
                </c:pt>
                <c:pt idx="48">
                  <c:v>2.14</c:v>
                </c:pt>
                <c:pt idx="49">
                  <c:v>2.63</c:v>
                </c:pt>
                <c:pt idx="50">
                  <c:v>3.94</c:v>
                </c:pt>
                <c:pt idx="51">
                  <c:v>4.3</c:v>
                </c:pt>
                <c:pt idx="52">
                  <c:v>4.2</c:v>
                </c:pt>
                <c:pt idx="53">
                  <c:v>2.5499999999999998</c:v>
                </c:pt>
                <c:pt idx="54">
                  <c:v>1.92</c:v>
                </c:pt>
                <c:pt idx="55">
                  <c:v>2.08</c:v>
                </c:pt>
                <c:pt idx="56">
                  <c:v>3.99</c:v>
                </c:pt>
                <c:pt idx="57">
                  <c:v>5.7</c:v>
                </c:pt>
                <c:pt idx="58">
                  <c:v>7.31</c:v>
                </c:pt>
                <c:pt idx="59">
                  <c:v>7.99</c:v>
                </c:pt>
                <c:pt idx="60">
                  <c:v>8.7200000000000006</c:v>
                </c:pt>
                <c:pt idx="61">
                  <c:v>9.24</c:v>
                </c:pt>
                <c:pt idx="62">
                  <c:v>11.21</c:v>
                </c:pt>
                <c:pt idx="63">
                  <c:v>15.05</c:v>
                </c:pt>
                <c:pt idx="64">
                  <c:v>18.940000000000001</c:v>
                </c:pt>
                <c:pt idx="65">
                  <c:v>20.73</c:v>
                </c:pt>
                <c:pt idx="66">
                  <c:v>18.2</c:v>
                </c:pt>
                <c:pt idx="67">
                  <c:v>14.38</c:v>
                </c:pt>
                <c:pt idx="68">
                  <c:v>10.59</c:v>
                </c:pt>
                <c:pt idx="69">
                  <c:v>8.6999999999999993</c:v>
                </c:pt>
                <c:pt idx="70">
                  <c:v>8.7899999999999991</c:v>
                </c:pt>
                <c:pt idx="71">
                  <c:v>9.0299999999999994</c:v>
                </c:pt>
                <c:pt idx="72">
                  <c:v>9.1999999999999993</c:v>
                </c:pt>
                <c:pt idx="73">
                  <c:v>7.51</c:v>
                </c:pt>
                <c:pt idx="74">
                  <c:v>6.62</c:v>
                </c:pt>
                <c:pt idx="75">
                  <c:v>5.92</c:v>
                </c:pt>
                <c:pt idx="76">
                  <c:v>6.5</c:v>
                </c:pt>
                <c:pt idx="77">
                  <c:v>7.74</c:v>
                </c:pt>
                <c:pt idx="78">
                  <c:v>8.8699999999999992</c:v>
                </c:pt>
                <c:pt idx="79">
                  <c:v>9.9499999999999993</c:v>
                </c:pt>
                <c:pt idx="80">
                  <c:v>8.26</c:v>
                </c:pt>
                <c:pt idx="81">
                  <c:v>6.02</c:v>
                </c:pt>
                <c:pt idx="82">
                  <c:v>2.44</c:v>
                </c:pt>
                <c:pt idx="83">
                  <c:v>1.03</c:v>
                </c:pt>
                <c:pt idx="84">
                  <c:v>0.28999999999999998</c:v>
                </c:pt>
                <c:pt idx="85">
                  <c:v>1.32</c:v>
                </c:pt>
                <c:pt idx="86">
                  <c:v>2.5499999999999998</c:v>
                </c:pt>
                <c:pt idx="87">
                  <c:v>4.3099999999999996</c:v>
                </c:pt>
                <c:pt idx="88">
                  <c:v>5.12</c:v>
                </c:pt>
                <c:pt idx="89">
                  <c:v>4.97</c:v>
                </c:pt>
                <c:pt idx="90">
                  <c:v>4.1900000000000004</c:v>
                </c:pt>
                <c:pt idx="91">
                  <c:v>3.98</c:v>
                </c:pt>
                <c:pt idx="92">
                  <c:v>3.81</c:v>
                </c:pt>
                <c:pt idx="93">
                  <c:v>3.93</c:v>
                </c:pt>
                <c:pt idx="94">
                  <c:v>3.8</c:v>
                </c:pt>
                <c:pt idx="95">
                  <c:v>4.8</c:v>
                </c:pt>
                <c:pt idx="96">
                  <c:v>5.68</c:v>
                </c:pt>
                <c:pt idx="97">
                  <c:v>6.24</c:v>
                </c:pt>
                <c:pt idx="98">
                  <c:v>5.28</c:v>
                </c:pt>
                <c:pt idx="99">
                  <c:v>3.62</c:v>
                </c:pt>
                <c:pt idx="100">
                  <c:v>2.83</c:v>
                </c:pt>
                <c:pt idx="101">
                  <c:v>3</c:v>
                </c:pt>
                <c:pt idx="102">
                  <c:v>4.3600000000000003</c:v>
                </c:pt>
                <c:pt idx="103">
                  <c:v>5.1100000000000003</c:v>
                </c:pt>
                <c:pt idx="104">
                  <c:v>5.25</c:v>
                </c:pt>
                <c:pt idx="105">
                  <c:v>3.95</c:v>
                </c:pt>
              </c:numCache>
            </c:numRef>
          </c:val>
          <c:smooth val="0"/>
          <c:extLst>
            <c:ext xmlns:c16="http://schemas.microsoft.com/office/drawing/2014/chart" uri="{C3380CC4-5D6E-409C-BE32-E72D297353CC}">
              <c16:uniqueId val="{00000000-3894-4080-977D-B72451A8D59F}"/>
            </c:ext>
          </c:extLst>
        </c:ser>
        <c:ser>
          <c:idx val="1"/>
          <c:order val="1"/>
          <c:tx>
            <c:strRef>
              <c:f>'Slika 5.1. - Figure 5.1'!$F$3</c:f>
              <c:strCache>
                <c:ptCount val="1"/>
                <c:pt idx="0">
                  <c:v>HICP excluding energy, food, alcohol and tobacco</c:v>
                </c:pt>
              </c:strCache>
            </c:strRef>
          </c:tx>
          <c:spPr>
            <a:ln w="22225" cap="rnd">
              <a:solidFill>
                <a:schemeClr val="accent1"/>
              </a:solidFill>
              <a:prstDash val="solid"/>
              <a:round/>
            </a:ln>
            <a:effectLst/>
          </c:spPr>
          <c:marker>
            <c:symbol val="none"/>
          </c:marker>
          <c:cat>
            <c:numRef>
              <c:f>'Slika 5.1. - Figure 5.1'!$A$5:$A$110</c:f>
              <c:numCache>
                <c:formatCode>General</c:formatCode>
                <c:ptCount val="106"/>
                <c:pt idx="6">
                  <c:v>2017</c:v>
                </c:pt>
                <c:pt idx="18">
                  <c:v>2018</c:v>
                </c:pt>
                <c:pt idx="30">
                  <c:v>2019</c:v>
                </c:pt>
                <c:pt idx="42">
                  <c:v>2020</c:v>
                </c:pt>
                <c:pt idx="54">
                  <c:v>2021</c:v>
                </c:pt>
                <c:pt idx="66">
                  <c:v>2022</c:v>
                </c:pt>
                <c:pt idx="78">
                  <c:v>2023</c:v>
                </c:pt>
                <c:pt idx="90">
                  <c:v>2024</c:v>
                </c:pt>
                <c:pt idx="100">
                  <c:v>2025</c:v>
                </c:pt>
              </c:numCache>
            </c:numRef>
          </c:cat>
          <c:val>
            <c:numRef>
              <c:f>'Slika 5.1. - Figure 5.1'!$F$5:$F$110</c:f>
              <c:numCache>
                <c:formatCode>0.0</c:formatCode>
                <c:ptCount val="106"/>
                <c:pt idx="0">
                  <c:v>1.85</c:v>
                </c:pt>
                <c:pt idx="1">
                  <c:v>1.5</c:v>
                </c:pt>
                <c:pt idx="2">
                  <c:v>1.1100000000000001</c:v>
                </c:pt>
                <c:pt idx="3">
                  <c:v>1.05</c:v>
                </c:pt>
                <c:pt idx="4">
                  <c:v>0.84</c:v>
                </c:pt>
                <c:pt idx="5">
                  <c:v>1.4</c:v>
                </c:pt>
                <c:pt idx="6">
                  <c:v>1.57</c:v>
                </c:pt>
                <c:pt idx="7">
                  <c:v>1.85</c:v>
                </c:pt>
                <c:pt idx="8">
                  <c:v>0.94</c:v>
                </c:pt>
                <c:pt idx="9">
                  <c:v>0.5</c:v>
                </c:pt>
                <c:pt idx="10">
                  <c:v>0.3</c:v>
                </c:pt>
                <c:pt idx="11">
                  <c:v>0.77</c:v>
                </c:pt>
                <c:pt idx="12">
                  <c:v>0.79</c:v>
                </c:pt>
                <c:pt idx="13">
                  <c:v>0.56000000000000005</c:v>
                </c:pt>
                <c:pt idx="14">
                  <c:v>0.4</c:v>
                </c:pt>
                <c:pt idx="15">
                  <c:v>0.7</c:v>
                </c:pt>
                <c:pt idx="16">
                  <c:v>1.2</c:v>
                </c:pt>
                <c:pt idx="17">
                  <c:v>1.8</c:v>
                </c:pt>
                <c:pt idx="18">
                  <c:v>2.0699999999999998</c:v>
                </c:pt>
                <c:pt idx="19">
                  <c:v>2.2999999999999998</c:v>
                </c:pt>
                <c:pt idx="20">
                  <c:v>1.66</c:v>
                </c:pt>
                <c:pt idx="21">
                  <c:v>0.92</c:v>
                </c:pt>
                <c:pt idx="22">
                  <c:v>-0.02</c:v>
                </c:pt>
                <c:pt idx="23">
                  <c:v>-0.12</c:v>
                </c:pt>
                <c:pt idx="24">
                  <c:v>0.01</c:v>
                </c:pt>
                <c:pt idx="25">
                  <c:v>0.25</c:v>
                </c:pt>
                <c:pt idx="26">
                  <c:v>7.0000000000000007E-2</c:v>
                </c:pt>
                <c:pt idx="27">
                  <c:v>0.17</c:v>
                </c:pt>
                <c:pt idx="28">
                  <c:v>0.64</c:v>
                </c:pt>
                <c:pt idx="29">
                  <c:v>1.41</c:v>
                </c:pt>
                <c:pt idx="30">
                  <c:v>2.15</c:v>
                </c:pt>
                <c:pt idx="31">
                  <c:v>1.88</c:v>
                </c:pt>
                <c:pt idx="32">
                  <c:v>1.5</c:v>
                </c:pt>
                <c:pt idx="33">
                  <c:v>0.44</c:v>
                </c:pt>
                <c:pt idx="34">
                  <c:v>0.27</c:v>
                </c:pt>
                <c:pt idx="35">
                  <c:v>-0.04</c:v>
                </c:pt>
                <c:pt idx="36">
                  <c:v>7.0000000000000007E-2</c:v>
                </c:pt>
                <c:pt idx="37">
                  <c:v>0.24</c:v>
                </c:pt>
                <c:pt idx="38">
                  <c:v>0.42</c:v>
                </c:pt>
                <c:pt idx="39">
                  <c:v>0.52</c:v>
                </c:pt>
                <c:pt idx="40">
                  <c:v>0.14000000000000001</c:v>
                </c:pt>
                <c:pt idx="41">
                  <c:v>-0.42</c:v>
                </c:pt>
                <c:pt idx="42">
                  <c:v>-1.08</c:v>
                </c:pt>
                <c:pt idx="43">
                  <c:v>-1.59</c:v>
                </c:pt>
                <c:pt idx="44">
                  <c:v>-0.92</c:v>
                </c:pt>
                <c:pt idx="45">
                  <c:v>0.54</c:v>
                </c:pt>
                <c:pt idx="46">
                  <c:v>2.71</c:v>
                </c:pt>
                <c:pt idx="47">
                  <c:v>3.21</c:v>
                </c:pt>
                <c:pt idx="48">
                  <c:v>2.87</c:v>
                </c:pt>
                <c:pt idx="49">
                  <c:v>2</c:v>
                </c:pt>
                <c:pt idx="50">
                  <c:v>1.67</c:v>
                </c:pt>
                <c:pt idx="51">
                  <c:v>1.01</c:v>
                </c:pt>
                <c:pt idx="52">
                  <c:v>0.06</c:v>
                </c:pt>
                <c:pt idx="53">
                  <c:v>-0.56000000000000005</c:v>
                </c:pt>
                <c:pt idx="54">
                  <c:v>-0.34</c:v>
                </c:pt>
                <c:pt idx="55">
                  <c:v>0.38</c:v>
                </c:pt>
                <c:pt idx="56">
                  <c:v>1.75</c:v>
                </c:pt>
                <c:pt idx="57">
                  <c:v>3.16</c:v>
                </c:pt>
                <c:pt idx="58">
                  <c:v>4.8</c:v>
                </c:pt>
                <c:pt idx="59">
                  <c:v>5.61</c:v>
                </c:pt>
                <c:pt idx="60">
                  <c:v>6.03</c:v>
                </c:pt>
                <c:pt idx="61">
                  <c:v>6.74</c:v>
                </c:pt>
                <c:pt idx="62">
                  <c:v>8.17</c:v>
                </c:pt>
                <c:pt idx="63">
                  <c:v>11.05</c:v>
                </c:pt>
                <c:pt idx="64">
                  <c:v>12.46</c:v>
                </c:pt>
                <c:pt idx="65">
                  <c:v>13.54</c:v>
                </c:pt>
                <c:pt idx="66">
                  <c:v>12.14</c:v>
                </c:pt>
                <c:pt idx="67">
                  <c:v>11.58</c:v>
                </c:pt>
                <c:pt idx="68">
                  <c:v>10.23</c:v>
                </c:pt>
                <c:pt idx="69">
                  <c:v>9.34</c:v>
                </c:pt>
                <c:pt idx="70">
                  <c:v>8.5299999999999994</c:v>
                </c:pt>
                <c:pt idx="71">
                  <c:v>8.43</c:v>
                </c:pt>
                <c:pt idx="72">
                  <c:v>9.9700000000000006</c:v>
                </c:pt>
                <c:pt idx="73">
                  <c:v>10.77</c:v>
                </c:pt>
                <c:pt idx="74">
                  <c:v>10.54</c:v>
                </c:pt>
                <c:pt idx="75">
                  <c:v>8.7200000000000006</c:v>
                </c:pt>
                <c:pt idx="76">
                  <c:v>7.92</c:v>
                </c:pt>
                <c:pt idx="77">
                  <c:v>8.5399999999999991</c:v>
                </c:pt>
                <c:pt idx="78">
                  <c:v>9.43</c:v>
                </c:pt>
                <c:pt idx="79">
                  <c:v>9.4600000000000009</c:v>
                </c:pt>
                <c:pt idx="80">
                  <c:v>6.39</c:v>
                </c:pt>
                <c:pt idx="81">
                  <c:v>3.59</c:v>
                </c:pt>
                <c:pt idx="82">
                  <c:v>1.08</c:v>
                </c:pt>
                <c:pt idx="83">
                  <c:v>2.25</c:v>
                </c:pt>
                <c:pt idx="84">
                  <c:v>2.96</c:v>
                </c:pt>
                <c:pt idx="85">
                  <c:v>4.2</c:v>
                </c:pt>
                <c:pt idx="86">
                  <c:v>4.4800000000000004</c:v>
                </c:pt>
                <c:pt idx="87">
                  <c:v>5.56</c:v>
                </c:pt>
                <c:pt idx="88">
                  <c:v>6.09</c:v>
                </c:pt>
                <c:pt idx="89">
                  <c:v>5.99</c:v>
                </c:pt>
                <c:pt idx="90">
                  <c:v>5.56</c:v>
                </c:pt>
                <c:pt idx="91">
                  <c:v>5.55</c:v>
                </c:pt>
                <c:pt idx="92">
                  <c:v>4.8899999999999997</c:v>
                </c:pt>
                <c:pt idx="93">
                  <c:v>4.01</c:v>
                </c:pt>
                <c:pt idx="94">
                  <c:v>2.5099999999999998</c:v>
                </c:pt>
                <c:pt idx="95">
                  <c:v>2.71</c:v>
                </c:pt>
                <c:pt idx="96">
                  <c:v>3.29</c:v>
                </c:pt>
                <c:pt idx="97">
                  <c:v>4.49</c:v>
                </c:pt>
                <c:pt idx="98">
                  <c:v>4.57</c:v>
                </c:pt>
                <c:pt idx="99">
                  <c:v>4.53</c:v>
                </c:pt>
                <c:pt idx="100">
                  <c:v>4.42</c:v>
                </c:pt>
                <c:pt idx="101">
                  <c:v>4.2699999999999996</c:v>
                </c:pt>
                <c:pt idx="102">
                  <c:v>3.95</c:v>
                </c:pt>
                <c:pt idx="103">
                  <c:v>4.12</c:v>
                </c:pt>
                <c:pt idx="104">
                  <c:v>4.1100000000000003</c:v>
                </c:pt>
                <c:pt idx="105">
                  <c:v>4.09</c:v>
                </c:pt>
              </c:numCache>
            </c:numRef>
          </c:val>
          <c:smooth val="0"/>
          <c:extLst>
            <c:ext xmlns:c16="http://schemas.microsoft.com/office/drawing/2014/chart" uri="{C3380CC4-5D6E-409C-BE32-E72D297353CC}">
              <c16:uniqueId val="{00000001-3894-4080-977D-B72451A8D59F}"/>
            </c:ext>
          </c:extLst>
        </c:ser>
        <c:dLbls>
          <c:showLegendKey val="0"/>
          <c:showVal val="0"/>
          <c:showCatName val="0"/>
          <c:showSerName val="0"/>
          <c:showPercent val="0"/>
          <c:showBubbleSize val="0"/>
        </c:dLbls>
        <c:marker val="1"/>
        <c:smooth val="0"/>
        <c:axId val="1074397728"/>
        <c:axId val="1074400640"/>
      </c:lineChart>
      <c:lineChart>
        <c:grouping val="standard"/>
        <c:varyColors val="0"/>
        <c:ser>
          <c:idx val="2"/>
          <c:order val="2"/>
          <c:tx>
            <c:strRef>
              <c:f>'Slika 5.1. - Figure 5.1'!$G$3</c:f>
              <c:strCache>
                <c:ptCount val="1"/>
                <c:pt idx="0">
                  <c:v>Inflation diffusion index - RHS</c:v>
                </c:pt>
              </c:strCache>
            </c:strRef>
          </c:tx>
          <c:spPr>
            <a:ln w="22225" cap="rnd">
              <a:solidFill>
                <a:schemeClr val="bg1">
                  <a:lumMod val="65000"/>
                </a:schemeClr>
              </a:solidFill>
              <a:round/>
            </a:ln>
            <a:effectLst/>
          </c:spPr>
          <c:marker>
            <c:symbol val="none"/>
          </c:marker>
          <c:cat>
            <c:numRef>
              <c:f>'Slika 5.1. - Figure 5.1'!$A$5:$A$110</c:f>
              <c:numCache>
                <c:formatCode>General</c:formatCode>
                <c:ptCount val="106"/>
                <c:pt idx="6">
                  <c:v>2017</c:v>
                </c:pt>
                <c:pt idx="18">
                  <c:v>2018</c:v>
                </c:pt>
                <c:pt idx="30">
                  <c:v>2019</c:v>
                </c:pt>
                <c:pt idx="42">
                  <c:v>2020</c:v>
                </c:pt>
                <c:pt idx="54">
                  <c:v>2021</c:v>
                </c:pt>
                <c:pt idx="66">
                  <c:v>2022</c:v>
                </c:pt>
                <c:pt idx="78">
                  <c:v>2023</c:v>
                </c:pt>
                <c:pt idx="90">
                  <c:v>2024</c:v>
                </c:pt>
                <c:pt idx="100">
                  <c:v>2025</c:v>
                </c:pt>
              </c:numCache>
            </c:numRef>
          </c:cat>
          <c:val>
            <c:numRef>
              <c:f>'Slika 5.1. - Figure 5.1'!$G$5:$G$110</c:f>
              <c:numCache>
                <c:formatCode>0.0</c:formatCode>
                <c:ptCount val="106"/>
                <c:pt idx="0">
                  <c:v>57.85</c:v>
                </c:pt>
                <c:pt idx="1">
                  <c:v>58.62</c:v>
                </c:pt>
                <c:pt idx="2">
                  <c:v>58.05</c:v>
                </c:pt>
                <c:pt idx="3">
                  <c:v>58.81</c:v>
                </c:pt>
                <c:pt idx="4">
                  <c:v>57.85</c:v>
                </c:pt>
                <c:pt idx="5">
                  <c:v>55.75</c:v>
                </c:pt>
                <c:pt idx="6">
                  <c:v>57.47</c:v>
                </c:pt>
                <c:pt idx="7">
                  <c:v>56.7</c:v>
                </c:pt>
                <c:pt idx="8">
                  <c:v>59.39</c:v>
                </c:pt>
                <c:pt idx="9">
                  <c:v>59.2</c:v>
                </c:pt>
                <c:pt idx="10">
                  <c:v>59.77</c:v>
                </c:pt>
                <c:pt idx="11">
                  <c:v>59.96</c:v>
                </c:pt>
                <c:pt idx="12">
                  <c:v>60.34</c:v>
                </c:pt>
                <c:pt idx="13">
                  <c:v>60.92</c:v>
                </c:pt>
                <c:pt idx="14">
                  <c:v>59.58</c:v>
                </c:pt>
                <c:pt idx="15">
                  <c:v>61.3</c:v>
                </c:pt>
                <c:pt idx="16">
                  <c:v>61.49</c:v>
                </c:pt>
                <c:pt idx="17">
                  <c:v>60.15</c:v>
                </c:pt>
                <c:pt idx="18">
                  <c:v>58.43</c:v>
                </c:pt>
                <c:pt idx="19">
                  <c:v>59</c:v>
                </c:pt>
                <c:pt idx="20">
                  <c:v>58.81</c:v>
                </c:pt>
                <c:pt idx="21">
                  <c:v>58.05</c:v>
                </c:pt>
                <c:pt idx="22">
                  <c:v>57.28</c:v>
                </c:pt>
                <c:pt idx="23">
                  <c:v>58.62</c:v>
                </c:pt>
                <c:pt idx="24">
                  <c:v>59.77</c:v>
                </c:pt>
                <c:pt idx="25">
                  <c:v>60.73</c:v>
                </c:pt>
                <c:pt idx="26">
                  <c:v>62.45</c:v>
                </c:pt>
                <c:pt idx="27">
                  <c:v>61.3</c:v>
                </c:pt>
                <c:pt idx="28">
                  <c:v>63.98</c:v>
                </c:pt>
                <c:pt idx="29">
                  <c:v>62.64</c:v>
                </c:pt>
                <c:pt idx="30">
                  <c:v>63.22</c:v>
                </c:pt>
                <c:pt idx="31">
                  <c:v>62.07</c:v>
                </c:pt>
                <c:pt idx="32">
                  <c:v>59.2</c:v>
                </c:pt>
                <c:pt idx="33">
                  <c:v>60.34</c:v>
                </c:pt>
                <c:pt idx="34">
                  <c:v>58.05</c:v>
                </c:pt>
                <c:pt idx="35">
                  <c:v>61.3</c:v>
                </c:pt>
                <c:pt idx="36">
                  <c:v>61.69</c:v>
                </c:pt>
                <c:pt idx="37">
                  <c:v>63.03</c:v>
                </c:pt>
                <c:pt idx="38">
                  <c:v>62.07</c:v>
                </c:pt>
                <c:pt idx="39">
                  <c:v>60.15</c:v>
                </c:pt>
                <c:pt idx="40">
                  <c:v>59.77</c:v>
                </c:pt>
                <c:pt idx="41">
                  <c:v>59</c:v>
                </c:pt>
                <c:pt idx="42">
                  <c:v>58.81</c:v>
                </c:pt>
                <c:pt idx="43">
                  <c:v>58.62</c:v>
                </c:pt>
                <c:pt idx="44">
                  <c:v>61.88</c:v>
                </c:pt>
                <c:pt idx="45">
                  <c:v>61.49</c:v>
                </c:pt>
                <c:pt idx="46">
                  <c:v>63.03</c:v>
                </c:pt>
                <c:pt idx="47">
                  <c:v>62.45</c:v>
                </c:pt>
                <c:pt idx="48">
                  <c:v>61.88</c:v>
                </c:pt>
                <c:pt idx="49">
                  <c:v>61.69</c:v>
                </c:pt>
                <c:pt idx="50">
                  <c:v>60.92</c:v>
                </c:pt>
                <c:pt idx="51">
                  <c:v>63.22</c:v>
                </c:pt>
                <c:pt idx="52">
                  <c:v>62.07</c:v>
                </c:pt>
                <c:pt idx="53">
                  <c:v>62.45</c:v>
                </c:pt>
                <c:pt idx="54">
                  <c:v>64.37</c:v>
                </c:pt>
                <c:pt idx="55">
                  <c:v>66.67</c:v>
                </c:pt>
                <c:pt idx="56">
                  <c:v>69.16</c:v>
                </c:pt>
                <c:pt idx="57">
                  <c:v>71.459999999999994</c:v>
                </c:pt>
                <c:pt idx="58">
                  <c:v>75.48</c:v>
                </c:pt>
                <c:pt idx="59">
                  <c:v>77.97</c:v>
                </c:pt>
                <c:pt idx="60">
                  <c:v>78.930000000000007</c:v>
                </c:pt>
                <c:pt idx="61">
                  <c:v>80.650000000000006</c:v>
                </c:pt>
                <c:pt idx="62">
                  <c:v>81.42</c:v>
                </c:pt>
                <c:pt idx="63">
                  <c:v>82.18</c:v>
                </c:pt>
                <c:pt idx="64">
                  <c:v>82.57</c:v>
                </c:pt>
                <c:pt idx="65">
                  <c:v>84.48</c:v>
                </c:pt>
                <c:pt idx="66">
                  <c:v>85.82</c:v>
                </c:pt>
                <c:pt idx="67">
                  <c:v>85.25</c:v>
                </c:pt>
                <c:pt idx="68">
                  <c:v>85.06</c:v>
                </c:pt>
                <c:pt idx="69">
                  <c:v>84.67</c:v>
                </c:pt>
                <c:pt idx="70">
                  <c:v>84.87</c:v>
                </c:pt>
                <c:pt idx="71">
                  <c:v>83.52</c:v>
                </c:pt>
                <c:pt idx="72">
                  <c:v>84.1</c:v>
                </c:pt>
                <c:pt idx="73">
                  <c:v>82.18</c:v>
                </c:pt>
                <c:pt idx="74">
                  <c:v>81.61</c:v>
                </c:pt>
                <c:pt idx="75">
                  <c:v>79.31</c:v>
                </c:pt>
                <c:pt idx="76">
                  <c:v>78.349999999999994</c:v>
                </c:pt>
                <c:pt idx="77">
                  <c:v>77.78</c:v>
                </c:pt>
                <c:pt idx="78">
                  <c:v>75.86</c:v>
                </c:pt>
                <c:pt idx="79">
                  <c:v>76.63</c:v>
                </c:pt>
                <c:pt idx="80">
                  <c:v>74.709999999999994</c:v>
                </c:pt>
                <c:pt idx="81">
                  <c:v>75.86</c:v>
                </c:pt>
                <c:pt idx="82">
                  <c:v>73.95</c:v>
                </c:pt>
                <c:pt idx="83">
                  <c:v>72.41</c:v>
                </c:pt>
                <c:pt idx="84">
                  <c:v>71.459999999999994</c:v>
                </c:pt>
                <c:pt idx="85">
                  <c:v>68.77</c:v>
                </c:pt>
                <c:pt idx="86">
                  <c:v>69.349999999999994</c:v>
                </c:pt>
                <c:pt idx="87">
                  <c:v>69.16</c:v>
                </c:pt>
                <c:pt idx="88">
                  <c:v>67.430000000000007</c:v>
                </c:pt>
                <c:pt idx="89">
                  <c:v>66.86</c:v>
                </c:pt>
                <c:pt idx="90">
                  <c:v>65.52</c:v>
                </c:pt>
                <c:pt idx="91">
                  <c:v>67.819999999999993</c:v>
                </c:pt>
                <c:pt idx="92">
                  <c:v>66.86</c:v>
                </c:pt>
                <c:pt idx="93">
                  <c:v>67.05</c:v>
                </c:pt>
                <c:pt idx="94">
                  <c:v>68.39</c:v>
                </c:pt>
                <c:pt idx="95">
                  <c:v>69.349999999999994</c:v>
                </c:pt>
                <c:pt idx="96">
                  <c:v>70.69</c:v>
                </c:pt>
                <c:pt idx="97">
                  <c:v>68.39</c:v>
                </c:pt>
                <c:pt idx="98">
                  <c:v>67.239999999999995</c:v>
                </c:pt>
                <c:pt idx="99">
                  <c:v>64.75</c:v>
                </c:pt>
                <c:pt idx="100">
                  <c:v>65.13</c:v>
                </c:pt>
                <c:pt idx="101">
                  <c:v>63.98</c:v>
                </c:pt>
                <c:pt idx="102">
                  <c:v>66.28</c:v>
                </c:pt>
                <c:pt idx="103">
                  <c:v>66.48</c:v>
                </c:pt>
                <c:pt idx="104">
                  <c:v>68.010000000000005</c:v>
                </c:pt>
              </c:numCache>
            </c:numRef>
          </c:val>
          <c:smooth val="0"/>
          <c:extLst>
            <c:ext xmlns:c16="http://schemas.microsoft.com/office/drawing/2014/chart" uri="{C3380CC4-5D6E-409C-BE32-E72D297353CC}">
              <c16:uniqueId val="{00000002-3894-4080-977D-B72451A8D59F}"/>
            </c:ext>
          </c:extLst>
        </c:ser>
        <c:dLbls>
          <c:showLegendKey val="0"/>
          <c:showVal val="0"/>
          <c:showCatName val="0"/>
          <c:showSerName val="0"/>
          <c:showPercent val="0"/>
          <c:showBubbleSize val="0"/>
        </c:dLbls>
        <c:marker val="1"/>
        <c:smooth val="0"/>
        <c:axId val="814617136"/>
        <c:axId val="814617968"/>
      </c:lineChart>
      <c:catAx>
        <c:axId val="10743977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crossAx val="1074400640"/>
        <c:crosses val="autoZero"/>
        <c:auto val="1"/>
        <c:lblAlgn val="ctr"/>
        <c:lblOffset val="100"/>
        <c:tickLblSkip val="2"/>
        <c:tickMarkSkip val="12"/>
        <c:noMultiLvlLbl val="0"/>
      </c:catAx>
      <c:valAx>
        <c:axId val="1074400640"/>
        <c:scaling>
          <c:orientation val="minMax"/>
        </c:scaling>
        <c:delete val="0"/>
        <c:axPos val="l"/>
        <c:majorGridlines>
          <c:spPr>
            <a:ln w="9525" cap="flat" cmpd="sng" algn="ctr">
              <a:solidFill>
                <a:schemeClr val="bg1">
                  <a:lumMod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Arial "/>
                    <a:ea typeface="+mn-ea"/>
                    <a:cs typeface="+mn-cs"/>
                  </a:defRPr>
                </a:pPr>
                <a:r>
                  <a:rPr lang="hr-HR" sz="800">
                    <a:solidFill>
                      <a:schemeClr val="tx1"/>
                    </a:solidFill>
                  </a:rPr>
                  <a:t>three month rate of change on annual basis, %</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
                <a:ea typeface="+mn-ea"/>
                <a:cs typeface="+mn-cs"/>
              </a:defRPr>
            </a:pPr>
            <a:endParaRPr lang="sr-Latn-RS"/>
          </a:p>
        </c:txPr>
        <c:crossAx val="1074397728"/>
        <c:crosses val="autoZero"/>
        <c:crossBetween val="between"/>
      </c:valAx>
      <c:valAx>
        <c:axId val="814617968"/>
        <c:scaling>
          <c:orientation val="minMax"/>
          <c:max val="100"/>
          <c:min val="40"/>
        </c:scaling>
        <c:delete val="0"/>
        <c:axPos val="r"/>
        <c:title>
          <c:tx>
            <c:rich>
              <a:bodyPr rot="-5400000" spcFirstLastPara="1" vertOverflow="ellipsis" vert="horz" wrap="square" anchor="ctr" anchorCtr="1"/>
              <a:lstStyle/>
              <a:p>
                <a:pPr>
                  <a:defRPr sz="700" b="0" i="0" u="none" strike="noStrike" kern="1200" baseline="0">
                    <a:solidFill>
                      <a:schemeClr val="tx1"/>
                    </a:solidFill>
                    <a:latin typeface="Arial "/>
                    <a:ea typeface="+mn-ea"/>
                    <a:cs typeface="+mn-cs"/>
                  </a:defRPr>
                </a:pPr>
                <a:r>
                  <a:rPr lang="hr-HR">
                    <a:solidFill>
                      <a:schemeClr val="tx1"/>
                    </a:solidFill>
                  </a:rPr>
                  <a:t>%</a:t>
                </a:r>
              </a:p>
            </c:rich>
          </c:tx>
          <c:overlay val="0"/>
          <c:spPr>
            <a:noFill/>
            <a:ln>
              <a:noFill/>
            </a:ln>
            <a:effectLst/>
          </c:spPr>
          <c:txPr>
            <a:bodyPr rot="-5400000" spcFirstLastPara="1" vertOverflow="ellipsis" vert="horz" wrap="square" anchor="ctr" anchorCtr="1"/>
            <a:lstStyle/>
            <a:p>
              <a:pPr>
                <a:defRPr sz="700" b="0" i="0" u="none" strike="noStrike" kern="1200" baseline="0">
                  <a:solidFill>
                    <a:schemeClr val="tx1"/>
                  </a:solidFill>
                  <a:latin typeface="Arial "/>
                  <a:ea typeface="+mn-ea"/>
                  <a:cs typeface="+mn-cs"/>
                </a:defRPr>
              </a:pPr>
              <a:endParaRPr lang="sr-Latn-R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crossAx val="814617136"/>
        <c:crosses val="max"/>
        <c:crossBetween val="between"/>
      </c:valAx>
      <c:catAx>
        <c:axId val="814617136"/>
        <c:scaling>
          <c:orientation val="minMax"/>
        </c:scaling>
        <c:delete val="1"/>
        <c:axPos val="b"/>
        <c:numFmt formatCode="General" sourceLinked="1"/>
        <c:majorTickMark val="out"/>
        <c:minorTickMark val="none"/>
        <c:tickLblPos val="nextTo"/>
        <c:crossAx val="814617968"/>
        <c:crosses val="autoZero"/>
        <c:auto val="1"/>
        <c:lblAlgn val="ctr"/>
        <c:lblOffset val="100"/>
        <c:noMultiLvlLbl val="0"/>
      </c:catAx>
      <c:spPr>
        <a:noFill/>
        <a:ln>
          <a:solidFill>
            <a:schemeClr val="bg1">
              <a:lumMod val="50000"/>
            </a:schemeClr>
          </a:solidFill>
        </a:ln>
        <a:effectLst/>
      </c:spPr>
    </c:plotArea>
    <c:legend>
      <c:legendPos val="b"/>
      <c:layout>
        <c:manualLayout>
          <c:xMode val="edge"/>
          <c:yMode val="edge"/>
          <c:x val="0.10186694444444443"/>
          <c:y val="0.82434967906239454"/>
          <c:w val="0.8072813888888889"/>
          <c:h val="0.1666869364101764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sz="700">
          <a:latin typeface="Arial "/>
        </a:defRPr>
      </a:pPr>
      <a:endParaRPr lang="sr-Latn-RS"/>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31805555555555"/>
          <c:y val="5.0925925925925923E-2"/>
          <c:w val="0.82470111111111111"/>
          <c:h val="0.61577910031585004"/>
        </c:manualLayout>
      </c:layout>
      <c:lineChart>
        <c:grouping val="standard"/>
        <c:varyColors val="0"/>
        <c:ser>
          <c:idx val="0"/>
          <c:order val="0"/>
          <c:tx>
            <c:strRef>
              <c:f>'Slika 5.2. - Figure 5.2'!$E$2</c:f>
              <c:strCache>
                <c:ptCount val="1"/>
                <c:pt idx="0">
                  <c:v>Inflacijska očekivanja potrošača</c:v>
                </c:pt>
              </c:strCache>
            </c:strRef>
          </c:tx>
          <c:spPr>
            <a:ln w="22225" cap="rnd">
              <a:solidFill>
                <a:srgbClr val="FF0000"/>
              </a:solidFill>
              <a:round/>
            </a:ln>
            <a:effectLst/>
          </c:spPr>
          <c:marker>
            <c:symbol val="none"/>
          </c:marker>
          <c:cat>
            <c:strRef>
              <c:f>'Slika 5.2. - Figure 5.2'!$B$5:$B$110</c:f>
              <c:strCache>
                <c:ptCount val="101"/>
                <c:pt idx="6">
                  <c:v>2017.</c:v>
                </c:pt>
                <c:pt idx="18">
                  <c:v>2018.</c:v>
                </c:pt>
                <c:pt idx="30">
                  <c:v>2019.</c:v>
                </c:pt>
                <c:pt idx="42">
                  <c:v>2020.</c:v>
                </c:pt>
                <c:pt idx="54">
                  <c:v>2021.</c:v>
                </c:pt>
                <c:pt idx="66">
                  <c:v>2022.</c:v>
                </c:pt>
                <c:pt idx="78">
                  <c:v>2023.</c:v>
                </c:pt>
                <c:pt idx="90">
                  <c:v>2024.</c:v>
                </c:pt>
                <c:pt idx="100">
                  <c:v>2025.</c:v>
                </c:pt>
              </c:strCache>
            </c:strRef>
          </c:cat>
          <c:val>
            <c:numRef>
              <c:f>'Slika 5.2. - Figure 5.2'!$E$5:$E$110</c:f>
              <c:numCache>
                <c:formatCode>0.0</c:formatCode>
                <c:ptCount val="106"/>
                <c:pt idx="0">
                  <c:v>9.9</c:v>
                </c:pt>
                <c:pt idx="1">
                  <c:v>9.15</c:v>
                </c:pt>
                <c:pt idx="2">
                  <c:v>11.44</c:v>
                </c:pt>
                <c:pt idx="3">
                  <c:v>15.3</c:v>
                </c:pt>
                <c:pt idx="4">
                  <c:v>15.12</c:v>
                </c:pt>
                <c:pt idx="5">
                  <c:v>8.91</c:v>
                </c:pt>
                <c:pt idx="6">
                  <c:v>11.29</c:v>
                </c:pt>
                <c:pt idx="7">
                  <c:v>11.21</c:v>
                </c:pt>
                <c:pt idx="8">
                  <c:v>16.29</c:v>
                </c:pt>
                <c:pt idx="9">
                  <c:v>17.88</c:v>
                </c:pt>
                <c:pt idx="10">
                  <c:v>18.97</c:v>
                </c:pt>
                <c:pt idx="11">
                  <c:v>21.11</c:v>
                </c:pt>
                <c:pt idx="12">
                  <c:v>16.350000000000001</c:v>
                </c:pt>
                <c:pt idx="13">
                  <c:v>18.829999999999998</c:v>
                </c:pt>
                <c:pt idx="14">
                  <c:v>18.5</c:v>
                </c:pt>
                <c:pt idx="15">
                  <c:v>23.23</c:v>
                </c:pt>
                <c:pt idx="16">
                  <c:v>21.92</c:v>
                </c:pt>
                <c:pt idx="17">
                  <c:v>21.05</c:v>
                </c:pt>
                <c:pt idx="18">
                  <c:v>17.920000000000002</c:v>
                </c:pt>
                <c:pt idx="19">
                  <c:v>17.39</c:v>
                </c:pt>
                <c:pt idx="20">
                  <c:v>14.78</c:v>
                </c:pt>
                <c:pt idx="21">
                  <c:v>18.260000000000002</c:v>
                </c:pt>
                <c:pt idx="22">
                  <c:v>14.51</c:v>
                </c:pt>
                <c:pt idx="23">
                  <c:v>12.28</c:v>
                </c:pt>
                <c:pt idx="24">
                  <c:v>2.13</c:v>
                </c:pt>
                <c:pt idx="25">
                  <c:v>8.5399999999999991</c:v>
                </c:pt>
                <c:pt idx="26">
                  <c:v>16.079999999999998</c:v>
                </c:pt>
                <c:pt idx="27">
                  <c:v>19.489999999999998</c:v>
                </c:pt>
                <c:pt idx="28">
                  <c:v>18.05</c:v>
                </c:pt>
                <c:pt idx="29">
                  <c:v>10.43</c:v>
                </c:pt>
                <c:pt idx="30">
                  <c:v>17.12</c:v>
                </c:pt>
                <c:pt idx="31">
                  <c:v>22.59</c:v>
                </c:pt>
                <c:pt idx="32">
                  <c:v>16.059999999999999</c:v>
                </c:pt>
                <c:pt idx="33">
                  <c:v>18.64</c:v>
                </c:pt>
                <c:pt idx="34">
                  <c:v>17.13</c:v>
                </c:pt>
                <c:pt idx="35">
                  <c:v>16.93</c:v>
                </c:pt>
                <c:pt idx="36">
                  <c:v>16.71</c:v>
                </c:pt>
                <c:pt idx="37">
                  <c:v>19.88</c:v>
                </c:pt>
                <c:pt idx="38">
                  <c:v>24.42</c:v>
                </c:pt>
                <c:pt idx="39">
                  <c:v>20.3</c:v>
                </c:pt>
                <c:pt idx="40">
                  <c:v>20.7</c:v>
                </c:pt>
                <c:pt idx="41">
                  <c:v>15.16</c:v>
                </c:pt>
                <c:pt idx="42">
                  <c:v>20.23</c:v>
                </c:pt>
                <c:pt idx="43">
                  <c:v>17.670000000000002</c:v>
                </c:pt>
                <c:pt idx="44">
                  <c:v>16.52</c:v>
                </c:pt>
                <c:pt idx="45">
                  <c:v>18.059999999999999</c:v>
                </c:pt>
                <c:pt idx="46">
                  <c:v>15.17</c:v>
                </c:pt>
                <c:pt idx="47">
                  <c:v>16.739999999999998</c:v>
                </c:pt>
                <c:pt idx="48">
                  <c:v>14.78</c:v>
                </c:pt>
                <c:pt idx="49">
                  <c:v>14.72</c:v>
                </c:pt>
                <c:pt idx="50">
                  <c:v>20.75</c:v>
                </c:pt>
                <c:pt idx="51">
                  <c:v>20.25</c:v>
                </c:pt>
                <c:pt idx="52">
                  <c:v>15.4</c:v>
                </c:pt>
                <c:pt idx="53">
                  <c:v>23.02</c:v>
                </c:pt>
                <c:pt idx="54">
                  <c:v>29.37</c:v>
                </c:pt>
                <c:pt idx="55">
                  <c:v>35.82</c:v>
                </c:pt>
                <c:pt idx="56">
                  <c:v>43.5</c:v>
                </c:pt>
                <c:pt idx="57">
                  <c:v>43.41</c:v>
                </c:pt>
                <c:pt idx="58">
                  <c:v>39.69</c:v>
                </c:pt>
                <c:pt idx="59">
                  <c:v>38.4</c:v>
                </c:pt>
                <c:pt idx="60">
                  <c:v>48.05</c:v>
                </c:pt>
                <c:pt idx="61">
                  <c:v>53.04</c:v>
                </c:pt>
                <c:pt idx="62">
                  <c:v>55.53</c:v>
                </c:pt>
                <c:pt idx="63">
                  <c:v>47.54</c:v>
                </c:pt>
                <c:pt idx="64">
                  <c:v>53.07</c:v>
                </c:pt>
                <c:pt idx="65">
                  <c:v>56.71</c:v>
                </c:pt>
                <c:pt idx="66">
                  <c:v>52.57</c:v>
                </c:pt>
                <c:pt idx="67">
                  <c:v>49.01</c:v>
                </c:pt>
                <c:pt idx="68">
                  <c:v>36.85</c:v>
                </c:pt>
                <c:pt idx="69">
                  <c:v>35.770000000000003</c:v>
                </c:pt>
                <c:pt idx="70">
                  <c:v>36.979999999999997</c:v>
                </c:pt>
                <c:pt idx="71">
                  <c:v>34.299999999999997</c:v>
                </c:pt>
                <c:pt idx="72">
                  <c:v>26.77</c:v>
                </c:pt>
                <c:pt idx="73">
                  <c:v>21.06</c:v>
                </c:pt>
                <c:pt idx="74">
                  <c:v>25.7</c:v>
                </c:pt>
                <c:pt idx="75">
                  <c:v>18.62</c:v>
                </c:pt>
                <c:pt idx="76">
                  <c:v>19.95</c:v>
                </c:pt>
                <c:pt idx="77">
                  <c:v>20.39</c:v>
                </c:pt>
                <c:pt idx="78">
                  <c:v>22.17</c:v>
                </c:pt>
                <c:pt idx="79">
                  <c:v>17.309999999999999</c:v>
                </c:pt>
                <c:pt idx="80">
                  <c:v>19.18</c:v>
                </c:pt>
                <c:pt idx="81">
                  <c:v>15.3</c:v>
                </c:pt>
                <c:pt idx="82">
                  <c:v>14.86</c:v>
                </c:pt>
                <c:pt idx="83">
                  <c:v>16.25</c:v>
                </c:pt>
                <c:pt idx="84">
                  <c:v>15.54</c:v>
                </c:pt>
                <c:pt idx="85">
                  <c:v>13.54</c:v>
                </c:pt>
                <c:pt idx="86">
                  <c:v>15.58</c:v>
                </c:pt>
                <c:pt idx="87">
                  <c:v>8.91</c:v>
                </c:pt>
                <c:pt idx="88">
                  <c:v>14.72</c:v>
                </c:pt>
                <c:pt idx="89">
                  <c:v>15.97</c:v>
                </c:pt>
                <c:pt idx="90">
                  <c:v>14.43</c:v>
                </c:pt>
                <c:pt idx="91">
                  <c:v>15.56</c:v>
                </c:pt>
                <c:pt idx="92">
                  <c:v>17</c:v>
                </c:pt>
                <c:pt idx="93">
                  <c:v>13.02</c:v>
                </c:pt>
                <c:pt idx="94">
                  <c:v>16.649999999999999</c:v>
                </c:pt>
                <c:pt idx="95">
                  <c:v>20.82</c:v>
                </c:pt>
                <c:pt idx="96">
                  <c:v>20.82</c:v>
                </c:pt>
                <c:pt idx="97">
                  <c:v>9.9</c:v>
                </c:pt>
                <c:pt idx="98">
                  <c:v>13.68</c:v>
                </c:pt>
                <c:pt idx="99">
                  <c:v>17.760000000000002</c:v>
                </c:pt>
                <c:pt idx="100">
                  <c:v>17.100000000000001</c:v>
                </c:pt>
                <c:pt idx="101">
                  <c:v>16.8</c:v>
                </c:pt>
                <c:pt idx="102">
                  <c:v>19.7</c:v>
                </c:pt>
                <c:pt idx="103">
                  <c:v>14.9</c:v>
                </c:pt>
                <c:pt idx="104">
                  <c:v>18</c:v>
                </c:pt>
                <c:pt idx="105">
                  <c:v>23.9</c:v>
                </c:pt>
              </c:numCache>
            </c:numRef>
          </c:val>
          <c:smooth val="0"/>
          <c:extLst>
            <c:ext xmlns:c16="http://schemas.microsoft.com/office/drawing/2014/chart" uri="{C3380CC4-5D6E-409C-BE32-E72D297353CC}">
              <c16:uniqueId val="{00000000-E764-4729-A50B-6B911A235CE2}"/>
            </c:ext>
          </c:extLst>
        </c:ser>
        <c:ser>
          <c:idx val="1"/>
          <c:order val="1"/>
          <c:tx>
            <c:strRef>
              <c:f>'Slika 5.2. - Figure 5.2'!$F$2</c:f>
              <c:strCache>
                <c:ptCount val="1"/>
                <c:pt idx="0">
                  <c:v>Inflacijska očekivanja poduzeća - industrija</c:v>
                </c:pt>
              </c:strCache>
            </c:strRef>
          </c:tx>
          <c:spPr>
            <a:ln w="22225" cap="rnd">
              <a:solidFill>
                <a:schemeClr val="accent1"/>
              </a:solidFill>
              <a:prstDash val="solid"/>
              <a:round/>
            </a:ln>
            <a:effectLst/>
          </c:spPr>
          <c:marker>
            <c:symbol val="none"/>
          </c:marker>
          <c:cat>
            <c:strRef>
              <c:f>'Slika 5.2. - Figure 5.2'!$B$5:$B$110</c:f>
              <c:strCache>
                <c:ptCount val="101"/>
                <c:pt idx="6">
                  <c:v>2017.</c:v>
                </c:pt>
                <c:pt idx="18">
                  <c:v>2018.</c:v>
                </c:pt>
                <c:pt idx="30">
                  <c:v>2019.</c:v>
                </c:pt>
                <c:pt idx="42">
                  <c:v>2020.</c:v>
                </c:pt>
                <c:pt idx="54">
                  <c:v>2021.</c:v>
                </c:pt>
                <c:pt idx="66">
                  <c:v>2022.</c:v>
                </c:pt>
                <c:pt idx="78">
                  <c:v>2023.</c:v>
                </c:pt>
                <c:pt idx="90">
                  <c:v>2024.</c:v>
                </c:pt>
                <c:pt idx="100">
                  <c:v>2025.</c:v>
                </c:pt>
              </c:strCache>
            </c:strRef>
          </c:cat>
          <c:val>
            <c:numRef>
              <c:f>'Slika 5.2. - Figure 5.2'!$F$5:$F$110</c:f>
              <c:numCache>
                <c:formatCode>0.0</c:formatCode>
                <c:ptCount val="106"/>
                <c:pt idx="0">
                  <c:v>8.92</c:v>
                </c:pt>
                <c:pt idx="1">
                  <c:v>12.33</c:v>
                </c:pt>
                <c:pt idx="2">
                  <c:v>13.41</c:v>
                </c:pt>
                <c:pt idx="3">
                  <c:v>15.18</c:v>
                </c:pt>
                <c:pt idx="4">
                  <c:v>7.95</c:v>
                </c:pt>
                <c:pt idx="5">
                  <c:v>4.26</c:v>
                </c:pt>
                <c:pt idx="6">
                  <c:v>5.94</c:v>
                </c:pt>
                <c:pt idx="7">
                  <c:v>5.16</c:v>
                </c:pt>
                <c:pt idx="8">
                  <c:v>10.35</c:v>
                </c:pt>
                <c:pt idx="9">
                  <c:v>4.03</c:v>
                </c:pt>
                <c:pt idx="10">
                  <c:v>8.6</c:v>
                </c:pt>
                <c:pt idx="11">
                  <c:v>11.78</c:v>
                </c:pt>
                <c:pt idx="12">
                  <c:v>15.6</c:v>
                </c:pt>
                <c:pt idx="13">
                  <c:v>12.55</c:v>
                </c:pt>
                <c:pt idx="14">
                  <c:v>10.62</c:v>
                </c:pt>
                <c:pt idx="15">
                  <c:v>7.69</c:v>
                </c:pt>
                <c:pt idx="16">
                  <c:v>12.01</c:v>
                </c:pt>
                <c:pt idx="17">
                  <c:v>11.7</c:v>
                </c:pt>
                <c:pt idx="18">
                  <c:v>9.15</c:v>
                </c:pt>
                <c:pt idx="19">
                  <c:v>10.11</c:v>
                </c:pt>
                <c:pt idx="20">
                  <c:v>12.49</c:v>
                </c:pt>
                <c:pt idx="21">
                  <c:v>4.47</c:v>
                </c:pt>
                <c:pt idx="22">
                  <c:v>13.32</c:v>
                </c:pt>
                <c:pt idx="23">
                  <c:v>16.16</c:v>
                </c:pt>
                <c:pt idx="24">
                  <c:v>9.93</c:v>
                </c:pt>
                <c:pt idx="25">
                  <c:v>9.86</c:v>
                </c:pt>
                <c:pt idx="26">
                  <c:v>11.34</c:v>
                </c:pt>
                <c:pt idx="27">
                  <c:v>16.02</c:v>
                </c:pt>
                <c:pt idx="28">
                  <c:v>10.59</c:v>
                </c:pt>
                <c:pt idx="29">
                  <c:v>4.63</c:v>
                </c:pt>
                <c:pt idx="30">
                  <c:v>1.5</c:v>
                </c:pt>
                <c:pt idx="31">
                  <c:v>5.45</c:v>
                </c:pt>
                <c:pt idx="32">
                  <c:v>9.74</c:v>
                </c:pt>
                <c:pt idx="33">
                  <c:v>5.15</c:v>
                </c:pt>
                <c:pt idx="34">
                  <c:v>10.56</c:v>
                </c:pt>
                <c:pt idx="35">
                  <c:v>15.77</c:v>
                </c:pt>
                <c:pt idx="36">
                  <c:v>10.79</c:v>
                </c:pt>
                <c:pt idx="37">
                  <c:v>17.53</c:v>
                </c:pt>
                <c:pt idx="38">
                  <c:v>10.72</c:v>
                </c:pt>
                <c:pt idx="39">
                  <c:v>-9.86</c:v>
                </c:pt>
                <c:pt idx="40">
                  <c:v>-11.56</c:v>
                </c:pt>
                <c:pt idx="41">
                  <c:v>-10.18</c:v>
                </c:pt>
                <c:pt idx="42">
                  <c:v>-6.08</c:v>
                </c:pt>
                <c:pt idx="43">
                  <c:v>-3.03</c:v>
                </c:pt>
                <c:pt idx="44">
                  <c:v>-0.46</c:v>
                </c:pt>
                <c:pt idx="45">
                  <c:v>-4.51</c:v>
                </c:pt>
                <c:pt idx="46">
                  <c:v>-5.73</c:v>
                </c:pt>
                <c:pt idx="47">
                  <c:v>6.19</c:v>
                </c:pt>
                <c:pt idx="48">
                  <c:v>8.25</c:v>
                </c:pt>
                <c:pt idx="49">
                  <c:v>14.58</c:v>
                </c:pt>
                <c:pt idx="50">
                  <c:v>17.45</c:v>
                </c:pt>
                <c:pt idx="51">
                  <c:v>26.19</c:v>
                </c:pt>
                <c:pt idx="52">
                  <c:v>25.54</c:v>
                </c:pt>
                <c:pt idx="53">
                  <c:v>27.85</c:v>
                </c:pt>
                <c:pt idx="54">
                  <c:v>30.89</c:v>
                </c:pt>
                <c:pt idx="55">
                  <c:v>26.73</c:v>
                </c:pt>
                <c:pt idx="56">
                  <c:v>33.01</c:v>
                </c:pt>
                <c:pt idx="57">
                  <c:v>41.37</c:v>
                </c:pt>
                <c:pt idx="58">
                  <c:v>40.31</c:v>
                </c:pt>
                <c:pt idx="59">
                  <c:v>43.6</c:v>
                </c:pt>
                <c:pt idx="60">
                  <c:v>54.13</c:v>
                </c:pt>
                <c:pt idx="61">
                  <c:v>63.01</c:v>
                </c:pt>
                <c:pt idx="62">
                  <c:v>62.79</c:v>
                </c:pt>
                <c:pt idx="63">
                  <c:v>64.739999999999995</c:v>
                </c:pt>
                <c:pt idx="64">
                  <c:v>60.14</c:v>
                </c:pt>
                <c:pt idx="65">
                  <c:v>56.89</c:v>
                </c:pt>
                <c:pt idx="66">
                  <c:v>51.03</c:v>
                </c:pt>
                <c:pt idx="67">
                  <c:v>55.82</c:v>
                </c:pt>
                <c:pt idx="68">
                  <c:v>44.9</c:v>
                </c:pt>
                <c:pt idx="69">
                  <c:v>39.24</c:v>
                </c:pt>
                <c:pt idx="70">
                  <c:v>33.43</c:v>
                </c:pt>
                <c:pt idx="71">
                  <c:v>34.71</c:v>
                </c:pt>
                <c:pt idx="72">
                  <c:v>34.97</c:v>
                </c:pt>
                <c:pt idx="73">
                  <c:v>28.33</c:v>
                </c:pt>
                <c:pt idx="74">
                  <c:v>18.82</c:v>
                </c:pt>
                <c:pt idx="75">
                  <c:v>11.47</c:v>
                </c:pt>
                <c:pt idx="76">
                  <c:v>13.69</c:v>
                </c:pt>
                <c:pt idx="77">
                  <c:v>7.43</c:v>
                </c:pt>
                <c:pt idx="78">
                  <c:v>8.1300000000000008</c:v>
                </c:pt>
                <c:pt idx="79">
                  <c:v>5.33</c:v>
                </c:pt>
                <c:pt idx="80">
                  <c:v>19.36</c:v>
                </c:pt>
                <c:pt idx="81">
                  <c:v>9.2100000000000009</c:v>
                </c:pt>
                <c:pt idx="82">
                  <c:v>7.88</c:v>
                </c:pt>
                <c:pt idx="83">
                  <c:v>16.04</c:v>
                </c:pt>
                <c:pt idx="84">
                  <c:v>22.72</c:v>
                </c:pt>
                <c:pt idx="85">
                  <c:v>18.850000000000001</c:v>
                </c:pt>
                <c:pt idx="86">
                  <c:v>20.84</c:v>
                </c:pt>
                <c:pt idx="87">
                  <c:v>14.6</c:v>
                </c:pt>
                <c:pt idx="88">
                  <c:v>11.1</c:v>
                </c:pt>
                <c:pt idx="89">
                  <c:v>8.4700000000000006</c:v>
                </c:pt>
                <c:pt idx="90">
                  <c:v>13.31</c:v>
                </c:pt>
                <c:pt idx="91">
                  <c:v>11.43</c:v>
                </c:pt>
                <c:pt idx="92">
                  <c:v>13.64</c:v>
                </c:pt>
                <c:pt idx="93">
                  <c:v>8.33</c:v>
                </c:pt>
                <c:pt idx="94">
                  <c:v>19.47</c:v>
                </c:pt>
                <c:pt idx="95">
                  <c:v>22.2</c:v>
                </c:pt>
                <c:pt idx="96">
                  <c:v>15.76</c:v>
                </c:pt>
                <c:pt idx="97">
                  <c:v>15.01</c:v>
                </c:pt>
                <c:pt idx="98">
                  <c:v>15.67</c:v>
                </c:pt>
                <c:pt idx="99">
                  <c:v>18.62</c:v>
                </c:pt>
                <c:pt idx="100">
                  <c:v>11.5</c:v>
                </c:pt>
                <c:pt idx="101">
                  <c:v>8.6999999999999993</c:v>
                </c:pt>
                <c:pt idx="102">
                  <c:v>9</c:v>
                </c:pt>
                <c:pt idx="103">
                  <c:v>7.4</c:v>
                </c:pt>
                <c:pt idx="104">
                  <c:v>8</c:v>
                </c:pt>
                <c:pt idx="105">
                  <c:v>11.9</c:v>
                </c:pt>
              </c:numCache>
            </c:numRef>
          </c:val>
          <c:smooth val="0"/>
          <c:extLst>
            <c:ext xmlns:c16="http://schemas.microsoft.com/office/drawing/2014/chart" uri="{C3380CC4-5D6E-409C-BE32-E72D297353CC}">
              <c16:uniqueId val="{00000001-E764-4729-A50B-6B911A235CE2}"/>
            </c:ext>
          </c:extLst>
        </c:ser>
        <c:ser>
          <c:idx val="2"/>
          <c:order val="2"/>
          <c:tx>
            <c:strRef>
              <c:f>'Slika 5.2. - Figure 5.2'!$G$2</c:f>
              <c:strCache>
                <c:ptCount val="1"/>
                <c:pt idx="0">
                  <c:v>Inflacijska očekivanja poduzeća -  usluge</c:v>
                </c:pt>
              </c:strCache>
            </c:strRef>
          </c:tx>
          <c:spPr>
            <a:ln w="22225" cap="rnd">
              <a:solidFill>
                <a:schemeClr val="bg1">
                  <a:lumMod val="65000"/>
                </a:schemeClr>
              </a:solidFill>
              <a:round/>
            </a:ln>
            <a:effectLst/>
          </c:spPr>
          <c:marker>
            <c:symbol val="none"/>
          </c:marker>
          <c:cat>
            <c:strRef>
              <c:f>'Slika 5.2. - Figure 5.2'!$B$5:$B$110</c:f>
              <c:strCache>
                <c:ptCount val="101"/>
                <c:pt idx="6">
                  <c:v>2017.</c:v>
                </c:pt>
                <c:pt idx="18">
                  <c:v>2018.</c:v>
                </c:pt>
                <c:pt idx="30">
                  <c:v>2019.</c:v>
                </c:pt>
                <c:pt idx="42">
                  <c:v>2020.</c:v>
                </c:pt>
                <c:pt idx="54">
                  <c:v>2021.</c:v>
                </c:pt>
                <c:pt idx="66">
                  <c:v>2022.</c:v>
                </c:pt>
                <c:pt idx="78">
                  <c:v>2023.</c:v>
                </c:pt>
                <c:pt idx="90">
                  <c:v>2024.</c:v>
                </c:pt>
                <c:pt idx="100">
                  <c:v>2025.</c:v>
                </c:pt>
              </c:strCache>
            </c:strRef>
          </c:cat>
          <c:val>
            <c:numRef>
              <c:f>'Slika 5.2. - Figure 5.2'!$G$5:$G$110</c:f>
              <c:numCache>
                <c:formatCode>0.0</c:formatCode>
                <c:ptCount val="106"/>
                <c:pt idx="0">
                  <c:v>7.47</c:v>
                </c:pt>
                <c:pt idx="1">
                  <c:v>5.09</c:v>
                </c:pt>
                <c:pt idx="2">
                  <c:v>3.36</c:v>
                </c:pt>
                <c:pt idx="3">
                  <c:v>5.77</c:v>
                </c:pt>
                <c:pt idx="4">
                  <c:v>5.61</c:v>
                </c:pt>
                <c:pt idx="5">
                  <c:v>3.43</c:v>
                </c:pt>
                <c:pt idx="6">
                  <c:v>4.71</c:v>
                </c:pt>
                <c:pt idx="7">
                  <c:v>3.07</c:v>
                </c:pt>
                <c:pt idx="8">
                  <c:v>0.3</c:v>
                </c:pt>
                <c:pt idx="9">
                  <c:v>0.31</c:v>
                </c:pt>
                <c:pt idx="10">
                  <c:v>-1.87</c:v>
                </c:pt>
                <c:pt idx="11">
                  <c:v>6.77</c:v>
                </c:pt>
                <c:pt idx="12">
                  <c:v>2.38</c:v>
                </c:pt>
                <c:pt idx="13">
                  <c:v>7.13</c:v>
                </c:pt>
                <c:pt idx="14">
                  <c:v>6.39</c:v>
                </c:pt>
                <c:pt idx="15">
                  <c:v>8.4499999999999993</c:v>
                </c:pt>
                <c:pt idx="16">
                  <c:v>7.95</c:v>
                </c:pt>
                <c:pt idx="17">
                  <c:v>4.3899999999999997</c:v>
                </c:pt>
                <c:pt idx="18">
                  <c:v>4.3099999999999996</c:v>
                </c:pt>
                <c:pt idx="19">
                  <c:v>-0.48</c:v>
                </c:pt>
                <c:pt idx="20">
                  <c:v>2.59</c:v>
                </c:pt>
                <c:pt idx="21">
                  <c:v>0.98</c:v>
                </c:pt>
                <c:pt idx="22">
                  <c:v>4.0999999999999996</c:v>
                </c:pt>
                <c:pt idx="23">
                  <c:v>5.07</c:v>
                </c:pt>
                <c:pt idx="24">
                  <c:v>4.17</c:v>
                </c:pt>
                <c:pt idx="25">
                  <c:v>13.48</c:v>
                </c:pt>
                <c:pt idx="26">
                  <c:v>10.98</c:v>
                </c:pt>
                <c:pt idx="27">
                  <c:v>20.74</c:v>
                </c:pt>
                <c:pt idx="28">
                  <c:v>11.47</c:v>
                </c:pt>
                <c:pt idx="29">
                  <c:v>12.42</c:v>
                </c:pt>
                <c:pt idx="30">
                  <c:v>9.6</c:v>
                </c:pt>
                <c:pt idx="31">
                  <c:v>5.44</c:v>
                </c:pt>
                <c:pt idx="32">
                  <c:v>2.4900000000000002</c:v>
                </c:pt>
                <c:pt idx="33">
                  <c:v>6.6</c:v>
                </c:pt>
                <c:pt idx="34">
                  <c:v>4.3</c:v>
                </c:pt>
                <c:pt idx="35">
                  <c:v>9.74</c:v>
                </c:pt>
                <c:pt idx="36">
                  <c:v>10.130000000000001</c:v>
                </c:pt>
                <c:pt idx="37">
                  <c:v>11.32</c:v>
                </c:pt>
                <c:pt idx="38">
                  <c:v>5.83</c:v>
                </c:pt>
                <c:pt idx="39">
                  <c:v>-19.88</c:v>
                </c:pt>
                <c:pt idx="40">
                  <c:v>-6.16</c:v>
                </c:pt>
                <c:pt idx="41">
                  <c:v>-7.15</c:v>
                </c:pt>
                <c:pt idx="42">
                  <c:v>-10.86</c:v>
                </c:pt>
                <c:pt idx="43">
                  <c:v>-2.3199999999999998</c:v>
                </c:pt>
                <c:pt idx="44">
                  <c:v>-6.45</c:v>
                </c:pt>
                <c:pt idx="45">
                  <c:v>-4.87</c:v>
                </c:pt>
                <c:pt idx="46">
                  <c:v>-10.64</c:v>
                </c:pt>
                <c:pt idx="47">
                  <c:v>-2.57</c:v>
                </c:pt>
                <c:pt idx="48">
                  <c:v>-0.56000000000000005</c:v>
                </c:pt>
                <c:pt idx="49">
                  <c:v>3</c:v>
                </c:pt>
                <c:pt idx="50">
                  <c:v>6.32</c:v>
                </c:pt>
                <c:pt idx="51">
                  <c:v>-0.79</c:v>
                </c:pt>
                <c:pt idx="52">
                  <c:v>10.84</c:v>
                </c:pt>
                <c:pt idx="53">
                  <c:v>16.28</c:v>
                </c:pt>
                <c:pt idx="54">
                  <c:v>6.5</c:v>
                </c:pt>
                <c:pt idx="55">
                  <c:v>5.38</c:v>
                </c:pt>
                <c:pt idx="56">
                  <c:v>8.06</c:v>
                </c:pt>
                <c:pt idx="57">
                  <c:v>13.91</c:v>
                </c:pt>
                <c:pt idx="58">
                  <c:v>19.89</c:v>
                </c:pt>
                <c:pt idx="59">
                  <c:v>21.98</c:v>
                </c:pt>
                <c:pt idx="60">
                  <c:v>35.53</c:v>
                </c:pt>
                <c:pt idx="61">
                  <c:v>39.94</c:v>
                </c:pt>
                <c:pt idx="62">
                  <c:v>37.42</c:v>
                </c:pt>
                <c:pt idx="63">
                  <c:v>36.9</c:v>
                </c:pt>
                <c:pt idx="64">
                  <c:v>39.159999999999997</c:v>
                </c:pt>
                <c:pt idx="65">
                  <c:v>42.52</c:v>
                </c:pt>
                <c:pt idx="66">
                  <c:v>35.46</c:v>
                </c:pt>
                <c:pt idx="67">
                  <c:v>27.99</c:v>
                </c:pt>
                <c:pt idx="68">
                  <c:v>23.89</c:v>
                </c:pt>
                <c:pt idx="69">
                  <c:v>22.59</c:v>
                </c:pt>
                <c:pt idx="70">
                  <c:v>35.36</c:v>
                </c:pt>
                <c:pt idx="71">
                  <c:v>41.34</c:v>
                </c:pt>
                <c:pt idx="72">
                  <c:v>31.43</c:v>
                </c:pt>
                <c:pt idx="73">
                  <c:v>31.75</c:v>
                </c:pt>
                <c:pt idx="74">
                  <c:v>22.77</c:v>
                </c:pt>
                <c:pt idx="75">
                  <c:v>20.36</c:v>
                </c:pt>
                <c:pt idx="76">
                  <c:v>19.829999999999998</c:v>
                </c:pt>
                <c:pt idx="77">
                  <c:v>17.82</c:v>
                </c:pt>
                <c:pt idx="78">
                  <c:v>16.170000000000002</c:v>
                </c:pt>
                <c:pt idx="79">
                  <c:v>11.24</c:v>
                </c:pt>
                <c:pt idx="80">
                  <c:v>8.1199999999999992</c:v>
                </c:pt>
                <c:pt idx="81">
                  <c:v>11.86</c:v>
                </c:pt>
                <c:pt idx="82">
                  <c:v>16.899999999999999</c:v>
                </c:pt>
                <c:pt idx="83">
                  <c:v>27.44</c:v>
                </c:pt>
                <c:pt idx="84">
                  <c:v>21.69</c:v>
                </c:pt>
                <c:pt idx="85">
                  <c:v>24.89</c:v>
                </c:pt>
                <c:pt idx="86">
                  <c:v>22.22</c:v>
                </c:pt>
                <c:pt idx="87">
                  <c:v>21.4</c:v>
                </c:pt>
                <c:pt idx="88">
                  <c:v>17.54</c:v>
                </c:pt>
                <c:pt idx="89">
                  <c:v>23.12</c:v>
                </c:pt>
                <c:pt idx="90">
                  <c:v>18.5</c:v>
                </c:pt>
                <c:pt idx="91">
                  <c:v>11.37</c:v>
                </c:pt>
                <c:pt idx="92">
                  <c:v>25.25</c:v>
                </c:pt>
                <c:pt idx="93">
                  <c:v>14.81</c:v>
                </c:pt>
                <c:pt idx="94">
                  <c:v>23.06</c:v>
                </c:pt>
                <c:pt idx="95">
                  <c:v>27.71</c:v>
                </c:pt>
                <c:pt idx="96">
                  <c:v>23.4</c:v>
                </c:pt>
                <c:pt idx="97">
                  <c:v>17.5</c:v>
                </c:pt>
                <c:pt idx="98">
                  <c:v>21.31</c:v>
                </c:pt>
                <c:pt idx="99">
                  <c:v>22.27</c:v>
                </c:pt>
                <c:pt idx="100">
                  <c:v>22.4</c:v>
                </c:pt>
                <c:pt idx="101">
                  <c:v>16.399999999999999</c:v>
                </c:pt>
                <c:pt idx="102">
                  <c:v>16.3</c:v>
                </c:pt>
                <c:pt idx="103">
                  <c:v>14.6</c:v>
                </c:pt>
                <c:pt idx="104">
                  <c:v>3.8</c:v>
                </c:pt>
                <c:pt idx="105">
                  <c:v>11.6</c:v>
                </c:pt>
              </c:numCache>
            </c:numRef>
          </c:val>
          <c:smooth val="0"/>
          <c:extLst>
            <c:ext xmlns:c16="http://schemas.microsoft.com/office/drawing/2014/chart" uri="{C3380CC4-5D6E-409C-BE32-E72D297353CC}">
              <c16:uniqueId val="{00000002-E764-4729-A50B-6B911A235CE2}"/>
            </c:ext>
          </c:extLst>
        </c:ser>
        <c:dLbls>
          <c:showLegendKey val="0"/>
          <c:showVal val="0"/>
          <c:showCatName val="0"/>
          <c:showSerName val="0"/>
          <c:showPercent val="0"/>
          <c:showBubbleSize val="0"/>
        </c:dLbls>
        <c:smooth val="0"/>
        <c:axId val="1074397728"/>
        <c:axId val="1074400640"/>
      </c:lineChart>
      <c:catAx>
        <c:axId val="10743977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crossAx val="1074400640"/>
        <c:crosses val="autoZero"/>
        <c:auto val="1"/>
        <c:lblAlgn val="ctr"/>
        <c:lblOffset val="100"/>
        <c:tickLblSkip val="2"/>
        <c:tickMarkSkip val="12"/>
        <c:noMultiLvlLbl val="0"/>
      </c:catAx>
      <c:valAx>
        <c:axId val="1074400640"/>
        <c:scaling>
          <c:orientation val="minMax"/>
          <c:max val="80"/>
          <c:min val="-40"/>
        </c:scaling>
        <c:delete val="0"/>
        <c:axPos val="l"/>
        <c:majorGridlines>
          <c:spPr>
            <a:ln w="9525" cap="flat" cmpd="sng" algn="ctr">
              <a:solidFill>
                <a:schemeClr val="bg1">
                  <a:lumMod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solidFill>
                    <a:latin typeface="Arial "/>
                    <a:ea typeface="+mn-ea"/>
                    <a:cs typeface="+mn-cs"/>
                  </a:defRPr>
                </a:pPr>
                <a:r>
                  <a:rPr lang="hr-HR" sz="900">
                    <a:solidFill>
                      <a:schemeClr val="tx1"/>
                    </a:solidFill>
                  </a:rPr>
                  <a:t>saldo odgovora</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Arial "/>
                  <a:ea typeface="+mn-ea"/>
                  <a:cs typeface="+mn-cs"/>
                </a:defRPr>
              </a:pPr>
              <a:endParaRPr lang="sr-Latn-RS"/>
            </a:p>
          </c:tx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crossAx val="1074397728"/>
        <c:crosses val="autoZero"/>
        <c:crossBetween val="between"/>
        <c:majorUnit val="20"/>
      </c:valAx>
      <c:spPr>
        <a:noFill/>
        <a:ln>
          <a:solidFill>
            <a:schemeClr val="bg1">
              <a:lumMod val="50000"/>
            </a:schemeClr>
          </a:solidFill>
        </a:ln>
        <a:effectLst/>
      </c:spPr>
    </c:plotArea>
    <c:legend>
      <c:legendPos val="b"/>
      <c:layout>
        <c:manualLayout>
          <c:xMode val="edge"/>
          <c:yMode val="edge"/>
          <c:x val="7.7172500000000005E-2"/>
          <c:y val="0.78964246058687693"/>
          <c:w val="0.85954374453193361"/>
          <c:h val="0.1981436152216512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
              <a:ea typeface="+mn-ea"/>
              <a:cs typeface="+mn-cs"/>
            </a:defRPr>
          </a:pPr>
          <a:endParaRPr lang="sr-Latn-R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latin typeface="Arial "/>
        </a:defRPr>
      </a:pPr>
      <a:endParaRPr lang="sr-Latn-RS"/>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000638888888888"/>
          <c:y val="5.0925925925925923E-2"/>
          <c:w val="0.81444388888888886"/>
          <c:h val="0.61907983008036005"/>
        </c:manualLayout>
      </c:layout>
      <c:lineChart>
        <c:grouping val="standard"/>
        <c:varyColors val="0"/>
        <c:ser>
          <c:idx val="0"/>
          <c:order val="0"/>
          <c:tx>
            <c:strRef>
              <c:f>'Slika 5.2. - Figure 5.2'!$E$3</c:f>
              <c:strCache>
                <c:ptCount val="1"/>
                <c:pt idx="0">
                  <c:v>Consumer inflation expectations</c:v>
                </c:pt>
              </c:strCache>
            </c:strRef>
          </c:tx>
          <c:spPr>
            <a:ln w="22225" cap="rnd">
              <a:solidFill>
                <a:srgbClr val="FF0000"/>
              </a:solidFill>
              <a:round/>
            </a:ln>
            <a:effectLst/>
          </c:spPr>
          <c:marker>
            <c:symbol val="none"/>
          </c:marker>
          <c:cat>
            <c:numRef>
              <c:f>'Slika 5.2. - Figure 5.2'!$A$5:$A$110</c:f>
              <c:numCache>
                <c:formatCode>General</c:formatCode>
                <c:ptCount val="106"/>
                <c:pt idx="6">
                  <c:v>2017</c:v>
                </c:pt>
                <c:pt idx="18">
                  <c:v>2018</c:v>
                </c:pt>
                <c:pt idx="30">
                  <c:v>2019</c:v>
                </c:pt>
                <c:pt idx="42">
                  <c:v>2020</c:v>
                </c:pt>
                <c:pt idx="54">
                  <c:v>2021</c:v>
                </c:pt>
                <c:pt idx="66">
                  <c:v>2022</c:v>
                </c:pt>
                <c:pt idx="78">
                  <c:v>2023</c:v>
                </c:pt>
                <c:pt idx="90">
                  <c:v>2024</c:v>
                </c:pt>
                <c:pt idx="100">
                  <c:v>2025</c:v>
                </c:pt>
              </c:numCache>
            </c:numRef>
          </c:cat>
          <c:val>
            <c:numRef>
              <c:f>'Slika 5.2. - Figure 5.2'!$E$5:$E$110</c:f>
              <c:numCache>
                <c:formatCode>0.0</c:formatCode>
                <c:ptCount val="106"/>
                <c:pt idx="0">
                  <c:v>9.9</c:v>
                </c:pt>
                <c:pt idx="1">
                  <c:v>9.15</c:v>
                </c:pt>
                <c:pt idx="2">
                  <c:v>11.44</c:v>
                </c:pt>
                <c:pt idx="3">
                  <c:v>15.3</c:v>
                </c:pt>
                <c:pt idx="4">
                  <c:v>15.12</c:v>
                </c:pt>
                <c:pt idx="5">
                  <c:v>8.91</c:v>
                </c:pt>
                <c:pt idx="6">
                  <c:v>11.29</c:v>
                </c:pt>
                <c:pt idx="7">
                  <c:v>11.21</c:v>
                </c:pt>
                <c:pt idx="8">
                  <c:v>16.29</c:v>
                </c:pt>
                <c:pt idx="9">
                  <c:v>17.88</c:v>
                </c:pt>
                <c:pt idx="10">
                  <c:v>18.97</c:v>
                </c:pt>
                <c:pt idx="11">
                  <c:v>21.11</c:v>
                </c:pt>
                <c:pt idx="12">
                  <c:v>16.350000000000001</c:v>
                </c:pt>
                <c:pt idx="13">
                  <c:v>18.829999999999998</c:v>
                </c:pt>
                <c:pt idx="14">
                  <c:v>18.5</c:v>
                </c:pt>
                <c:pt idx="15">
                  <c:v>23.23</c:v>
                </c:pt>
                <c:pt idx="16">
                  <c:v>21.92</c:v>
                </c:pt>
                <c:pt idx="17">
                  <c:v>21.05</c:v>
                </c:pt>
                <c:pt idx="18">
                  <c:v>17.920000000000002</c:v>
                </c:pt>
                <c:pt idx="19">
                  <c:v>17.39</c:v>
                </c:pt>
                <c:pt idx="20">
                  <c:v>14.78</c:v>
                </c:pt>
                <c:pt idx="21">
                  <c:v>18.260000000000002</c:v>
                </c:pt>
                <c:pt idx="22">
                  <c:v>14.51</c:v>
                </c:pt>
                <c:pt idx="23">
                  <c:v>12.28</c:v>
                </c:pt>
                <c:pt idx="24">
                  <c:v>2.13</c:v>
                </c:pt>
                <c:pt idx="25">
                  <c:v>8.5399999999999991</c:v>
                </c:pt>
                <c:pt idx="26">
                  <c:v>16.079999999999998</c:v>
                </c:pt>
                <c:pt idx="27">
                  <c:v>19.489999999999998</c:v>
                </c:pt>
                <c:pt idx="28">
                  <c:v>18.05</c:v>
                </c:pt>
                <c:pt idx="29">
                  <c:v>10.43</c:v>
                </c:pt>
                <c:pt idx="30">
                  <c:v>17.12</c:v>
                </c:pt>
                <c:pt idx="31">
                  <c:v>22.59</c:v>
                </c:pt>
                <c:pt idx="32">
                  <c:v>16.059999999999999</c:v>
                </c:pt>
                <c:pt idx="33">
                  <c:v>18.64</c:v>
                </c:pt>
                <c:pt idx="34">
                  <c:v>17.13</c:v>
                </c:pt>
                <c:pt idx="35">
                  <c:v>16.93</c:v>
                </c:pt>
                <c:pt idx="36">
                  <c:v>16.71</c:v>
                </c:pt>
                <c:pt idx="37">
                  <c:v>19.88</c:v>
                </c:pt>
                <c:pt idx="38">
                  <c:v>24.42</c:v>
                </c:pt>
                <c:pt idx="39">
                  <c:v>20.3</c:v>
                </c:pt>
                <c:pt idx="40">
                  <c:v>20.7</c:v>
                </c:pt>
                <c:pt idx="41">
                  <c:v>15.16</c:v>
                </c:pt>
                <c:pt idx="42">
                  <c:v>20.23</c:v>
                </c:pt>
                <c:pt idx="43">
                  <c:v>17.670000000000002</c:v>
                </c:pt>
                <c:pt idx="44">
                  <c:v>16.52</c:v>
                </c:pt>
                <c:pt idx="45">
                  <c:v>18.059999999999999</c:v>
                </c:pt>
                <c:pt idx="46">
                  <c:v>15.17</c:v>
                </c:pt>
                <c:pt idx="47">
                  <c:v>16.739999999999998</c:v>
                </c:pt>
                <c:pt idx="48">
                  <c:v>14.78</c:v>
                </c:pt>
                <c:pt idx="49">
                  <c:v>14.72</c:v>
                </c:pt>
                <c:pt idx="50">
                  <c:v>20.75</c:v>
                </c:pt>
                <c:pt idx="51">
                  <c:v>20.25</c:v>
                </c:pt>
                <c:pt idx="52">
                  <c:v>15.4</c:v>
                </c:pt>
                <c:pt idx="53">
                  <c:v>23.02</c:v>
                </c:pt>
                <c:pt idx="54">
                  <c:v>29.37</c:v>
                </c:pt>
                <c:pt idx="55">
                  <c:v>35.82</c:v>
                </c:pt>
                <c:pt idx="56">
                  <c:v>43.5</c:v>
                </c:pt>
                <c:pt idx="57">
                  <c:v>43.41</c:v>
                </c:pt>
                <c:pt idx="58">
                  <c:v>39.69</c:v>
                </c:pt>
                <c:pt idx="59">
                  <c:v>38.4</c:v>
                </c:pt>
                <c:pt idx="60">
                  <c:v>48.05</c:v>
                </c:pt>
                <c:pt idx="61">
                  <c:v>53.04</c:v>
                </c:pt>
                <c:pt idx="62">
                  <c:v>55.53</c:v>
                </c:pt>
                <c:pt idx="63">
                  <c:v>47.54</c:v>
                </c:pt>
                <c:pt idx="64">
                  <c:v>53.07</c:v>
                </c:pt>
                <c:pt idx="65">
                  <c:v>56.71</c:v>
                </c:pt>
                <c:pt idx="66">
                  <c:v>52.57</c:v>
                </c:pt>
                <c:pt idx="67">
                  <c:v>49.01</c:v>
                </c:pt>
                <c:pt idx="68">
                  <c:v>36.85</c:v>
                </c:pt>
                <c:pt idx="69">
                  <c:v>35.770000000000003</c:v>
                </c:pt>
                <c:pt idx="70">
                  <c:v>36.979999999999997</c:v>
                </c:pt>
                <c:pt idx="71">
                  <c:v>34.299999999999997</c:v>
                </c:pt>
                <c:pt idx="72">
                  <c:v>26.77</c:v>
                </c:pt>
                <c:pt idx="73">
                  <c:v>21.06</c:v>
                </c:pt>
                <c:pt idx="74">
                  <c:v>25.7</c:v>
                </c:pt>
                <c:pt idx="75">
                  <c:v>18.62</c:v>
                </c:pt>
                <c:pt idx="76">
                  <c:v>19.95</c:v>
                </c:pt>
                <c:pt idx="77">
                  <c:v>20.39</c:v>
                </c:pt>
                <c:pt idx="78">
                  <c:v>22.17</c:v>
                </c:pt>
                <c:pt idx="79">
                  <c:v>17.309999999999999</c:v>
                </c:pt>
                <c:pt idx="80">
                  <c:v>19.18</c:v>
                </c:pt>
                <c:pt idx="81">
                  <c:v>15.3</c:v>
                </c:pt>
                <c:pt idx="82">
                  <c:v>14.86</c:v>
                </c:pt>
                <c:pt idx="83">
                  <c:v>16.25</c:v>
                </c:pt>
                <c:pt idx="84">
                  <c:v>15.54</c:v>
                </c:pt>
                <c:pt idx="85">
                  <c:v>13.54</c:v>
                </c:pt>
                <c:pt idx="86">
                  <c:v>15.58</c:v>
                </c:pt>
                <c:pt idx="87">
                  <c:v>8.91</c:v>
                </c:pt>
                <c:pt idx="88">
                  <c:v>14.72</c:v>
                </c:pt>
                <c:pt idx="89">
                  <c:v>15.97</c:v>
                </c:pt>
                <c:pt idx="90">
                  <c:v>14.43</c:v>
                </c:pt>
                <c:pt idx="91">
                  <c:v>15.56</c:v>
                </c:pt>
                <c:pt idx="92">
                  <c:v>17</c:v>
                </c:pt>
                <c:pt idx="93">
                  <c:v>13.02</c:v>
                </c:pt>
                <c:pt idx="94">
                  <c:v>16.649999999999999</c:v>
                </c:pt>
                <c:pt idx="95">
                  <c:v>20.82</c:v>
                </c:pt>
                <c:pt idx="96">
                  <c:v>20.82</c:v>
                </c:pt>
                <c:pt idx="97">
                  <c:v>9.9</c:v>
                </c:pt>
                <c:pt idx="98">
                  <c:v>13.68</c:v>
                </c:pt>
                <c:pt idx="99">
                  <c:v>17.760000000000002</c:v>
                </c:pt>
                <c:pt idx="100">
                  <c:v>17.100000000000001</c:v>
                </c:pt>
                <c:pt idx="101">
                  <c:v>16.8</c:v>
                </c:pt>
                <c:pt idx="102">
                  <c:v>19.7</c:v>
                </c:pt>
                <c:pt idx="103">
                  <c:v>14.9</c:v>
                </c:pt>
                <c:pt idx="104">
                  <c:v>18</c:v>
                </c:pt>
                <c:pt idx="105">
                  <c:v>23.9</c:v>
                </c:pt>
              </c:numCache>
            </c:numRef>
          </c:val>
          <c:smooth val="0"/>
          <c:extLst>
            <c:ext xmlns:c16="http://schemas.microsoft.com/office/drawing/2014/chart" uri="{C3380CC4-5D6E-409C-BE32-E72D297353CC}">
              <c16:uniqueId val="{00000000-4361-4CF1-AC6D-7C589D520E42}"/>
            </c:ext>
          </c:extLst>
        </c:ser>
        <c:ser>
          <c:idx val="1"/>
          <c:order val="1"/>
          <c:tx>
            <c:strRef>
              <c:f>'Slika 5.2. - Figure 5.2'!$F$3</c:f>
              <c:strCache>
                <c:ptCount val="1"/>
                <c:pt idx="0">
                  <c:v>Businesses inflation expectations - industry</c:v>
                </c:pt>
              </c:strCache>
            </c:strRef>
          </c:tx>
          <c:spPr>
            <a:ln w="22225" cap="rnd">
              <a:solidFill>
                <a:schemeClr val="accent1"/>
              </a:solidFill>
              <a:prstDash val="solid"/>
              <a:round/>
            </a:ln>
            <a:effectLst/>
          </c:spPr>
          <c:marker>
            <c:symbol val="none"/>
          </c:marker>
          <c:cat>
            <c:numRef>
              <c:f>'Slika 5.2. - Figure 5.2'!$A$5:$A$110</c:f>
              <c:numCache>
                <c:formatCode>General</c:formatCode>
                <c:ptCount val="106"/>
                <c:pt idx="6">
                  <c:v>2017</c:v>
                </c:pt>
                <c:pt idx="18">
                  <c:v>2018</c:v>
                </c:pt>
                <c:pt idx="30">
                  <c:v>2019</c:v>
                </c:pt>
                <c:pt idx="42">
                  <c:v>2020</c:v>
                </c:pt>
                <c:pt idx="54">
                  <c:v>2021</c:v>
                </c:pt>
                <c:pt idx="66">
                  <c:v>2022</c:v>
                </c:pt>
                <c:pt idx="78">
                  <c:v>2023</c:v>
                </c:pt>
                <c:pt idx="90">
                  <c:v>2024</c:v>
                </c:pt>
                <c:pt idx="100">
                  <c:v>2025</c:v>
                </c:pt>
              </c:numCache>
            </c:numRef>
          </c:cat>
          <c:val>
            <c:numRef>
              <c:f>'Slika 5.2. - Figure 5.2'!$F$5:$F$110</c:f>
              <c:numCache>
                <c:formatCode>0.0</c:formatCode>
                <c:ptCount val="106"/>
                <c:pt idx="0">
                  <c:v>8.92</c:v>
                </c:pt>
                <c:pt idx="1">
                  <c:v>12.33</c:v>
                </c:pt>
                <c:pt idx="2">
                  <c:v>13.41</c:v>
                </c:pt>
                <c:pt idx="3">
                  <c:v>15.18</c:v>
                </c:pt>
                <c:pt idx="4">
                  <c:v>7.95</c:v>
                </c:pt>
                <c:pt idx="5">
                  <c:v>4.26</c:v>
                </c:pt>
                <c:pt idx="6">
                  <c:v>5.94</c:v>
                </c:pt>
                <c:pt idx="7">
                  <c:v>5.16</c:v>
                </c:pt>
                <c:pt idx="8">
                  <c:v>10.35</c:v>
                </c:pt>
                <c:pt idx="9">
                  <c:v>4.03</c:v>
                </c:pt>
                <c:pt idx="10">
                  <c:v>8.6</c:v>
                </c:pt>
                <c:pt idx="11">
                  <c:v>11.78</c:v>
                </c:pt>
                <c:pt idx="12">
                  <c:v>15.6</c:v>
                </c:pt>
                <c:pt idx="13">
                  <c:v>12.55</c:v>
                </c:pt>
                <c:pt idx="14">
                  <c:v>10.62</c:v>
                </c:pt>
                <c:pt idx="15">
                  <c:v>7.69</c:v>
                </c:pt>
                <c:pt idx="16">
                  <c:v>12.01</c:v>
                </c:pt>
                <c:pt idx="17">
                  <c:v>11.7</c:v>
                </c:pt>
                <c:pt idx="18">
                  <c:v>9.15</c:v>
                </c:pt>
                <c:pt idx="19">
                  <c:v>10.11</c:v>
                </c:pt>
                <c:pt idx="20">
                  <c:v>12.49</c:v>
                </c:pt>
                <c:pt idx="21">
                  <c:v>4.47</c:v>
                </c:pt>
                <c:pt idx="22">
                  <c:v>13.32</c:v>
                </c:pt>
                <c:pt idx="23">
                  <c:v>16.16</c:v>
                </c:pt>
                <c:pt idx="24">
                  <c:v>9.93</c:v>
                </c:pt>
                <c:pt idx="25">
                  <c:v>9.86</c:v>
                </c:pt>
                <c:pt idx="26">
                  <c:v>11.34</c:v>
                </c:pt>
                <c:pt idx="27">
                  <c:v>16.02</c:v>
                </c:pt>
                <c:pt idx="28">
                  <c:v>10.59</c:v>
                </c:pt>
                <c:pt idx="29">
                  <c:v>4.63</c:v>
                </c:pt>
                <c:pt idx="30">
                  <c:v>1.5</c:v>
                </c:pt>
                <c:pt idx="31">
                  <c:v>5.45</c:v>
                </c:pt>
                <c:pt idx="32">
                  <c:v>9.74</c:v>
                </c:pt>
                <c:pt idx="33">
                  <c:v>5.15</c:v>
                </c:pt>
                <c:pt idx="34">
                  <c:v>10.56</c:v>
                </c:pt>
                <c:pt idx="35">
                  <c:v>15.77</c:v>
                </c:pt>
                <c:pt idx="36">
                  <c:v>10.79</c:v>
                </c:pt>
                <c:pt idx="37">
                  <c:v>17.53</c:v>
                </c:pt>
                <c:pt idx="38">
                  <c:v>10.72</c:v>
                </c:pt>
                <c:pt idx="39">
                  <c:v>-9.86</c:v>
                </c:pt>
                <c:pt idx="40">
                  <c:v>-11.56</c:v>
                </c:pt>
                <c:pt idx="41">
                  <c:v>-10.18</c:v>
                </c:pt>
                <c:pt idx="42">
                  <c:v>-6.08</c:v>
                </c:pt>
                <c:pt idx="43">
                  <c:v>-3.03</c:v>
                </c:pt>
                <c:pt idx="44">
                  <c:v>-0.46</c:v>
                </c:pt>
                <c:pt idx="45">
                  <c:v>-4.51</c:v>
                </c:pt>
                <c:pt idx="46">
                  <c:v>-5.73</c:v>
                </c:pt>
                <c:pt idx="47">
                  <c:v>6.19</c:v>
                </c:pt>
                <c:pt idx="48">
                  <c:v>8.25</c:v>
                </c:pt>
                <c:pt idx="49">
                  <c:v>14.58</c:v>
                </c:pt>
                <c:pt idx="50">
                  <c:v>17.45</c:v>
                </c:pt>
                <c:pt idx="51">
                  <c:v>26.19</c:v>
                </c:pt>
                <c:pt idx="52">
                  <c:v>25.54</c:v>
                </c:pt>
                <c:pt idx="53">
                  <c:v>27.85</c:v>
                </c:pt>
                <c:pt idx="54">
                  <c:v>30.89</c:v>
                </c:pt>
                <c:pt idx="55">
                  <c:v>26.73</c:v>
                </c:pt>
                <c:pt idx="56">
                  <c:v>33.01</c:v>
                </c:pt>
                <c:pt idx="57">
                  <c:v>41.37</c:v>
                </c:pt>
                <c:pt idx="58">
                  <c:v>40.31</c:v>
                </c:pt>
                <c:pt idx="59">
                  <c:v>43.6</c:v>
                </c:pt>
                <c:pt idx="60">
                  <c:v>54.13</c:v>
                </c:pt>
                <c:pt idx="61">
                  <c:v>63.01</c:v>
                </c:pt>
                <c:pt idx="62">
                  <c:v>62.79</c:v>
                </c:pt>
                <c:pt idx="63">
                  <c:v>64.739999999999995</c:v>
                </c:pt>
                <c:pt idx="64">
                  <c:v>60.14</c:v>
                </c:pt>
                <c:pt idx="65">
                  <c:v>56.89</c:v>
                </c:pt>
                <c:pt idx="66">
                  <c:v>51.03</c:v>
                </c:pt>
                <c:pt idx="67">
                  <c:v>55.82</c:v>
                </c:pt>
                <c:pt idx="68">
                  <c:v>44.9</c:v>
                </c:pt>
                <c:pt idx="69">
                  <c:v>39.24</c:v>
                </c:pt>
                <c:pt idx="70">
                  <c:v>33.43</c:v>
                </c:pt>
                <c:pt idx="71">
                  <c:v>34.71</c:v>
                </c:pt>
                <c:pt idx="72">
                  <c:v>34.97</c:v>
                </c:pt>
                <c:pt idx="73">
                  <c:v>28.33</c:v>
                </c:pt>
                <c:pt idx="74">
                  <c:v>18.82</c:v>
                </c:pt>
                <c:pt idx="75">
                  <c:v>11.47</c:v>
                </c:pt>
                <c:pt idx="76">
                  <c:v>13.69</c:v>
                </c:pt>
                <c:pt idx="77">
                  <c:v>7.43</c:v>
                </c:pt>
                <c:pt idx="78">
                  <c:v>8.1300000000000008</c:v>
                </c:pt>
                <c:pt idx="79">
                  <c:v>5.33</c:v>
                </c:pt>
                <c:pt idx="80">
                  <c:v>19.36</c:v>
                </c:pt>
                <c:pt idx="81">
                  <c:v>9.2100000000000009</c:v>
                </c:pt>
                <c:pt idx="82">
                  <c:v>7.88</c:v>
                </c:pt>
                <c:pt idx="83">
                  <c:v>16.04</c:v>
                </c:pt>
                <c:pt idx="84">
                  <c:v>22.72</c:v>
                </c:pt>
                <c:pt idx="85">
                  <c:v>18.850000000000001</c:v>
                </c:pt>
                <c:pt idx="86">
                  <c:v>20.84</c:v>
                </c:pt>
                <c:pt idx="87">
                  <c:v>14.6</c:v>
                </c:pt>
                <c:pt idx="88">
                  <c:v>11.1</c:v>
                </c:pt>
                <c:pt idx="89">
                  <c:v>8.4700000000000006</c:v>
                </c:pt>
                <c:pt idx="90">
                  <c:v>13.31</c:v>
                </c:pt>
                <c:pt idx="91">
                  <c:v>11.43</c:v>
                </c:pt>
                <c:pt idx="92">
                  <c:v>13.64</c:v>
                </c:pt>
                <c:pt idx="93">
                  <c:v>8.33</c:v>
                </c:pt>
                <c:pt idx="94">
                  <c:v>19.47</c:v>
                </c:pt>
                <c:pt idx="95">
                  <c:v>22.2</c:v>
                </c:pt>
                <c:pt idx="96">
                  <c:v>15.76</c:v>
                </c:pt>
                <c:pt idx="97">
                  <c:v>15.01</c:v>
                </c:pt>
                <c:pt idx="98">
                  <c:v>15.67</c:v>
                </c:pt>
                <c:pt idx="99">
                  <c:v>18.62</c:v>
                </c:pt>
                <c:pt idx="100">
                  <c:v>11.5</c:v>
                </c:pt>
                <c:pt idx="101">
                  <c:v>8.6999999999999993</c:v>
                </c:pt>
                <c:pt idx="102">
                  <c:v>9</c:v>
                </c:pt>
                <c:pt idx="103">
                  <c:v>7.4</c:v>
                </c:pt>
                <c:pt idx="104">
                  <c:v>8</c:v>
                </c:pt>
                <c:pt idx="105">
                  <c:v>11.9</c:v>
                </c:pt>
              </c:numCache>
            </c:numRef>
          </c:val>
          <c:smooth val="0"/>
          <c:extLst>
            <c:ext xmlns:c16="http://schemas.microsoft.com/office/drawing/2014/chart" uri="{C3380CC4-5D6E-409C-BE32-E72D297353CC}">
              <c16:uniqueId val="{00000001-4361-4CF1-AC6D-7C589D520E42}"/>
            </c:ext>
          </c:extLst>
        </c:ser>
        <c:ser>
          <c:idx val="2"/>
          <c:order val="2"/>
          <c:tx>
            <c:strRef>
              <c:f>'Slika 5.2. - Figure 5.2'!$G$3</c:f>
              <c:strCache>
                <c:ptCount val="1"/>
                <c:pt idx="0">
                  <c:v>Businesses inflation expectations - services</c:v>
                </c:pt>
              </c:strCache>
            </c:strRef>
          </c:tx>
          <c:spPr>
            <a:ln w="22225" cap="rnd">
              <a:solidFill>
                <a:schemeClr val="bg1">
                  <a:lumMod val="65000"/>
                </a:schemeClr>
              </a:solidFill>
              <a:round/>
            </a:ln>
            <a:effectLst/>
          </c:spPr>
          <c:marker>
            <c:symbol val="none"/>
          </c:marker>
          <c:cat>
            <c:numRef>
              <c:f>'Slika 5.2. - Figure 5.2'!$A$5:$A$110</c:f>
              <c:numCache>
                <c:formatCode>General</c:formatCode>
                <c:ptCount val="106"/>
                <c:pt idx="6">
                  <c:v>2017</c:v>
                </c:pt>
                <c:pt idx="18">
                  <c:v>2018</c:v>
                </c:pt>
                <c:pt idx="30">
                  <c:v>2019</c:v>
                </c:pt>
                <c:pt idx="42">
                  <c:v>2020</c:v>
                </c:pt>
                <c:pt idx="54">
                  <c:v>2021</c:v>
                </c:pt>
                <c:pt idx="66">
                  <c:v>2022</c:v>
                </c:pt>
                <c:pt idx="78">
                  <c:v>2023</c:v>
                </c:pt>
                <c:pt idx="90">
                  <c:v>2024</c:v>
                </c:pt>
                <c:pt idx="100">
                  <c:v>2025</c:v>
                </c:pt>
              </c:numCache>
            </c:numRef>
          </c:cat>
          <c:val>
            <c:numRef>
              <c:f>'Slika 5.2. - Figure 5.2'!$G$5:$G$110</c:f>
              <c:numCache>
                <c:formatCode>0.0</c:formatCode>
                <c:ptCount val="106"/>
                <c:pt idx="0">
                  <c:v>7.47</c:v>
                </c:pt>
                <c:pt idx="1">
                  <c:v>5.09</c:v>
                </c:pt>
                <c:pt idx="2">
                  <c:v>3.36</c:v>
                </c:pt>
                <c:pt idx="3">
                  <c:v>5.77</c:v>
                </c:pt>
                <c:pt idx="4">
                  <c:v>5.61</c:v>
                </c:pt>
                <c:pt idx="5">
                  <c:v>3.43</c:v>
                </c:pt>
                <c:pt idx="6">
                  <c:v>4.71</c:v>
                </c:pt>
                <c:pt idx="7">
                  <c:v>3.07</c:v>
                </c:pt>
                <c:pt idx="8">
                  <c:v>0.3</c:v>
                </c:pt>
                <c:pt idx="9">
                  <c:v>0.31</c:v>
                </c:pt>
                <c:pt idx="10">
                  <c:v>-1.87</c:v>
                </c:pt>
                <c:pt idx="11">
                  <c:v>6.77</c:v>
                </c:pt>
                <c:pt idx="12">
                  <c:v>2.38</c:v>
                </c:pt>
                <c:pt idx="13">
                  <c:v>7.13</c:v>
                </c:pt>
                <c:pt idx="14">
                  <c:v>6.39</c:v>
                </c:pt>
                <c:pt idx="15">
                  <c:v>8.4499999999999993</c:v>
                </c:pt>
                <c:pt idx="16">
                  <c:v>7.95</c:v>
                </c:pt>
                <c:pt idx="17">
                  <c:v>4.3899999999999997</c:v>
                </c:pt>
                <c:pt idx="18">
                  <c:v>4.3099999999999996</c:v>
                </c:pt>
                <c:pt idx="19">
                  <c:v>-0.48</c:v>
                </c:pt>
                <c:pt idx="20">
                  <c:v>2.59</c:v>
                </c:pt>
                <c:pt idx="21">
                  <c:v>0.98</c:v>
                </c:pt>
                <c:pt idx="22">
                  <c:v>4.0999999999999996</c:v>
                </c:pt>
                <c:pt idx="23">
                  <c:v>5.07</c:v>
                </c:pt>
                <c:pt idx="24">
                  <c:v>4.17</c:v>
                </c:pt>
                <c:pt idx="25">
                  <c:v>13.48</c:v>
                </c:pt>
                <c:pt idx="26">
                  <c:v>10.98</c:v>
                </c:pt>
                <c:pt idx="27">
                  <c:v>20.74</c:v>
                </c:pt>
                <c:pt idx="28">
                  <c:v>11.47</c:v>
                </c:pt>
                <c:pt idx="29">
                  <c:v>12.42</c:v>
                </c:pt>
                <c:pt idx="30">
                  <c:v>9.6</c:v>
                </c:pt>
                <c:pt idx="31">
                  <c:v>5.44</c:v>
                </c:pt>
                <c:pt idx="32">
                  <c:v>2.4900000000000002</c:v>
                </c:pt>
                <c:pt idx="33">
                  <c:v>6.6</c:v>
                </c:pt>
                <c:pt idx="34">
                  <c:v>4.3</c:v>
                </c:pt>
                <c:pt idx="35">
                  <c:v>9.74</c:v>
                </c:pt>
                <c:pt idx="36">
                  <c:v>10.130000000000001</c:v>
                </c:pt>
                <c:pt idx="37">
                  <c:v>11.32</c:v>
                </c:pt>
                <c:pt idx="38">
                  <c:v>5.83</c:v>
                </c:pt>
                <c:pt idx="39">
                  <c:v>-19.88</c:v>
                </c:pt>
                <c:pt idx="40">
                  <c:v>-6.16</c:v>
                </c:pt>
                <c:pt idx="41">
                  <c:v>-7.15</c:v>
                </c:pt>
                <c:pt idx="42">
                  <c:v>-10.86</c:v>
                </c:pt>
                <c:pt idx="43">
                  <c:v>-2.3199999999999998</c:v>
                </c:pt>
                <c:pt idx="44">
                  <c:v>-6.45</c:v>
                </c:pt>
                <c:pt idx="45">
                  <c:v>-4.87</c:v>
                </c:pt>
                <c:pt idx="46">
                  <c:v>-10.64</c:v>
                </c:pt>
                <c:pt idx="47">
                  <c:v>-2.57</c:v>
                </c:pt>
                <c:pt idx="48">
                  <c:v>-0.56000000000000005</c:v>
                </c:pt>
                <c:pt idx="49">
                  <c:v>3</c:v>
                </c:pt>
                <c:pt idx="50">
                  <c:v>6.32</c:v>
                </c:pt>
                <c:pt idx="51">
                  <c:v>-0.79</c:v>
                </c:pt>
                <c:pt idx="52">
                  <c:v>10.84</c:v>
                </c:pt>
                <c:pt idx="53">
                  <c:v>16.28</c:v>
                </c:pt>
                <c:pt idx="54">
                  <c:v>6.5</c:v>
                </c:pt>
                <c:pt idx="55">
                  <c:v>5.38</c:v>
                </c:pt>
                <c:pt idx="56">
                  <c:v>8.06</c:v>
                </c:pt>
                <c:pt idx="57">
                  <c:v>13.91</c:v>
                </c:pt>
                <c:pt idx="58">
                  <c:v>19.89</c:v>
                </c:pt>
                <c:pt idx="59">
                  <c:v>21.98</c:v>
                </c:pt>
                <c:pt idx="60">
                  <c:v>35.53</c:v>
                </c:pt>
                <c:pt idx="61">
                  <c:v>39.94</c:v>
                </c:pt>
                <c:pt idx="62">
                  <c:v>37.42</c:v>
                </c:pt>
                <c:pt idx="63">
                  <c:v>36.9</c:v>
                </c:pt>
                <c:pt idx="64">
                  <c:v>39.159999999999997</c:v>
                </c:pt>
                <c:pt idx="65">
                  <c:v>42.52</c:v>
                </c:pt>
                <c:pt idx="66">
                  <c:v>35.46</c:v>
                </c:pt>
                <c:pt idx="67">
                  <c:v>27.99</c:v>
                </c:pt>
                <c:pt idx="68">
                  <c:v>23.89</c:v>
                </c:pt>
                <c:pt idx="69">
                  <c:v>22.59</c:v>
                </c:pt>
                <c:pt idx="70">
                  <c:v>35.36</c:v>
                </c:pt>
                <c:pt idx="71">
                  <c:v>41.34</c:v>
                </c:pt>
                <c:pt idx="72">
                  <c:v>31.43</c:v>
                </c:pt>
                <c:pt idx="73">
                  <c:v>31.75</c:v>
                </c:pt>
                <c:pt idx="74">
                  <c:v>22.77</c:v>
                </c:pt>
                <c:pt idx="75">
                  <c:v>20.36</c:v>
                </c:pt>
                <c:pt idx="76">
                  <c:v>19.829999999999998</c:v>
                </c:pt>
                <c:pt idx="77">
                  <c:v>17.82</c:v>
                </c:pt>
                <c:pt idx="78">
                  <c:v>16.170000000000002</c:v>
                </c:pt>
                <c:pt idx="79">
                  <c:v>11.24</c:v>
                </c:pt>
                <c:pt idx="80">
                  <c:v>8.1199999999999992</c:v>
                </c:pt>
                <c:pt idx="81">
                  <c:v>11.86</c:v>
                </c:pt>
                <c:pt idx="82">
                  <c:v>16.899999999999999</c:v>
                </c:pt>
                <c:pt idx="83">
                  <c:v>27.44</c:v>
                </c:pt>
                <c:pt idx="84">
                  <c:v>21.69</c:v>
                </c:pt>
                <c:pt idx="85">
                  <c:v>24.89</c:v>
                </c:pt>
                <c:pt idx="86">
                  <c:v>22.22</c:v>
                </c:pt>
                <c:pt idx="87">
                  <c:v>21.4</c:v>
                </c:pt>
                <c:pt idx="88">
                  <c:v>17.54</c:v>
                </c:pt>
                <c:pt idx="89">
                  <c:v>23.12</c:v>
                </c:pt>
                <c:pt idx="90">
                  <c:v>18.5</c:v>
                </c:pt>
                <c:pt idx="91">
                  <c:v>11.37</c:v>
                </c:pt>
                <c:pt idx="92">
                  <c:v>25.25</c:v>
                </c:pt>
                <c:pt idx="93">
                  <c:v>14.81</c:v>
                </c:pt>
                <c:pt idx="94">
                  <c:v>23.06</c:v>
                </c:pt>
                <c:pt idx="95">
                  <c:v>27.71</c:v>
                </c:pt>
                <c:pt idx="96">
                  <c:v>23.4</c:v>
                </c:pt>
                <c:pt idx="97">
                  <c:v>17.5</c:v>
                </c:pt>
                <c:pt idx="98">
                  <c:v>21.31</c:v>
                </c:pt>
                <c:pt idx="99">
                  <c:v>22.27</c:v>
                </c:pt>
                <c:pt idx="100">
                  <c:v>22.4</c:v>
                </c:pt>
                <c:pt idx="101">
                  <c:v>16.399999999999999</c:v>
                </c:pt>
                <c:pt idx="102">
                  <c:v>16.3</c:v>
                </c:pt>
                <c:pt idx="103">
                  <c:v>14.6</c:v>
                </c:pt>
                <c:pt idx="104">
                  <c:v>3.8</c:v>
                </c:pt>
                <c:pt idx="105">
                  <c:v>11.6</c:v>
                </c:pt>
              </c:numCache>
            </c:numRef>
          </c:val>
          <c:smooth val="0"/>
          <c:extLst>
            <c:ext xmlns:c16="http://schemas.microsoft.com/office/drawing/2014/chart" uri="{C3380CC4-5D6E-409C-BE32-E72D297353CC}">
              <c16:uniqueId val="{00000002-4361-4CF1-AC6D-7C589D520E42}"/>
            </c:ext>
          </c:extLst>
        </c:ser>
        <c:dLbls>
          <c:showLegendKey val="0"/>
          <c:showVal val="0"/>
          <c:showCatName val="0"/>
          <c:showSerName val="0"/>
          <c:showPercent val="0"/>
          <c:showBubbleSize val="0"/>
        </c:dLbls>
        <c:smooth val="0"/>
        <c:axId val="1074397728"/>
        <c:axId val="1074400640"/>
      </c:lineChart>
      <c:catAx>
        <c:axId val="10743977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crossAx val="1074400640"/>
        <c:crosses val="autoZero"/>
        <c:auto val="1"/>
        <c:lblAlgn val="ctr"/>
        <c:lblOffset val="100"/>
        <c:tickLblSkip val="2"/>
        <c:tickMarkSkip val="12"/>
        <c:noMultiLvlLbl val="0"/>
      </c:catAx>
      <c:valAx>
        <c:axId val="1074400640"/>
        <c:scaling>
          <c:orientation val="minMax"/>
        </c:scaling>
        <c:delete val="0"/>
        <c:axPos val="l"/>
        <c:majorGridlines>
          <c:spPr>
            <a:ln w="9525" cap="flat" cmpd="sng" algn="ctr">
              <a:solidFill>
                <a:schemeClr val="bg1">
                  <a:lumMod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solidFill>
                    <a:latin typeface="Arial "/>
                    <a:ea typeface="+mn-ea"/>
                    <a:cs typeface="+mn-cs"/>
                  </a:defRPr>
                </a:pPr>
                <a:r>
                  <a:rPr lang="hr-HR" sz="900">
                    <a:solidFill>
                      <a:schemeClr val="tx1"/>
                    </a:solidFill>
                  </a:rPr>
                  <a:t>balance of responses</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Arial "/>
                  <a:ea typeface="+mn-ea"/>
                  <a:cs typeface="+mn-cs"/>
                </a:defRPr>
              </a:pPr>
              <a:endParaRPr lang="sr-Latn-RS"/>
            </a:p>
          </c:tx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crossAx val="1074397728"/>
        <c:crosses val="autoZero"/>
        <c:crossBetween val="between"/>
      </c:valAx>
      <c:spPr>
        <a:noFill/>
        <a:ln>
          <a:solidFill>
            <a:schemeClr val="bg1">
              <a:lumMod val="50000"/>
            </a:schemeClr>
          </a:solidFill>
        </a:ln>
        <a:effectLst/>
      </c:spPr>
    </c:plotArea>
    <c:legend>
      <c:legendPos val="b"/>
      <c:layout>
        <c:manualLayout>
          <c:xMode val="edge"/>
          <c:yMode val="edge"/>
          <c:x val="7.7172500000000005E-2"/>
          <c:y val="0.80406127450980402"/>
          <c:w val="0.85954374453193361"/>
          <c:h val="0.183724846894138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
              <a:ea typeface="+mn-ea"/>
              <a:cs typeface="+mn-cs"/>
            </a:defRPr>
          </a:pPr>
          <a:endParaRPr lang="sr-Latn-R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sz="1000">
          <a:latin typeface="Arial "/>
        </a:defRPr>
      </a:pPr>
      <a:endParaRPr lang="sr-Latn-R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113116391424523"/>
          <c:y val="6.271115149067906E-2"/>
          <c:w val="0.84766455900371984"/>
          <c:h val="0.65193283531866209"/>
        </c:manualLayout>
      </c:layout>
      <c:lineChart>
        <c:grouping val="standard"/>
        <c:varyColors val="0"/>
        <c:ser>
          <c:idx val="0"/>
          <c:order val="0"/>
          <c:tx>
            <c:strRef>
              <c:f>'Slika 2.2. - Figure 2.2'!$E$4</c:f>
              <c:strCache>
                <c:ptCount val="1"/>
                <c:pt idx="0">
                  <c:v>Construction</c:v>
                </c:pt>
              </c:strCache>
            </c:strRef>
          </c:tx>
          <c:spPr>
            <a:ln w="25400">
              <a:solidFill>
                <a:srgbClr val="0070C0"/>
              </a:solidFill>
              <a:prstDash val="solid"/>
            </a:ln>
          </c:spPr>
          <c:marker>
            <c:symbol val="none"/>
          </c:marker>
          <c:cat>
            <c:strRef>
              <c:f>'Slika 2.2. - Figure 2.2'!$A$146:$A$253</c:f>
              <c:strCache>
                <c:ptCount val="103"/>
                <c:pt idx="6">
                  <c:v>2017</c:v>
                </c:pt>
                <c:pt idx="18">
                  <c:v>2018</c:v>
                </c:pt>
                <c:pt idx="30">
                  <c:v>2019</c:v>
                </c:pt>
                <c:pt idx="42">
                  <c:v>2020</c:v>
                </c:pt>
                <c:pt idx="54">
                  <c:v>2021</c:v>
                </c:pt>
                <c:pt idx="66">
                  <c:v>2022</c:v>
                </c:pt>
                <c:pt idx="78">
                  <c:v>2023</c:v>
                </c:pt>
                <c:pt idx="90">
                  <c:v>2024</c:v>
                </c:pt>
                <c:pt idx="102">
                  <c:v>2025</c:v>
                </c:pt>
              </c:strCache>
            </c:strRef>
          </c:cat>
          <c:val>
            <c:numRef>
              <c:f>'Slika 2.2. - Figure 2.2'!$E$146:$E$253</c:f>
              <c:numCache>
                <c:formatCode>0.0</c:formatCode>
                <c:ptCount val="108"/>
                <c:pt idx="0">
                  <c:v>102.08454946388483</c:v>
                </c:pt>
                <c:pt idx="1">
                  <c:v>102.43419866977955</c:v>
                </c:pt>
                <c:pt idx="2">
                  <c:v>104.38386413075395</c:v>
                </c:pt>
                <c:pt idx="3">
                  <c:v>105.06129266590364</c:v>
                </c:pt>
                <c:pt idx="4">
                  <c:v>104.54256756288927</c:v>
                </c:pt>
                <c:pt idx="5">
                  <c:v>103.12179822500958</c:v>
                </c:pt>
                <c:pt idx="6">
                  <c:v>105.62798108437389</c:v>
                </c:pt>
                <c:pt idx="7">
                  <c:v>106.03332974554878</c:v>
                </c:pt>
                <c:pt idx="8">
                  <c:v>105.49778038311744</c:v>
                </c:pt>
                <c:pt idx="9">
                  <c:v>105.9300991201369</c:v>
                </c:pt>
                <c:pt idx="10">
                  <c:v>106.79496251749983</c:v>
                </c:pt>
                <c:pt idx="11">
                  <c:v>106.71905405329406</c:v>
                </c:pt>
                <c:pt idx="12">
                  <c:v>106.7208405194032</c:v>
                </c:pt>
                <c:pt idx="13">
                  <c:v>107.45591841784761</c:v>
                </c:pt>
                <c:pt idx="14">
                  <c:v>107.30176554543723</c:v>
                </c:pt>
                <c:pt idx="15">
                  <c:v>108.89683928356985</c:v>
                </c:pt>
                <c:pt idx="16">
                  <c:v>110.4720326945212</c:v>
                </c:pt>
                <c:pt idx="17">
                  <c:v>110.66777086618535</c:v>
                </c:pt>
                <c:pt idx="18">
                  <c:v>109.90786392937555</c:v>
                </c:pt>
                <c:pt idx="19">
                  <c:v>110.01973883322971</c:v>
                </c:pt>
                <c:pt idx="20">
                  <c:v>111.22975940330815</c:v>
                </c:pt>
                <c:pt idx="21">
                  <c:v>110.2966365573412</c:v>
                </c:pt>
                <c:pt idx="22">
                  <c:v>110.65137200495184</c:v>
                </c:pt>
                <c:pt idx="23">
                  <c:v>111.40688803495073</c:v>
                </c:pt>
                <c:pt idx="24">
                  <c:v>112.02205023574223</c:v>
                </c:pt>
                <c:pt idx="25">
                  <c:v>112.22702464601039</c:v>
                </c:pt>
                <c:pt idx="26">
                  <c:v>114.11312277557809</c:v>
                </c:pt>
                <c:pt idx="27">
                  <c:v>111.68895649089352</c:v>
                </c:pt>
                <c:pt idx="28">
                  <c:v>111.60637220254698</c:v>
                </c:pt>
                <c:pt idx="29">
                  <c:v>111.08559262504903</c:v>
                </c:pt>
                <c:pt idx="30">
                  <c:v>111.10584715309818</c:v>
                </c:pt>
                <c:pt idx="31">
                  <c:v>114.32183795610021</c:v>
                </c:pt>
                <c:pt idx="32">
                  <c:v>111.64658798502272</c:v>
                </c:pt>
                <c:pt idx="33">
                  <c:v>114.08205279521447</c:v>
                </c:pt>
                <c:pt idx="34">
                  <c:v>108.73256995264833</c:v>
                </c:pt>
                <c:pt idx="35">
                  <c:v>111.92180597984486</c:v>
                </c:pt>
                <c:pt idx="36">
                  <c:v>112.61734042939463</c:v>
                </c:pt>
                <c:pt idx="37">
                  <c:v>111.26690383233003</c:v>
                </c:pt>
                <c:pt idx="38">
                  <c:v>106.59192116171604</c:v>
                </c:pt>
                <c:pt idx="39">
                  <c:v>91.318457801293945</c:v>
                </c:pt>
                <c:pt idx="40">
                  <c:v>95.324557861675274</c:v>
                </c:pt>
                <c:pt idx="41">
                  <c:v>98.384466929690134</c:v>
                </c:pt>
                <c:pt idx="42">
                  <c:v>101.03262748640167</c:v>
                </c:pt>
                <c:pt idx="43">
                  <c:v>99.878106599529175</c:v>
                </c:pt>
                <c:pt idx="44">
                  <c:v>101.45488533500715</c:v>
                </c:pt>
                <c:pt idx="45">
                  <c:v>102.38358677353239</c:v>
                </c:pt>
                <c:pt idx="46">
                  <c:v>100.3937066646012</c:v>
                </c:pt>
                <c:pt idx="47">
                  <c:v>101.17297534013166</c:v>
                </c:pt>
                <c:pt idx="48">
                  <c:v>102.08455614739195</c:v>
                </c:pt>
                <c:pt idx="49">
                  <c:v>102.48789324768768</c:v>
                </c:pt>
                <c:pt idx="50">
                  <c:v>104.72409919163378</c:v>
                </c:pt>
                <c:pt idx="51">
                  <c:v>104.73593055468874</c:v>
                </c:pt>
                <c:pt idx="52">
                  <c:v>105.74352411137042</c:v>
                </c:pt>
                <c:pt idx="53">
                  <c:v>106.24122733677332</c:v>
                </c:pt>
                <c:pt idx="54">
                  <c:v>105.99302371246945</c:v>
                </c:pt>
                <c:pt idx="55">
                  <c:v>107.62900072453355</c:v>
                </c:pt>
                <c:pt idx="56">
                  <c:v>106.96318645507176</c:v>
                </c:pt>
                <c:pt idx="57">
                  <c:v>107.08533505234811</c:v>
                </c:pt>
                <c:pt idx="58">
                  <c:v>109.22711527666654</c:v>
                </c:pt>
                <c:pt idx="59">
                  <c:v>108.48878160304412</c:v>
                </c:pt>
                <c:pt idx="60">
                  <c:v>109.25181374312015</c:v>
                </c:pt>
                <c:pt idx="61">
                  <c:v>109.5588624360561</c:v>
                </c:pt>
                <c:pt idx="62">
                  <c:v>108.20133120437696</c:v>
                </c:pt>
                <c:pt idx="63">
                  <c:v>108.11390358551446</c:v>
                </c:pt>
                <c:pt idx="64">
                  <c:v>107.9662103470978</c:v>
                </c:pt>
                <c:pt idx="65">
                  <c:v>108.10404793633768</c:v>
                </c:pt>
                <c:pt idx="66">
                  <c:v>107.78347635381191</c:v>
                </c:pt>
                <c:pt idx="67">
                  <c:v>108.16647592519642</c:v>
                </c:pt>
                <c:pt idx="68">
                  <c:v>108.66383653381297</c:v>
                </c:pt>
                <c:pt idx="69">
                  <c:v>107.97617887552201</c:v>
                </c:pt>
                <c:pt idx="70">
                  <c:v>107.90916703982825</c:v>
                </c:pt>
                <c:pt idx="71">
                  <c:v>107.63274143083702</c:v>
                </c:pt>
                <c:pt idx="72">
                  <c:v>106.96234008924642</c:v>
                </c:pt>
                <c:pt idx="73">
                  <c:v>108.40088167798875</c:v>
                </c:pt>
                <c:pt idx="74">
                  <c:v>111.13039421355978</c:v>
                </c:pt>
                <c:pt idx="75">
                  <c:v>110.05204332362931</c:v>
                </c:pt>
                <c:pt idx="76">
                  <c:v>110.00948316476604</c:v>
                </c:pt>
                <c:pt idx="77">
                  <c:v>110.03778377349715</c:v>
                </c:pt>
                <c:pt idx="78">
                  <c:v>113.54369792244921</c:v>
                </c:pt>
                <c:pt idx="79">
                  <c:v>111.84362830053736</c:v>
                </c:pt>
                <c:pt idx="80">
                  <c:v>111.29818508358214</c:v>
                </c:pt>
                <c:pt idx="81">
                  <c:v>110.19888072394457</c:v>
                </c:pt>
                <c:pt idx="82">
                  <c:v>112.5873238234804</c:v>
                </c:pt>
                <c:pt idx="83">
                  <c:v>112.24392104935446</c:v>
                </c:pt>
                <c:pt idx="84">
                  <c:v>112.92346047967308</c:v>
                </c:pt>
                <c:pt idx="85">
                  <c:v>109.2353132724123</c:v>
                </c:pt>
                <c:pt idx="86">
                  <c:v>110.71339601102031</c:v>
                </c:pt>
                <c:pt idx="87">
                  <c:v>110.98117247238403</c:v>
                </c:pt>
                <c:pt idx="88">
                  <c:v>110.95927633135838</c:v>
                </c:pt>
                <c:pt idx="89">
                  <c:v>111.58344058310327</c:v>
                </c:pt>
                <c:pt idx="90">
                  <c:v>110.75611676267118</c:v>
                </c:pt>
                <c:pt idx="91">
                  <c:v>108.73053213548171</c:v>
                </c:pt>
                <c:pt idx="92">
                  <c:v>111.09493252295718</c:v>
                </c:pt>
                <c:pt idx="93">
                  <c:v>110.92644049932115</c:v>
                </c:pt>
                <c:pt idx="94">
                  <c:v>107.56018963879154</c:v>
                </c:pt>
                <c:pt idx="95">
                  <c:v>112.21992750682861</c:v>
                </c:pt>
                <c:pt idx="96">
                  <c:v>109.71262208959944</c:v>
                </c:pt>
                <c:pt idx="97">
                  <c:v>111.38501642949095</c:v>
                </c:pt>
                <c:pt idx="98">
                  <c:v>109.59624271941603</c:v>
                </c:pt>
                <c:pt idx="99">
                  <c:v>112.24558203526303</c:v>
                </c:pt>
                <c:pt idx="100">
                  <c:v>112.89789893599345</c:v>
                </c:pt>
                <c:pt idx="101">
                  <c:v>110.45242711392385</c:v>
                </c:pt>
                <c:pt idx="102">
                  <c:v>112.68481266078473</c:v>
                </c:pt>
                <c:pt idx="103">
                  <c:v>110.24807004448407</c:v>
                </c:pt>
                <c:pt idx="104" formatCode="General">
                  <c:v>109.8190292417855</c:v>
                </c:pt>
                <c:pt idx="105" formatCode="General">
                  <c:v>110.56629593711001</c:v>
                </c:pt>
              </c:numCache>
            </c:numRef>
          </c:val>
          <c:smooth val="0"/>
          <c:extLst>
            <c:ext xmlns:c16="http://schemas.microsoft.com/office/drawing/2014/chart" uri="{C3380CC4-5D6E-409C-BE32-E72D297353CC}">
              <c16:uniqueId val="{00000000-B867-4DEA-89C4-ADCD5E4C3BE4}"/>
            </c:ext>
          </c:extLst>
        </c:ser>
        <c:ser>
          <c:idx val="2"/>
          <c:order val="1"/>
          <c:tx>
            <c:strRef>
              <c:f>'Slika 2.2. - Figure 2.2'!$F$4</c:f>
              <c:strCache>
                <c:ptCount val="1"/>
                <c:pt idx="0">
                  <c:v>Industry</c:v>
                </c:pt>
              </c:strCache>
            </c:strRef>
          </c:tx>
          <c:spPr>
            <a:ln w="25400">
              <a:solidFill>
                <a:srgbClr val="99CCFF"/>
              </a:solidFill>
            </a:ln>
          </c:spPr>
          <c:marker>
            <c:symbol val="none"/>
          </c:marker>
          <c:cat>
            <c:strRef>
              <c:f>'Slika 2.2. - Figure 2.2'!$A$146:$A$253</c:f>
              <c:strCache>
                <c:ptCount val="103"/>
                <c:pt idx="6">
                  <c:v>2017</c:v>
                </c:pt>
                <c:pt idx="18">
                  <c:v>2018</c:v>
                </c:pt>
                <c:pt idx="30">
                  <c:v>2019</c:v>
                </c:pt>
                <c:pt idx="42">
                  <c:v>2020</c:v>
                </c:pt>
                <c:pt idx="54">
                  <c:v>2021</c:v>
                </c:pt>
                <c:pt idx="66">
                  <c:v>2022</c:v>
                </c:pt>
                <c:pt idx="78">
                  <c:v>2023</c:v>
                </c:pt>
                <c:pt idx="90">
                  <c:v>2024</c:v>
                </c:pt>
                <c:pt idx="102">
                  <c:v>2025</c:v>
                </c:pt>
              </c:strCache>
            </c:strRef>
          </c:cat>
          <c:val>
            <c:numRef>
              <c:f>'Slika 2.2. - Figure 2.2'!$F$146:$F$253</c:f>
              <c:numCache>
                <c:formatCode>0.0</c:formatCode>
                <c:ptCount val="108"/>
                <c:pt idx="0">
                  <c:v>106.53265668524632</c:v>
                </c:pt>
                <c:pt idx="1">
                  <c:v>105.1685528556137</c:v>
                </c:pt>
                <c:pt idx="2">
                  <c:v>114.5307303802697</c:v>
                </c:pt>
                <c:pt idx="3">
                  <c:v>112.16238293342622</c:v>
                </c:pt>
                <c:pt idx="4">
                  <c:v>108.98542975563315</c:v>
                </c:pt>
                <c:pt idx="5">
                  <c:v>108.42612131834069</c:v>
                </c:pt>
                <c:pt idx="6">
                  <c:v>112.70561404708124</c:v>
                </c:pt>
                <c:pt idx="7">
                  <c:v>117.00810356605299</c:v>
                </c:pt>
                <c:pt idx="8">
                  <c:v>110.42752567016124</c:v>
                </c:pt>
                <c:pt idx="9">
                  <c:v>111.35030184240848</c:v>
                </c:pt>
                <c:pt idx="10">
                  <c:v>110.61865106076091</c:v>
                </c:pt>
                <c:pt idx="11">
                  <c:v>107.58198482858204</c:v>
                </c:pt>
                <c:pt idx="12">
                  <c:v>113.99914465890858</c:v>
                </c:pt>
                <c:pt idx="13">
                  <c:v>114.94406085155184</c:v>
                </c:pt>
                <c:pt idx="14">
                  <c:v>112.12579251695512</c:v>
                </c:pt>
                <c:pt idx="15">
                  <c:v>110.84938207845263</c:v>
                </c:pt>
                <c:pt idx="16">
                  <c:v>111.55893435555261</c:v>
                </c:pt>
                <c:pt idx="17">
                  <c:v>113.16513039094096</c:v>
                </c:pt>
                <c:pt idx="18">
                  <c:v>111.01255240579836</c:v>
                </c:pt>
                <c:pt idx="19">
                  <c:v>110.36484463130148</c:v>
                </c:pt>
                <c:pt idx="20">
                  <c:v>113.33371778403341</c:v>
                </c:pt>
                <c:pt idx="21">
                  <c:v>113.24178875100218</c:v>
                </c:pt>
                <c:pt idx="22">
                  <c:v>112.37260600763369</c:v>
                </c:pt>
                <c:pt idx="23">
                  <c:v>110.90266605366293</c:v>
                </c:pt>
                <c:pt idx="24">
                  <c:v>108.41329876357736</c:v>
                </c:pt>
                <c:pt idx="25">
                  <c:v>112.2666699143213</c:v>
                </c:pt>
                <c:pt idx="26">
                  <c:v>113.37384253876355</c:v>
                </c:pt>
                <c:pt idx="27">
                  <c:v>107.88007060004729</c:v>
                </c:pt>
                <c:pt idx="28">
                  <c:v>107.90695094986123</c:v>
                </c:pt>
                <c:pt idx="29">
                  <c:v>106.98351232442795</c:v>
                </c:pt>
                <c:pt idx="30">
                  <c:v>110.38568881205683</c:v>
                </c:pt>
                <c:pt idx="31">
                  <c:v>107.12125807644222</c:v>
                </c:pt>
                <c:pt idx="32">
                  <c:v>108.91284397515193</c:v>
                </c:pt>
                <c:pt idx="33">
                  <c:v>107.73817112731234</c:v>
                </c:pt>
                <c:pt idx="34">
                  <c:v>110.63434726291342</c:v>
                </c:pt>
                <c:pt idx="35">
                  <c:v>110.734645449929</c:v>
                </c:pt>
                <c:pt idx="36">
                  <c:v>110.70492456404946</c:v>
                </c:pt>
                <c:pt idx="37">
                  <c:v>105.27514424411216</c:v>
                </c:pt>
                <c:pt idx="38">
                  <c:v>99.663731944488376</c:v>
                </c:pt>
                <c:pt idx="39">
                  <c:v>68.478853352699616</c:v>
                </c:pt>
                <c:pt idx="40">
                  <c:v>79.62072344694846</c:v>
                </c:pt>
                <c:pt idx="41">
                  <c:v>85.201073845577554</c:v>
                </c:pt>
                <c:pt idx="42">
                  <c:v>86.755603063078368</c:v>
                </c:pt>
                <c:pt idx="43">
                  <c:v>92.404780774898782</c:v>
                </c:pt>
                <c:pt idx="44">
                  <c:v>92.448681373843755</c:v>
                </c:pt>
                <c:pt idx="45">
                  <c:v>93.465886859479724</c:v>
                </c:pt>
                <c:pt idx="46">
                  <c:v>91.432793480898994</c:v>
                </c:pt>
                <c:pt idx="47">
                  <c:v>96.449573383562111</c:v>
                </c:pt>
                <c:pt idx="48">
                  <c:v>98.645173127031129</c:v>
                </c:pt>
                <c:pt idx="49">
                  <c:v>101.95211965564712</c:v>
                </c:pt>
                <c:pt idx="50">
                  <c:v>101.19665700113846</c:v>
                </c:pt>
                <c:pt idx="51">
                  <c:v>102.56069341033323</c:v>
                </c:pt>
                <c:pt idx="52">
                  <c:v>104.63362866122628</c:v>
                </c:pt>
                <c:pt idx="53">
                  <c:v>106.3703416669975</c:v>
                </c:pt>
                <c:pt idx="54">
                  <c:v>110.95811632161039</c:v>
                </c:pt>
                <c:pt idx="55">
                  <c:v>111.9496102128343</c:v>
                </c:pt>
                <c:pt idx="56">
                  <c:v>112.53615595229553</c:v>
                </c:pt>
                <c:pt idx="57">
                  <c:v>107.89229026399742</c:v>
                </c:pt>
                <c:pt idx="58">
                  <c:v>110.48455428781652</c:v>
                </c:pt>
                <c:pt idx="59">
                  <c:v>108.08923581997051</c:v>
                </c:pt>
                <c:pt idx="60">
                  <c:v>108.08875402768395</c:v>
                </c:pt>
                <c:pt idx="61">
                  <c:v>107.13034527413494</c:v>
                </c:pt>
                <c:pt idx="62">
                  <c:v>109.01991127844218</c:v>
                </c:pt>
                <c:pt idx="63">
                  <c:v>112.02378877543779</c:v>
                </c:pt>
                <c:pt idx="64">
                  <c:v>110.46933799421768</c:v>
                </c:pt>
                <c:pt idx="65">
                  <c:v>114.07795239902157</c:v>
                </c:pt>
                <c:pt idx="66">
                  <c:v>106.1595263895407</c:v>
                </c:pt>
                <c:pt idx="67">
                  <c:v>102.21763591746398</c:v>
                </c:pt>
                <c:pt idx="68">
                  <c:v>106.56264756172166</c:v>
                </c:pt>
                <c:pt idx="69">
                  <c:v>108.86038504218105</c:v>
                </c:pt>
                <c:pt idx="70">
                  <c:v>108.19146196403015</c:v>
                </c:pt>
                <c:pt idx="71">
                  <c:v>108.07070667622976</c:v>
                </c:pt>
                <c:pt idx="72">
                  <c:v>102.79871539409679</c:v>
                </c:pt>
                <c:pt idx="73">
                  <c:v>111.65254203935662</c:v>
                </c:pt>
                <c:pt idx="74">
                  <c:v>109.45223904989254</c:v>
                </c:pt>
                <c:pt idx="75">
                  <c:v>108.82694468353219</c:v>
                </c:pt>
                <c:pt idx="76">
                  <c:v>108.43326586916746</c:v>
                </c:pt>
                <c:pt idx="77">
                  <c:v>105.79138253774255</c:v>
                </c:pt>
                <c:pt idx="78">
                  <c:v>105.45098840126758</c:v>
                </c:pt>
                <c:pt idx="79">
                  <c:v>99.515609120786763</c:v>
                </c:pt>
                <c:pt idx="80">
                  <c:v>103.78237582712008</c:v>
                </c:pt>
                <c:pt idx="81">
                  <c:v>107.08585543048457</c:v>
                </c:pt>
                <c:pt idx="82">
                  <c:v>107.6662875685666</c:v>
                </c:pt>
                <c:pt idx="83">
                  <c:v>107.42021122212871</c:v>
                </c:pt>
                <c:pt idx="84">
                  <c:v>107.02916053121157</c:v>
                </c:pt>
                <c:pt idx="85">
                  <c:v>103.72836587497041</c:v>
                </c:pt>
                <c:pt idx="86">
                  <c:v>109.88379194092283</c:v>
                </c:pt>
                <c:pt idx="87">
                  <c:v>101.45520714905592</c:v>
                </c:pt>
                <c:pt idx="88">
                  <c:v>99.762732926936351</c:v>
                </c:pt>
                <c:pt idx="89">
                  <c:v>103.43250361437227</c:v>
                </c:pt>
                <c:pt idx="90">
                  <c:v>103.65638332118711</c:v>
                </c:pt>
                <c:pt idx="91">
                  <c:v>105.16806938459511</c:v>
                </c:pt>
                <c:pt idx="92">
                  <c:v>104.95981112737246</c:v>
                </c:pt>
                <c:pt idx="93">
                  <c:v>104.16467884610029</c:v>
                </c:pt>
                <c:pt idx="94">
                  <c:v>100.90236925600685</c:v>
                </c:pt>
                <c:pt idx="95">
                  <c:v>101.5650253841729</c:v>
                </c:pt>
                <c:pt idx="96">
                  <c:v>104.043758066343</c:v>
                </c:pt>
                <c:pt idx="97">
                  <c:v>100.55838844495233</c:v>
                </c:pt>
                <c:pt idx="98">
                  <c:v>100.97657013283366</c:v>
                </c:pt>
                <c:pt idx="99">
                  <c:v>102.41006326691654</c:v>
                </c:pt>
                <c:pt idx="100">
                  <c:v>103.08774230584504</c:v>
                </c:pt>
                <c:pt idx="101">
                  <c:v>103.74961106804676</c:v>
                </c:pt>
                <c:pt idx="102">
                  <c:v>104.52488336344234</c:v>
                </c:pt>
                <c:pt idx="103">
                  <c:v>99.520723407892447</c:v>
                </c:pt>
                <c:pt idx="104" formatCode="General">
                  <c:v>105.63592931134657</c:v>
                </c:pt>
                <c:pt idx="105" formatCode="General">
                  <c:v>103.42587410502581</c:v>
                </c:pt>
              </c:numCache>
            </c:numRef>
          </c:val>
          <c:smooth val="0"/>
          <c:extLst>
            <c:ext xmlns:c16="http://schemas.microsoft.com/office/drawing/2014/chart" uri="{C3380CC4-5D6E-409C-BE32-E72D297353CC}">
              <c16:uniqueId val="{00000001-B867-4DEA-89C4-ADCD5E4C3BE4}"/>
            </c:ext>
          </c:extLst>
        </c:ser>
        <c:ser>
          <c:idx val="3"/>
          <c:order val="2"/>
          <c:tx>
            <c:strRef>
              <c:f>'Slika 2.2. - Figure 2.2'!$G$4</c:f>
              <c:strCache>
                <c:ptCount val="1"/>
                <c:pt idx="0">
                  <c:v>Retail</c:v>
                </c:pt>
              </c:strCache>
            </c:strRef>
          </c:tx>
          <c:spPr>
            <a:ln w="25400">
              <a:solidFill>
                <a:srgbClr val="00B050"/>
              </a:solidFill>
            </a:ln>
          </c:spPr>
          <c:marker>
            <c:symbol val="none"/>
          </c:marker>
          <c:cat>
            <c:strRef>
              <c:f>'Slika 2.2. - Figure 2.2'!$A$146:$A$253</c:f>
              <c:strCache>
                <c:ptCount val="103"/>
                <c:pt idx="6">
                  <c:v>2017</c:v>
                </c:pt>
                <c:pt idx="18">
                  <c:v>2018</c:v>
                </c:pt>
                <c:pt idx="30">
                  <c:v>2019</c:v>
                </c:pt>
                <c:pt idx="42">
                  <c:v>2020</c:v>
                </c:pt>
                <c:pt idx="54">
                  <c:v>2021</c:v>
                </c:pt>
                <c:pt idx="66">
                  <c:v>2022</c:v>
                </c:pt>
                <c:pt idx="78">
                  <c:v>2023</c:v>
                </c:pt>
                <c:pt idx="90">
                  <c:v>2024</c:v>
                </c:pt>
                <c:pt idx="102">
                  <c:v>2025</c:v>
                </c:pt>
              </c:strCache>
            </c:strRef>
          </c:cat>
          <c:val>
            <c:numRef>
              <c:f>'Slika 2.2. - Figure 2.2'!$G$146:$G$253</c:f>
              <c:numCache>
                <c:formatCode>0.0</c:formatCode>
                <c:ptCount val="108"/>
                <c:pt idx="0">
                  <c:v>107.2048831905917</c:v>
                </c:pt>
                <c:pt idx="1">
                  <c:v>105.64183914910448</c:v>
                </c:pt>
                <c:pt idx="2">
                  <c:v>109.43086810126476</c:v>
                </c:pt>
                <c:pt idx="3">
                  <c:v>107.56747278337156</c:v>
                </c:pt>
                <c:pt idx="4">
                  <c:v>107.43602210845093</c:v>
                </c:pt>
                <c:pt idx="5">
                  <c:v>109.68892851004686</c:v>
                </c:pt>
                <c:pt idx="6">
                  <c:v>111.0070348354156</c:v>
                </c:pt>
                <c:pt idx="7">
                  <c:v>114.95826203074064</c:v>
                </c:pt>
                <c:pt idx="8">
                  <c:v>111.32176138676705</c:v>
                </c:pt>
                <c:pt idx="9">
                  <c:v>110.90865818379385</c:v>
                </c:pt>
                <c:pt idx="10">
                  <c:v>110.72387706486523</c:v>
                </c:pt>
                <c:pt idx="11">
                  <c:v>109.87593454164012</c:v>
                </c:pt>
                <c:pt idx="12">
                  <c:v>107.78198110969248</c:v>
                </c:pt>
                <c:pt idx="13">
                  <c:v>109.74628943395994</c:v>
                </c:pt>
                <c:pt idx="14">
                  <c:v>108.33136553279478</c:v>
                </c:pt>
                <c:pt idx="15">
                  <c:v>112.95832512537589</c:v>
                </c:pt>
                <c:pt idx="16">
                  <c:v>112.93326524910253</c:v>
                </c:pt>
                <c:pt idx="17">
                  <c:v>113.53240276745848</c:v>
                </c:pt>
                <c:pt idx="18">
                  <c:v>110.66870471485909</c:v>
                </c:pt>
                <c:pt idx="19">
                  <c:v>109.1942286731822</c:v>
                </c:pt>
                <c:pt idx="20">
                  <c:v>106.17437884436941</c:v>
                </c:pt>
                <c:pt idx="21">
                  <c:v>105.63138453893123</c:v>
                </c:pt>
                <c:pt idx="22">
                  <c:v>102.18623838998985</c:v>
                </c:pt>
                <c:pt idx="23">
                  <c:v>105.84883261066767</c:v>
                </c:pt>
                <c:pt idx="24">
                  <c:v>109.58788914090569</c:v>
                </c:pt>
                <c:pt idx="25">
                  <c:v>107.15048989306652</c:v>
                </c:pt>
                <c:pt idx="26">
                  <c:v>112.90195671820975</c:v>
                </c:pt>
                <c:pt idx="27">
                  <c:v>106.69763358808324</c:v>
                </c:pt>
                <c:pt idx="28">
                  <c:v>106.22660282862104</c:v>
                </c:pt>
                <c:pt idx="29">
                  <c:v>104.27233131744956</c:v>
                </c:pt>
                <c:pt idx="30">
                  <c:v>107.89255161310409</c:v>
                </c:pt>
                <c:pt idx="31">
                  <c:v>104.25514805432428</c:v>
                </c:pt>
                <c:pt idx="32">
                  <c:v>108.71709526664002</c:v>
                </c:pt>
                <c:pt idx="33">
                  <c:v>110.27911482630952</c:v>
                </c:pt>
                <c:pt idx="34">
                  <c:v>112.68086805820573</c:v>
                </c:pt>
                <c:pt idx="35">
                  <c:v>108.77594860185104</c:v>
                </c:pt>
                <c:pt idx="36">
                  <c:v>108.62901104371784</c:v>
                </c:pt>
                <c:pt idx="37">
                  <c:v>112.86089558157586</c:v>
                </c:pt>
                <c:pt idx="38">
                  <c:v>105.31509645367009</c:v>
                </c:pt>
                <c:pt idx="39">
                  <c:v>64.413186612942553</c:v>
                </c:pt>
                <c:pt idx="40">
                  <c:v>69.19312288843112</c:v>
                </c:pt>
                <c:pt idx="41">
                  <c:v>82.604826753708522</c:v>
                </c:pt>
                <c:pt idx="42">
                  <c:v>79.809517536907094</c:v>
                </c:pt>
                <c:pt idx="43">
                  <c:v>84.680964882615342</c:v>
                </c:pt>
                <c:pt idx="44">
                  <c:v>86.51182090366342</c:v>
                </c:pt>
                <c:pt idx="45">
                  <c:v>84.80419534953532</c:v>
                </c:pt>
                <c:pt idx="46">
                  <c:v>83.276981657855117</c:v>
                </c:pt>
                <c:pt idx="47">
                  <c:v>85.617083994585613</c:v>
                </c:pt>
                <c:pt idx="48">
                  <c:v>86.1314587779531</c:v>
                </c:pt>
                <c:pt idx="49">
                  <c:v>90.149282900903103</c:v>
                </c:pt>
                <c:pt idx="50">
                  <c:v>101.81186436574254</c:v>
                </c:pt>
                <c:pt idx="51">
                  <c:v>87.23486385636069</c:v>
                </c:pt>
                <c:pt idx="52">
                  <c:v>88.786014403695688</c:v>
                </c:pt>
                <c:pt idx="53">
                  <c:v>106.57300380837459</c:v>
                </c:pt>
                <c:pt idx="54">
                  <c:v>108.07168993838494</c:v>
                </c:pt>
                <c:pt idx="55">
                  <c:v>108.63741236660026</c:v>
                </c:pt>
                <c:pt idx="56">
                  <c:v>110.52713230086641</c:v>
                </c:pt>
                <c:pt idx="57">
                  <c:v>108.36194343914842</c:v>
                </c:pt>
                <c:pt idx="58">
                  <c:v>109.3681651530411</c:v>
                </c:pt>
                <c:pt idx="59">
                  <c:v>109.85386912221922</c:v>
                </c:pt>
                <c:pt idx="60">
                  <c:v>107.26413585945012</c:v>
                </c:pt>
                <c:pt idx="61">
                  <c:v>99.002677090493066</c:v>
                </c:pt>
                <c:pt idx="62">
                  <c:v>99.930917779125124</c:v>
                </c:pt>
                <c:pt idx="63">
                  <c:v>100.5952887734806</c:v>
                </c:pt>
                <c:pt idx="64">
                  <c:v>105.58929317127466</c:v>
                </c:pt>
                <c:pt idx="65">
                  <c:v>104.02442105106975</c:v>
                </c:pt>
                <c:pt idx="66">
                  <c:v>109.99850567529263</c:v>
                </c:pt>
                <c:pt idx="67">
                  <c:v>103.96354503756203</c:v>
                </c:pt>
                <c:pt idx="68">
                  <c:v>100.64271445913457</c:v>
                </c:pt>
                <c:pt idx="69">
                  <c:v>102.73240114751447</c:v>
                </c:pt>
                <c:pt idx="70">
                  <c:v>102.56975405531398</c:v>
                </c:pt>
                <c:pt idx="71">
                  <c:v>103.5133657993288</c:v>
                </c:pt>
                <c:pt idx="72">
                  <c:v>105.80035825537055</c:v>
                </c:pt>
                <c:pt idx="73">
                  <c:v>107.10862080425463</c:v>
                </c:pt>
                <c:pt idx="74">
                  <c:v>107.68601756960734</c:v>
                </c:pt>
                <c:pt idx="75">
                  <c:v>113.62414015999923</c:v>
                </c:pt>
                <c:pt idx="76">
                  <c:v>109.45461955554973</c:v>
                </c:pt>
                <c:pt idx="77">
                  <c:v>109.22512888892354</c:v>
                </c:pt>
                <c:pt idx="78">
                  <c:v>111.54871291516481</c:v>
                </c:pt>
                <c:pt idx="79">
                  <c:v>111.51346156032702</c:v>
                </c:pt>
                <c:pt idx="80">
                  <c:v>111.27767713521807</c:v>
                </c:pt>
                <c:pt idx="81">
                  <c:v>112.10680893972926</c:v>
                </c:pt>
                <c:pt idx="82">
                  <c:v>111.81627937346202</c:v>
                </c:pt>
                <c:pt idx="83">
                  <c:v>111.25085154351287</c:v>
                </c:pt>
                <c:pt idx="84">
                  <c:v>109.03023498487181</c:v>
                </c:pt>
                <c:pt idx="85">
                  <c:v>111.21867308814453</c:v>
                </c:pt>
                <c:pt idx="86">
                  <c:v>114.38151960182354</c:v>
                </c:pt>
                <c:pt idx="87">
                  <c:v>109.89570838578955</c:v>
                </c:pt>
                <c:pt idx="88">
                  <c:v>109.60186701374444</c:v>
                </c:pt>
                <c:pt idx="89">
                  <c:v>110.34162884937992</c:v>
                </c:pt>
                <c:pt idx="90">
                  <c:v>107.97996232253843</c:v>
                </c:pt>
                <c:pt idx="91">
                  <c:v>106.29878743071939</c:v>
                </c:pt>
                <c:pt idx="92">
                  <c:v>115.4564183495217</c:v>
                </c:pt>
                <c:pt idx="93">
                  <c:v>112.59831005196179</c:v>
                </c:pt>
                <c:pt idx="94">
                  <c:v>111.7065929173306</c:v>
                </c:pt>
                <c:pt idx="95">
                  <c:v>112.452675540496</c:v>
                </c:pt>
                <c:pt idx="96">
                  <c:v>107.13885232291213</c:v>
                </c:pt>
                <c:pt idx="97">
                  <c:v>106.34874327786926</c:v>
                </c:pt>
                <c:pt idx="98">
                  <c:v>109.87539818129379</c:v>
                </c:pt>
                <c:pt idx="99">
                  <c:v>101.33292004185597</c:v>
                </c:pt>
                <c:pt idx="100">
                  <c:v>99.443975988400595</c:v>
                </c:pt>
                <c:pt idx="101">
                  <c:v>97.21551917287141</c:v>
                </c:pt>
                <c:pt idx="102">
                  <c:v>104.11799357330214</c:v>
                </c:pt>
                <c:pt idx="103">
                  <c:v>103.20244403676986</c:v>
                </c:pt>
                <c:pt idx="104" formatCode="General">
                  <c:v>105.94716769927439</c:v>
                </c:pt>
                <c:pt idx="105" formatCode="General">
                  <c:v>102.83076184392282</c:v>
                </c:pt>
              </c:numCache>
            </c:numRef>
          </c:val>
          <c:smooth val="0"/>
          <c:extLst>
            <c:ext xmlns:c16="http://schemas.microsoft.com/office/drawing/2014/chart" uri="{C3380CC4-5D6E-409C-BE32-E72D297353CC}">
              <c16:uniqueId val="{00000002-B867-4DEA-89C4-ADCD5E4C3BE4}"/>
            </c:ext>
          </c:extLst>
        </c:ser>
        <c:ser>
          <c:idx val="4"/>
          <c:order val="3"/>
          <c:tx>
            <c:strRef>
              <c:f>'Slika 2.2. - Figure 2.2'!$H$4</c:f>
              <c:strCache>
                <c:ptCount val="1"/>
                <c:pt idx="0">
                  <c:v>Services</c:v>
                </c:pt>
              </c:strCache>
            </c:strRef>
          </c:tx>
          <c:spPr>
            <a:ln>
              <a:solidFill>
                <a:schemeClr val="bg1">
                  <a:lumMod val="50000"/>
                </a:schemeClr>
              </a:solidFill>
            </a:ln>
          </c:spPr>
          <c:marker>
            <c:symbol val="none"/>
          </c:marker>
          <c:cat>
            <c:strRef>
              <c:f>'Slika 2.2. - Figure 2.2'!$A$146:$A$253</c:f>
              <c:strCache>
                <c:ptCount val="103"/>
                <c:pt idx="6">
                  <c:v>2017</c:v>
                </c:pt>
                <c:pt idx="18">
                  <c:v>2018</c:v>
                </c:pt>
                <c:pt idx="30">
                  <c:v>2019</c:v>
                </c:pt>
                <c:pt idx="42">
                  <c:v>2020</c:v>
                </c:pt>
                <c:pt idx="54">
                  <c:v>2021</c:v>
                </c:pt>
                <c:pt idx="66">
                  <c:v>2022</c:v>
                </c:pt>
                <c:pt idx="78">
                  <c:v>2023</c:v>
                </c:pt>
                <c:pt idx="90">
                  <c:v>2024</c:v>
                </c:pt>
                <c:pt idx="102">
                  <c:v>2025</c:v>
                </c:pt>
              </c:strCache>
            </c:strRef>
          </c:cat>
          <c:val>
            <c:numRef>
              <c:f>'Slika 2.2. - Figure 2.2'!$H$146:$H$253</c:f>
              <c:numCache>
                <c:formatCode>0.0</c:formatCode>
                <c:ptCount val="108"/>
                <c:pt idx="0">
                  <c:v>108.09771761125998</c:v>
                </c:pt>
                <c:pt idx="1">
                  <c:v>107.71206362014949</c:v>
                </c:pt>
                <c:pt idx="2">
                  <c:v>108.1239951427777</c:v>
                </c:pt>
                <c:pt idx="3">
                  <c:v>107.89182274374373</c:v>
                </c:pt>
                <c:pt idx="4">
                  <c:v>108.45820589324163</c:v>
                </c:pt>
                <c:pt idx="5">
                  <c:v>110.30963660882216</c:v>
                </c:pt>
                <c:pt idx="6">
                  <c:v>109.1549058665458</c:v>
                </c:pt>
                <c:pt idx="7">
                  <c:v>107.72504185320723</c:v>
                </c:pt>
                <c:pt idx="8">
                  <c:v>105.79866027264616</c:v>
                </c:pt>
                <c:pt idx="9">
                  <c:v>107.5225538705341</c:v>
                </c:pt>
                <c:pt idx="10">
                  <c:v>108.95649664020115</c:v>
                </c:pt>
                <c:pt idx="11">
                  <c:v>110.00868382373773</c:v>
                </c:pt>
                <c:pt idx="12">
                  <c:v>110.00410466415038</c:v>
                </c:pt>
                <c:pt idx="13">
                  <c:v>107.62861184110864</c:v>
                </c:pt>
                <c:pt idx="14">
                  <c:v>104.85583067372141</c:v>
                </c:pt>
                <c:pt idx="15">
                  <c:v>107.4754195339749</c:v>
                </c:pt>
                <c:pt idx="16">
                  <c:v>110.76572903661338</c:v>
                </c:pt>
                <c:pt idx="17">
                  <c:v>106.15725757227268</c:v>
                </c:pt>
                <c:pt idx="18">
                  <c:v>104.72430726436788</c:v>
                </c:pt>
                <c:pt idx="19">
                  <c:v>105.81230513691831</c:v>
                </c:pt>
                <c:pt idx="20">
                  <c:v>104.93075435301024</c:v>
                </c:pt>
                <c:pt idx="21">
                  <c:v>105.59566988971544</c:v>
                </c:pt>
                <c:pt idx="22">
                  <c:v>106.56817508623394</c:v>
                </c:pt>
                <c:pt idx="23">
                  <c:v>110.07590595572965</c:v>
                </c:pt>
                <c:pt idx="24">
                  <c:v>106.87444654286799</c:v>
                </c:pt>
                <c:pt idx="25">
                  <c:v>108.05223378695413</c:v>
                </c:pt>
                <c:pt idx="26">
                  <c:v>109.30379355056259</c:v>
                </c:pt>
                <c:pt idx="27">
                  <c:v>108.54495179771004</c:v>
                </c:pt>
                <c:pt idx="28">
                  <c:v>109.79291304206767</c:v>
                </c:pt>
                <c:pt idx="29">
                  <c:v>108.10911542747775</c:v>
                </c:pt>
                <c:pt idx="30">
                  <c:v>106.6971071911621</c:v>
                </c:pt>
                <c:pt idx="31">
                  <c:v>105.54200223059715</c:v>
                </c:pt>
                <c:pt idx="32">
                  <c:v>109.91258489049656</c:v>
                </c:pt>
                <c:pt idx="33">
                  <c:v>110.22327827570038</c:v>
                </c:pt>
                <c:pt idx="34">
                  <c:v>110.89136172104517</c:v>
                </c:pt>
                <c:pt idx="35">
                  <c:v>110.80603548048438</c:v>
                </c:pt>
                <c:pt idx="36">
                  <c:v>110.15709084979873</c:v>
                </c:pt>
                <c:pt idx="37">
                  <c:v>108.32646857908033</c:v>
                </c:pt>
                <c:pt idx="38">
                  <c:v>94.200658912940213</c:v>
                </c:pt>
                <c:pt idx="39">
                  <c:v>55.664833317630155</c:v>
                </c:pt>
                <c:pt idx="40">
                  <c:v>63.736580178011238</c:v>
                </c:pt>
                <c:pt idx="41">
                  <c:v>70.149579330612909</c:v>
                </c:pt>
                <c:pt idx="42">
                  <c:v>68.566084658391418</c:v>
                </c:pt>
                <c:pt idx="43">
                  <c:v>85.136127403250782</c:v>
                </c:pt>
                <c:pt idx="44">
                  <c:v>82.285521669311152</c:v>
                </c:pt>
                <c:pt idx="45">
                  <c:v>85.036971017874379</c:v>
                </c:pt>
                <c:pt idx="46">
                  <c:v>80.593010673152179</c:v>
                </c:pt>
                <c:pt idx="47">
                  <c:v>81.529609852694605</c:v>
                </c:pt>
                <c:pt idx="48">
                  <c:v>83.879390844327446</c:v>
                </c:pt>
                <c:pt idx="49">
                  <c:v>86.575435027749833</c:v>
                </c:pt>
                <c:pt idx="50">
                  <c:v>93.974832692465569</c:v>
                </c:pt>
                <c:pt idx="51">
                  <c:v>85.187475542136568</c:v>
                </c:pt>
                <c:pt idx="52">
                  <c:v>96.968474695982806</c:v>
                </c:pt>
                <c:pt idx="53">
                  <c:v>101.29909527448396</c:v>
                </c:pt>
                <c:pt idx="54">
                  <c:v>105.4677322844351</c:v>
                </c:pt>
                <c:pt idx="55">
                  <c:v>112.25053580823817</c:v>
                </c:pt>
                <c:pt idx="56">
                  <c:v>113.29593811693265</c:v>
                </c:pt>
                <c:pt idx="57">
                  <c:v>109.3918356356029</c:v>
                </c:pt>
                <c:pt idx="58">
                  <c:v>108.08890469587163</c:v>
                </c:pt>
                <c:pt idx="59">
                  <c:v>106.75473049297884</c:v>
                </c:pt>
                <c:pt idx="60">
                  <c:v>108.61560886468214</c:v>
                </c:pt>
                <c:pt idx="61">
                  <c:v>109.3631858695239</c:v>
                </c:pt>
                <c:pt idx="62">
                  <c:v>106.81375555638779</c:v>
                </c:pt>
                <c:pt idx="63">
                  <c:v>106.38467517730498</c:v>
                </c:pt>
                <c:pt idx="64">
                  <c:v>108.66963363876468</c:v>
                </c:pt>
                <c:pt idx="65">
                  <c:v>111.58117927303753</c:v>
                </c:pt>
                <c:pt idx="66">
                  <c:v>111.25312331640613</c:v>
                </c:pt>
                <c:pt idx="67">
                  <c:v>108.38190424105396</c:v>
                </c:pt>
                <c:pt idx="68">
                  <c:v>100.16825068240433</c:v>
                </c:pt>
                <c:pt idx="69">
                  <c:v>107.93438694698628</c:v>
                </c:pt>
                <c:pt idx="70">
                  <c:v>110.8160817038325</c:v>
                </c:pt>
                <c:pt idx="71">
                  <c:v>109.74319939529759</c:v>
                </c:pt>
                <c:pt idx="72">
                  <c:v>107.10149704646942</c:v>
                </c:pt>
                <c:pt idx="73">
                  <c:v>107.56416136082809</c:v>
                </c:pt>
                <c:pt idx="74">
                  <c:v>107.79490026605109</c:v>
                </c:pt>
                <c:pt idx="75">
                  <c:v>109.76916477828121</c:v>
                </c:pt>
                <c:pt idx="76">
                  <c:v>108.5687624198797</c:v>
                </c:pt>
                <c:pt idx="77">
                  <c:v>107.96402895417754</c:v>
                </c:pt>
                <c:pt idx="78">
                  <c:v>105.26193855663365</c:v>
                </c:pt>
                <c:pt idx="79">
                  <c:v>104.43415246632</c:v>
                </c:pt>
                <c:pt idx="80">
                  <c:v>104.6755995741578</c:v>
                </c:pt>
                <c:pt idx="81">
                  <c:v>105.86826788820957</c:v>
                </c:pt>
                <c:pt idx="82">
                  <c:v>107.16816188349668</c:v>
                </c:pt>
                <c:pt idx="83">
                  <c:v>109.47817926745557</c:v>
                </c:pt>
                <c:pt idx="84">
                  <c:v>111.07074062262257</c:v>
                </c:pt>
                <c:pt idx="85">
                  <c:v>111.83904752528241</c:v>
                </c:pt>
                <c:pt idx="86">
                  <c:v>111.20757868183411</c:v>
                </c:pt>
                <c:pt idx="87">
                  <c:v>107.85547154716444</c:v>
                </c:pt>
                <c:pt idx="88">
                  <c:v>108.35248074768127</c:v>
                </c:pt>
                <c:pt idx="89">
                  <c:v>104.83116082969588</c:v>
                </c:pt>
                <c:pt idx="90">
                  <c:v>104.98393089815124</c:v>
                </c:pt>
                <c:pt idx="91">
                  <c:v>107.01378196871252</c:v>
                </c:pt>
                <c:pt idx="92">
                  <c:v>107.22530196221558</c:v>
                </c:pt>
                <c:pt idx="93">
                  <c:v>107.61965106389569</c:v>
                </c:pt>
                <c:pt idx="94">
                  <c:v>110.61723234529703</c:v>
                </c:pt>
                <c:pt idx="95">
                  <c:v>111.46697285684166</c:v>
                </c:pt>
                <c:pt idx="96">
                  <c:v>106.79364532855243</c:v>
                </c:pt>
                <c:pt idx="97">
                  <c:v>110.49958320618904</c:v>
                </c:pt>
                <c:pt idx="98">
                  <c:v>103.05133354441824</c:v>
                </c:pt>
                <c:pt idx="99">
                  <c:v>103.28960181999062</c:v>
                </c:pt>
                <c:pt idx="100">
                  <c:v>104.34121911008314</c:v>
                </c:pt>
                <c:pt idx="101">
                  <c:v>103.96001720095609</c:v>
                </c:pt>
                <c:pt idx="102">
                  <c:v>98.572358484102111</c:v>
                </c:pt>
                <c:pt idx="103">
                  <c:v>110.38946305510993</c:v>
                </c:pt>
                <c:pt idx="104" formatCode="General">
                  <c:v>102.88811149645865</c:v>
                </c:pt>
                <c:pt idx="105" formatCode="General">
                  <c:v>108.02332893805136</c:v>
                </c:pt>
              </c:numCache>
            </c:numRef>
          </c:val>
          <c:smooth val="0"/>
          <c:extLst>
            <c:ext xmlns:c16="http://schemas.microsoft.com/office/drawing/2014/chart" uri="{C3380CC4-5D6E-409C-BE32-E72D297353CC}">
              <c16:uniqueId val="{00000003-B867-4DEA-89C4-ADCD5E4C3BE4}"/>
            </c:ext>
          </c:extLst>
        </c:ser>
        <c:ser>
          <c:idx val="5"/>
          <c:order val="4"/>
          <c:tx>
            <c:strRef>
              <c:f>'Slika 2.2. - Figure 2.2'!$I$4</c:f>
              <c:strCache>
                <c:ptCount val="1"/>
                <c:pt idx="0">
                  <c:v>Consumer confidence index</c:v>
                </c:pt>
              </c:strCache>
            </c:strRef>
          </c:tx>
          <c:spPr>
            <a:ln>
              <a:solidFill>
                <a:srgbClr val="FF0000"/>
              </a:solidFill>
            </a:ln>
          </c:spPr>
          <c:marker>
            <c:symbol val="none"/>
          </c:marker>
          <c:cat>
            <c:strRef>
              <c:f>'Slika 2.2. - Figure 2.2'!$A$146:$A$253</c:f>
              <c:strCache>
                <c:ptCount val="103"/>
                <c:pt idx="6">
                  <c:v>2017</c:v>
                </c:pt>
                <c:pt idx="18">
                  <c:v>2018</c:v>
                </c:pt>
                <c:pt idx="30">
                  <c:v>2019</c:v>
                </c:pt>
                <c:pt idx="42">
                  <c:v>2020</c:v>
                </c:pt>
                <c:pt idx="54">
                  <c:v>2021</c:v>
                </c:pt>
                <c:pt idx="66">
                  <c:v>2022</c:v>
                </c:pt>
                <c:pt idx="78">
                  <c:v>2023</c:v>
                </c:pt>
                <c:pt idx="90">
                  <c:v>2024</c:v>
                </c:pt>
                <c:pt idx="102">
                  <c:v>2025</c:v>
                </c:pt>
              </c:strCache>
            </c:strRef>
          </c:cat>
          <c:val>
            <c:numRef>
              <c:f>'Slika 2.2. - Figure 2.2'!$I$146:$I$253</c:f>
              <c:numCache>
                <c:formatCode>0.0</c:formatCode>
                <c:ptCount val="108"/>
                <c:pt idx="0">
                  <c:v>109.32336732519764</c:v>
                </c:pt>
                <c:pt idx="1">
                  <c:v>111.14341572673354</c:v>
                </c:pt>
                <c:pt idx="2">
                  <c:v>107.12015083912787</c:v>
                </c:pt>
                <c:pt idx="3">
                  <c:v>103.57584605718957</c:v>
                </c:pt>
                <c:pt idx="4">
                  <c:v>103.38426201492263</c:v>
                </c:pt>
                <c:pt idx="5">
                  <c:v>105.58747850099239</c:v>
                </c:pt>
                <c:pt idx="6">
                  <c:v>108.46123913499643</c:v>
                </c:pt>
                <c:pt idx="7">
                  <c:v>108.17386307159603</c:v>
                </c:pt>
                <c:pt idx="8">
                  <c:v>108.07807105046255</c:v>
                </c:pt>
                <c:pt idx="9">
                  <c:v>107.88648700819562</c:v>
                </c:pt>
                <c:pt idx="10">
                  <c:v>109.4191593463311</c:v>
                </c:pt>
                <c:pt idx="11">
                  <c:v>110.18549551539886</c:v>
                </c:pt>
                <c:pt idx="12">
                  <c:v>112.96346412826942</c:v>
                </c:pt>
                <c:pt idx="13">
                  <c:v>114.68772050867184</c:v>
                </c:pt>
                <c:pt idx="14">
                  <c:v>110.37707955766578</c:v>
                </c:pt>
                <c:pt idx="15">
                  <c:v>109.80232743086498</c:v>
                </c:pt>
                <c:pt idx="16">
                  <c:v>113.25084019166982</c:v>
                </c:pt>
                <c:pt idx="17">
                  <c:v>110.28128753653232</c:v>
                </c:pt>
                <c:pt idx="18">
                  <c:v>112.10133593806822</c:v>
                </c:pt>
                <c:pt idx="19">
                  <c:v>112.96346412826942</c:v>
                </c:pt>
                <c:pt idx="20">
                  <c:v>111.5265838112674</c:v>
                </c:pt>
                <c:pt idx="21">
                  <c:v>112.58029604373554</c:v>
                </c:pt>
                <c:pt idx="22">
                  <c:v>114.49613646640491</c:v>
                </c:pt>
                <c:pt idx="23">
                  <c:v>113.53821625507022</c:v>
                </c:pt>
                <c:pt idx="24">
                  <c:v>114.78351252980531</c:v>
                </c:pt>
                <c:pt idx="25">
                  <c:v>114.49613646640491</c:v>
                </c:pt>
                <c:pt idx="26">
                  <c:v>112.96346412826942</c:v>
                </c:pt>
                <c:pt idx="27">
                  <c:v>114.49613646640491</c:v>
                </c:pt>
                <c:pt idx="28">
                  <c:v>115.16668061433919</c:v>
                </c:pt>
                <c:pt idx="29">
                  <c:v>116.41197688907427</c:v>
                </c:pt>
                <c:pt idx="30">
                  <c:v>112.67608806486902</c:v>
                </c:pt>
                <c:pt idx="31">
                  <c:v>113.72980029733716</c:v>
                </c:pt>
                <c:pt idx="32">
                  <c:v>115.16668061433919</c:v>
                </c:pt>
                <c:pt idx="33">
                  <c:v>115.35826465660612</c:v>
                </c:pt>
                <c:pt idx="34">
                  <c:v>116.60356093134121</c:v>
                </c:pt>
                <c:pt idx="35">
                  <c:v>116.69935295247467</c:v>
                </c:pt>
                <c:pt idx="36">
                  <c:v>120.33944975554645</c:v>
                </c:pt>
                <c:pt idx="37">
                  <c:v>119.09415348081137</c:v>
                </c:pt>
                <c:pt idx="38">
                  <c:v>109.61074338859804</c:v>
                </c:pt>
                <c:pt idx="39">
                  <c:v>88.249122675834684</c:v>
                </c:pt>
                <c:pt idx="40">
                  <c:v>94.954564155177451</c:v>
                </c:pt>
                <c:pt idx="41">
                  <c:v>103.00109393038875</c:v>
                </c:pt>
                <c:pt idx="42">
                  <c:v>101.85158967678714</c:v>
                </c:pt>
                <c:pt idx="43">
                  <c:v>105.20431041645851</c:v>
                </c:pt>
                <c:pt idx="44">
                  <c:v>101.3726295711198</c:v>
                </c:pt>
                <c:pt idx="45">
                  <c:v>101.85158967678714</c:v>
                </c:pt>
                <c:pt idx="46">
                  <c:v>103.57584605718957</c:v>
                </c:pt>
                <c:pt idx="47">
                  <c:v>100.51050138091858</c:v>
                </c:pt>
                <c:pt idx="48">
                  <c:v>103.28846999378916</c:v>
                </c:pt>
                <c:pt idx="49">
                  <c:v>105.49168647985893</c:v>
                </c:pt>
                <c:pt idx="50">
                  <c:v>106.35381467006013</c:v>
                </c:pt>
                <c:pt idx="51">
                  <c:v>105.49168647985893</c:v>
                </c:pt>
                <c:pt idx="52">
                  <c:v>112.77188008600248</c:v>
                </c:pt>
                <c:pt idx="53">
                  <c:v>111.8139598746678</c:v>
                </c:pt>
                <c:pt idx="54">
                  <c:v>110.47287157879926</c:v>
                </c:pt>
                <c:pt idx="55">
                  <c:v>110.56866359993272</c:v>
                </c:pt>
                <c:pt idx="56">
                  <c:v>107.69490296592869</c:v>
                </c:pt>
                <c:pt idx="57">
                  <c:v>104.24639020512384</c:v>
                </c:pt>
                <c:pt idx="58">
                  <c:v>102.71371786698835</c:v>
                </c:pt>
                <c:pt idx="59">
                  <c:v>107.59911094479521</c:v>
                </c:pt>
                <c:pt idx="60">
                  <c:v>105.68327052212585</c:v>
                </c:pt>
                <c:pt idx="61">
                  <c:v>98.115700852581895</c:v>
                </c:pt>
                <c:pt idx="62">
                  <c:v>97.061988620113738</c:v>
                </c:pt>
                <c:pt idx="63">
                  <c:v>98.690452979382698</c:v>
                </c:pt>
                <c:pt idx="64">
                  <c:v>95.337732239711315</c:v>
                </c:pt>
                <c:pt idx="65">
                  <c:v>92.368179584573809</c:v>
                </c:pt>
                <c:pt idx="66">
                  <c:v>89.973379056237107</c:v>
                </c:pt>
                <c:pt idx="67">
                  <c:v>91.122883309838727</c:v>
                </c:pt>
                <c:pt idx="68">
                  <c:v>92.655555647974211</c:v>
                </c:pt>
                <c:pt idx="69">
                  <c:v>93.900851922709293</c:v>
                </c:pt>
                <c:pt idx="70">
                  <c:v>95.816692345378655</c:v>
                </c:pt>
                <c:pt idx="71">
                  <c:v>99.073621063916576</c:v>
                </c:pt>
                <c:pt idx="72">
                  <c:v>98.9778290427831</c:v>
                </c:pt>
                <c:pt idx="73">
                  <c:v>102.04317371905407</c:v>
                </c:pt>
                <c:pt idx="74">
                  <c:v>97.636740746914555</c:v>
                </c:pt>
                <c:pt idx="75">
                  <c:v>101.46842159225326</c:v>
                </c:pt>
                <c:pt idx="76">
                  <c:v>103.7674300994565</c:v>
                </c:pt>
                <c:pt idx="77">
                  <c:v>105.30010243759199</c:v>
                </c:pt>
                <c:pt idx="78">
                  <c:v>101.85158967678714</c:v>
                </c:pt>
                <c:pt idx="79">
                  <c:v>100.41470935978512</c:v>
                </c:pt>
                <c:pt idx="80">
                  <c:v>102.42634180358795</c:v>
                </c:pt>
                <c:pt idx="81">
                  <c:v>104.05480616285691</c:v>
                </c:pt>
                <c:pt idx="82">
                  <c:v>107.31173488139481</c:v>
                </c:pt>
                <c:pt idx="83">
                  <c:v>107.21594286026135</c:v>
                </c:pt>
                <c:pt idx="84">
                  <c:v>109.32336732519764</c:v>
                </c:pt>
                <c:pt idx="85">
                  <c:v>108.5570311561299</c:v>
                </c:pt>
                <c:pt idx="86">
                  <c:v>109.61074338859804</c:v>
                </c:pt>
                <c:pt idx="87">
                  <c:v>110.56866359993272</c:v>
                </c:pt>
                <c:pt idx="88">
                  <c:v>113.44242423393676</c:v>
                </c:pt>
                <c:pt idx="89">
                  <c:v>109.1317832829307</c:v>
                </c:pt>
                <c:pt idx="90">
                  <c:v>108.5570311561299</c:v>
                </c:pt>
                <c:pt idx="91">
                  <c:v>106.06643860665973</c:v>
                </c:pt>
                <c:pt idx="92">
                  <c:v>104.53376626852425</c:v>
                </c:pt>
                <c:pt idx="93">
                  <c:v>105.77906254325933</c:v>
                </c:pt>
                <c:pt idx="94">
                  <c:v>107.31173488139481</c:v>
                </c:pt>
                <c:pt idx="95">
                  <c:v>105.39589445872545</c:v>
                </c:pt>
                <c:pt idx="96">
                  <c:v>104.34218222625731</c:v>
                </c:pt>
                <c:pt idx="97">
                  <c:v>103.19267797265569</c:v>
                </c:pt>
                <c:pt idx="98">
                  <c:v>105.30010243759199</c:v>
                </c:pt>
                <c:pt idx="99">
                  <c:v>105.20431041645851</c:v>
                </c:pt>
                <c:pt idx="100">
                  <c:v>106.35381467006013</c:v>
                </c:pt>
                <c:pt idx="101">
                  <c:v>109.03599126179724</c:v>
                </c:pt>
                <c:pt idx="102">
                  <c:v>108.46123913499643</c:v>
                </c:pt>
                <c:pt idx="103">
                  <c:v>107.50331892366175</c:v>
                </c:pt>
                <c:pt idx="104" formatCode="General">
                  <c:v>108.94019924066377</c:v>
                </c:pt>
                <c:pt idx="105" formatCode="General">
                  <c:v>109.32336732519764</c:v>
                </c:pt>
              </c:numCache>
            </c:numRef>
          </c:val>
          <c:smooth val="0"/>
          <c:extLst>
            <c:ext xmlns:c16="http://schemas.microsoft.com/office/drawing/2014/chart" uri="{C3380CC4-5D6E-409C-BE32-E72D297353CC}">
              <c16:uniqueId val="{00000004-B867-4DEA-89C4-ADCD5E4C3BE4}"/>
            </c:ext>
          </c:extLst>
        </c:ser>
        <c:dLbls>
          <c:showLegendKey val="0"/>
          <c:showVal val="0"/>
          <c:showCatName val="0"/>
          <c:showSerName val="0"/>
          <c:showPercent val="0"/>
          <c:showBubbleSize val="0"/>
        </c:dLbls>
        <c:smooth val="0"/>
        <c:axId val="1331400944"/>
        <c:axId val="1331401504"/>
      </c:lineChart>
      <c:catAx>
        <c:axId val="1331400944"/>
        <c:scaling>
          <c:orientation val="minMax"/>
        </c:scaling>
        <c:delete val="0"/>
        <c:axPos val="b"/>
        <c:majorGridlines>
          <c:spPr>
            <a:ln w="6350">
              <a:solidFill>
                <a:schemeClr val="bg1">
                  <a:lumMod val="75000"/>
                </a:schemeClr>
              </a:solidFill>
            </a:ln>
          </c:spPr>
        </c:majorGridlines>
        <c:numFmt formatCode="m\/yy/" sourceLinked="0"/>
        <c:majorTickMark val="out"/>
        <c:minorTickMark val="none"/>
        <c:tickLblPos val="low"/>
        <c:spPr>
          <a:ln w="19050">
            <a:solidFill>
              <a:sysClr val="windowText" lastClr="000000"/>
            </a:solidFill>
            <a:prstDash val="solid"/>
          </a:ln>
        </c:spPr>
        <c:txPr>
          <a:bodyPr rot="0" vert="horz"/>
          <a:lstStyle/>
          <a:p>
            <a:pPr>
              <a:defRPr sz="800" b="0" i="0" u="none" strike="noStrike" baseline="0">
                <a:solidFill>
                  <a:srgbClr val="000000"/>
                </a:solidFill>
                <a:latin typeface="Arial"/>
                <a:ea typeface="Arial"/>
                <a:cs typeface="Arial"/>
              </a:defRPr>
            </a:pPr>
            <a:endParaRPr lang="sr-Latn-RS"/>
          </a:p>
        </c:txPr>
        <c:crossAx val="1331401504"/>
        <c:crossesAt val="100"/>
        <c:auto val="0"/>
        <c:lblAlgn val="ctr"/>
        <c:lblOffset val="100"/>
        <c:tickLblSkip val="2"/>
        <c:tickMarkSkip val="12"/>
        <c:noMultiLvlLbl val="0"/>
      </c:catAx>
      <c:valAx>
        <c:axId val="1331401504"/>
        <c:scaling>
          <c:orientation val="minMax"/>
          <c:max val="130"/>
          <c:min val="50"/>
        </c:scaling>
        <c:delete val="0"/>
        <c:axPos val="l"/>
        <c:majorGridlines>
          <c:spPr>
            <a:ln w="6350">
              <a:solidFill>
                <a:schemeClr val="bg1">
                  <a:lumMod val="75000"/>
                </a:schemeClr>
              </a:solidFill>
              <a:prstDash val="solid"/>
            </a:ln>
          </c:spPr>
        </c:majorGridlines>
        <c:title>
          <c:tx>
            <c:rich>
              <a:bodyPr/>
              <a:lstStyle/>
              <a:p>
                <a:pPr>
                  <a:defRPr/>
                </a:pPr>
                <a:r>
                  <a:rPr lang="hr-HR"/>
                  <a:t>Long term average = 100</a:t>
                </a:r>
              </a:p>
            </c:rich>
          </c:tx>
          <c:overlay val="0"/>
        </c:title>
        <c:numFmt formatCode="0" sourceLinked="0"/>
        <c:majorTickMark val="out"/>
        <c:minorTickMark val="none"/>
        <c:tickLblPos val="nextTo"/>
        <c:spPr>
          <a:ln w="6350">
            <a:solidFill>
              <a:schemeClr val="bg1">
                <a:lumMod val="50000"/>
              </a:schemeClr>
            </a:solidFill>
            <a:prstDash val="solid"/>
          </a:ln>
        </c:spPr>
        <c:txPr>
          <a:bodyPr rot="0" vert="horz"/>
          <a:lstStyle/>
          <a:p>
            <a:pPr>
              <a:defRPr sz="800" b="0" i="0" u="none" strike="noStrike" baseline="0">
                <a:solidFill>
                  <a:srgbClr val="000000"/>
                </a:solidFill>
                <a:latin typeface="Arial"/>
                <a:ea typeface="Arial"/>
                <a:cs typeface="Arial"/>
              </a:defRPr>
            </a:pPr>
            <a:endParaRPr lang="sr-Latn-RS"/>
          </a:p>
        </c:txPr>
        <c:crossAx val="1331400944"/>
        <c:crosses val="autoZero"/>
        <c:crossBetween val="between"/>
        <c:majorUnit val="10"/>
      </c:valAx>
      <c:spPr>
        <a:noFill/>
        <a:ln w="6350">
          <a:solidFill>
            <a:schemeClr val="bg1">
              <a:lumMod val="75000"/>
            </a:schemeClr>
          </a:solidFill>
          <a:prstDash val="solid"/>
        </a:ln>
      </c:spPr>
    </c:plotArea>
    <c:legend>
      <c:legendPos val="b"/>
      <c:layout>
        <c:manualLayout>
          <c:xMode val="edge"/>
          <c:yMode val="edge"/>
          <c:x val="3.1664227812231438E-2"/>
          <c:y val="0.81875824643541184"/>
          <c:w val="0.91129793510324475"/>
          <c:h val="0.16304178193941976"/>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sr-Latn-RS"/>
        </a:p>
      </c:txPr>
    </c:legend>
    <c:plotVisOnly val="0"/>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sr-Latn-RS"/>
    </a:p>
  </c:txPr>
  <c:printSettings>
    <c:headerFooter alignWithMargins="0">
      <c:oddHeader>&amp;A</c:oddHeader>
      <c:oddFooter>Page &amp;P</c:oddFooter>
    </c:headerFooter>
    <c:pageMargins b="1" l="0.75000000000001465" r="0.75000000000001465" t="1" header="0.5" footer="0.5"/>
    <c:pageSetup paperSize="9" orientation="landscape"/>
  </c:printSettings>
  <c:userShapes r:id="rId2"/>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40999999999997"/>
          <c:y val="5.0925925925925923E-2"/>
          <c:w val="0.73533111111111116"/>
          <c:h val="0.62587455192955055"/>
        </c:manualLayout>
      </c:layout>
      <c:lineChart>
        <c:grouping val="standard"/>
        <c:varyColors val="0"/>
        <c:ser>
          <c:idx val="0"/>
          <c:order val="0"/>
          <c:tx>
            <c:strRef>
              <c:f>'Slika 5.3. - Figure 5.3'!$E$2</c:f>
              <c:strCache>
                <c:ptCount val="1"/>
                <c:pt idx="0">
                  <c:v>Brent (u EUR - barel)</c:v>
                </c:pt>
              </c:strCache>
            </c:strRef>
          </c:tx>
          <c:spPr>
            <a:ln w="22225" cap="rnd">
              <a:solidFill>
                <a:srgbClr val="FF0000"/>
              </a:solidFill>
              <a:round/>
            </a:ln>
            <a:effectLst/>
          </c:spPr>
          <c:marker>
            <c:symbol val="none"/>
          </c:marker>
          <c:cat>
            <c:strRef>
              <c:f>'Slika 5.3. - Figure 5.3'!$B$5:$B$110</c:f>
              <c:strCache>
                <c:ptCount val="101"/>
                <c:pt idx="6">
                  <c:v>2017.</c:v>
                </c:pt>
                <c:pt idx="18">
                  <c:v>2018.</c:v>
                </c:pt>
                <c:pt idx="30">
                  <c:v>2019.</c:v>
                </c:pt>
                <c:pt idx="42">
                  <c:v>2020.</c:v>
                </c:pt>
                <c:pt idx="54">
                  <c:v>2021.</c:v>
                </c:pt>
                <c:pt idx="66">
                  <c:v>2022.</c:v>
                </c:pt>
                <c:pt idx="78">
                  <c:v>2023.</c:v>
                </c:pt>
                <c:pt idx="90">
                  <c:v>2024.</c:v>
                </c:pt>
                <c:pt idx="100">
                  <c:v>2025.</c:v>
                </c:pt>
              </c:strCache>
            </c:strRef>
          </c:cat>
          <c:val>
            <c:numRef>
              <c:f>'Slika 5.3. - Figure 5.3'!$E$5:$E$110</c:f>
              <c:numCache>
                <c:formatCode>0.0</c:formatCode>
                <c:ptCount val="106"/>
                <c:pt idx="0">
                  <c:v>51.58</c:v>
                </c:pt>
                <c:pt idx="1">
                  <c:v>52.56</c:v>
                </c:pt>
                <c:pt idx="2">
                  <c:v>49.6</c:v>
                </c:pt>
                <c:pt idx="3">
                  <c:v>47.47</c:v>
                </c:pt>
                <c:pt idx="4">
                  <c:v>44.75</c:v>
                </c:pt>
                <c:pt idx="5">
                  <c:v>41.94</c:v>
                </c:pt>
                <c:pt idx="6">
                  <c:v>44.46</c:v>
                </c:pt>
                <c:pt idx="7">
                  <c:v>43.98</c:v>
                </c:pt>
                <c:pt idx="8">
                  <c:v>48.7</c:v>
                </c:pt>
                <c:pt idx="9">
                  <c:v>52.7</c:v>
                </c:pt>
                <c:pt idx="10">
                  <c:v>53.4</c:v>
                </c:pt>
                <c:pt idx="11">
                  <c:v>55.73</c:v>
                </c:pt>
                <c:pt idx="12">
                  <c:v>55.59</c:v>
                </c:pt>
                <c:pt idx="13">
                  <c:v>53.94</c:v>
                </c:pt>
                <c:pt idx="14">
                  <c:v>57.03</c:v>
                </c:pt>
                <c:pt idx="15">
                  <c:v>62.23</c:v>
                </c:pt>
                <c:pt idx="16">
                  <c:v>66.36</c:v>
                </c:pt>
                <c:pt idx="17">
                  <c:v>67.98</c:v>
                </c:pt>
                <c:pt idx="18">
                  <c:v>63.51</c:v>
                </c:pt>
                <c:pt idx="19">
                  <c:v>66.739999999999995</c:v>
                </c:pt>
                <c:pt idx="20">
                  <c:v>71.260000000000005</c:v>
                </c:pt>
                <c:pt idx="21">
                  <c:v>66.72</c:v>
                </c:pt>
                <c:pt idx="22">
                  <c:v>51.88</c:v>
                </c:pt>
                <c:pt idx="23">
                  <c:v>46.9</c:v>
                </c:pt>
                <c:pt idx="24">
                  <c:v>54.07</c:v>
                </c:pt>
                <c:pt idx="25">
                  <c:v>58.07</c:v>
                </c:pt>
                <c:pt idx="26">
                  <c:v>60.96</c:v>
                </c:pt>
                <c:pt idx="27">
                  <c:v>64.900000000000006</c:v>
                </c:pt>
                <c:pt idx="28">
                  <c:v>57.74</c:v>
                </c:pt>
                <c:pt idx="29">
                  <c:v>58.53</c:v>
                </c:pt>
                <c:pt idx="30">
                  <c:v>58.84</c:v>
                </c:pt>
                <c:pt idx="31">
                  <c:v>54.98</c:v>
                </c:pt>
                <c:pt idx="32">
                  <c:v>55.76</c:v>
                </c:pt>
                <c:pt idx="33">
                  <c:v>54.01</c:v>
                </c:pt>
                <c:pt idx="34">
                  <c:v>56.67</c:v>
                </c:pt>
                <c:pt idx="35">
                  <c:v>58.87</c:v>
                </c:pt>
                <c:pt idx="36">
                  <c:v>52.42</c:v>
                </c:pt>
                <c:pt idx="37">
                  <c:v>45.82</c:v>
                </c:pt>
                <c:pt idx="38">
                  <c:v>20.61</c:v>
                </c:pt>
                <c:pt idx="39">
                  <c:v>23.06</c:v>
                </c:pt>
                <c:pt idx="40">
                  <c:v>31.83</c:v>
                </c:pt>
                <c:pt idx="41">
                  <c:v>36.630000000000003</c:v>
                </c:pt>
                <c:pt idx="42">
                  <c:v>36.770000000000003</c:v>
                </c:pt>
                <c:pt idx="43">
                  <c:v>37.93</c:v>
                </c:pt>
                <c:pt idx="44">
                  <c:v>34.94</c:v>
                </c:pt>
                <c:pt idx="45">
                  <c:v>32.159999999999997</c:v>
                </c:pt>
                <c:pt idx="46">
                  <c:v>39.89</c:v>
                </c:pt>
                <c:pt idx="47">
                  <c:v>42.41</c:v>
                </c:pt>
                <c:pt idx="48">
                  <c:v>46.04</c:v>
                </c:pt>
                <c:pt idx="49">
                  <c:v>54.76</c:v>
                </c:pt>
                <c:pt idx="50">
                  <c:v>54.17</c:v>
                </c:pt>
                <c:pt idx="51">
                  <c:v>55.95</c:v>
                </c:pt>
                <c:pt idx="52">
                  <c:v>56.69</c:v>
                </c:pt>
                <c:pt idx="53">
                  <c:v>63.37</c:v>
                </c:pt>
                <c:pt idx="54">
                  <c:v>64.3</c:v>
                </c:pt>
                <c:pt idx="55">
                  <c:v>61.81</c:v>
                </c:pt>
                <c:pt idx="56">
                  <c:v>67.790000000000006</c:v>
                </c:pt>
                <c:pt idx="57">
                  <c:v>72.97</c:v>
                </c:pt>
                <c:pt idx="58">
                  <c:v>62.24</c:v>
                </c:pt>
                <c:pt idx="59">
                  <c:v>68.41</c:v>
                </c:pt>
                <c:pt idx="60">
                  <c:v>81.180000000000007</c:v>
                </c:pt>
                <c:pt idx="61">
                  <c:v>90</c:v>
                </c:pt>
                <c:pt idx="62">
                  <c:v>97.51</c:v>
                </c:pt>
                <c:pt idx="63">
                  <c:v>103.71</c:v>
                </c:pt>
                <c:pt idx="64">
                  <c:v>114.43</c:v>
                </c:pt>
                <c:pt idx="65">
                  <c:v>109.51</c:v>
                </c:pt>
                <c:pt idx="66">
                  <c:v>107.64</c:v>
                </c:pt>
                <c:pt idx="67">
                  <c:v>95.92</c:v>
                </c:pt>
                <c:pt idx="68">
                  <c:v>89.75</c:v>
                </c:pt>
                <c:pt idx="69">
                  <c:v>95.93</c:v>
                </c:pt>
                <c:pt idx="70">
                  <c:v>82.09</c:v>
                </c:pt>
                <c:pt idx="71">
                  <c:v>80.260000000000005</c:v>
                </c:pt>
                <c:pt idx="72">
                  <c:v>77.78</c:v>
                </c:pt>
                <c:pt idx="73">
                  <c:v>79.31</c:v>
                </c:pt>
                <c:pt idx="74">
                  <c:v>73.58</c:v>
                </c:pt>
                <c:pt idx="75">
                  <c:v>72.16</c:v>
                </c:pt>
                <c:pt idx="76">
                  <c:v>67.97</c:v>
                </c:pt>
                <c:pt idx="77">
                  <c:v>68.64</c:v>
                </c:pt>
                <c:pt idx="78">
                  <c:v>77.819999999999993</c:v>
                </c:pt>
                <c:pt idx="79">
                  <c:v>80.11</c:v>
                </c:pt>
                <c:pt idx="80">
                  <c:v>90.15</c:v>
                </c:pt>
                <c:pt idx="81">
                  <c:v>82.63</c:v>
                </c:pt>
                <c:pt idx="82">
                  <c:v>76.08</c:v>
                </c:pt>
                <c:pt idx="83">
                  <c:v>69.8</c:v>
                </c:pt>
                <c:pt idx="84">
                  <c:v>75.53</c:v>
                </c:pt>
                <c:pt idx="85">
                  <c:v>77.39</c:v>
                </c:pt>
                <c:pt idx="86">
                  <c:v>81.040000000000006</c:v>
                </c:pt>
                <c:pt idx="87">
                  <c:v>82.38</c:v>
                </c:pt>
                <c:pt idx="88">
                  <c:v>75.27</c:v>
                </c:pt>
                <c:pt idx="89">
                  <c:v>80.64</c:v>
                </c:pt>
                <c:pt idx="90">
                  <c:v>74.56</c:v>
                </c:pt>
                <c:pt idx="91">
                  <c:v>71.33</c:v>
                </c:pt>
                <c:pt idx="92">
                  <c:v>64.459999999999994</c:v>
                </c:pt>
                <c:pt idx="93">
                  <c:v>67.22</c:v>
                </c:pt>
                <c:pt idx="94">
                  <c:v>68.959999999999994</c:v>
                </c:pt>
                <c:pt idx="95">
                  <c:v>72.09</c:v>
                </c:pt>
                <c:pt idx="96">
                  <c:v>74.069999999999993</c:v>
                </c:pt>
                <c:pt idx="97">
                  <c:v>70.53</c:v>
                </c:pt>
                <c:pt idx="98">
                  <c:v>69.09</c:v>
                </c:pt>
                <c:pt idx="99">
                  <c:v>55.72</c:v>
                </c:pt>
                <c:pt idx="100">
                  <c:v>56.31</c:v>
                </c:pt>
                <c:pt idx="101">
                  <c:v>57.36</c:v>
                </c:pt>
                <c:pt idx="102">
                  <c:v>63.54</c:v>
                </c:pt>
                <c:pt idx="103">
                  <c:v>58.29</c:v>
                </c:pt>
                <c:pt idx="104">
                  <c:v>57.12</c:v>
                </c:pt>
                <c:pt idx="105">
                  <c:v>56.41</c:v>
                </c:pt>
              </c:numCache>
            </c:numRef>
          </c:val>
          <c:smooth val="0"/>
          <c:extLst>
            <c:ext xmlns:c16="http://schemas.microsoft.com/office/drawing/2014/chart" uri="{C3380CC4-5D6E-409C-BE32-E72D297353CC}">
              <c16:uniqueId val="{00000000-CDE4-4730-8550-B0AE7AED5BDC}"/>
            </c:ext>
          </c:extLst>
        </c:ser>
        <c:dLbls>
          <c:showLegendKey val="0"/>
          <c:showVal val="0"/>
          <c:showCatName val="0"/>
          <c:showSerName val="0"/>
          <c:showPercent val="0"/>
          <c:showBubbleSize val="0"/>
        </c:dLbls>
        <c:marker val="1"/>
        <c:smooth val="0"/>
        <c:axId val="1074397728"/>
        <c:axId val="1074400640"/>
      </c:lineChart>
      <c:lineChart>
        <c:grouping val="standard"/>
        <c:varyColors val="0"/>
        <c:ser>
          <c:idx val="1"/>
          <c:order val="1"/>
          <c:tx>
            <c:strRef>
              <c:f>'Slika 5.3. - Figure 5.3'!$F$2</c:f>
              <c:strCache>
                <c:ptCount val="1"/>
                <c:pt idx="0">
                  <c:v>HWWI indeks cijena hrane (u EUR) - desno</c:v>
                </c:pt>
              </c:strCache>
            </c:strRef>
          </c:tx>
          <c:spPr>
            <a:ln w="22225" cap="rnd">
              <a:solidFill>
                <a:schemeClr val="accent1"/>
              </a:solidFill>
              <a:prstDash val="solid"/>
              <a:round/>
            </a:ln>
            <a:effectLst/>
          </c:spPr>
          <c:marker>
            <c:symbol val="none"/>
          </c:marker>
          <c:cat>
            <c:strRef>
              <c:f>'Slika 5.3. - Figure 5.3'!$B$5:$B$110</c:f>
              <c:strCache>
                <c:ptCount val="101"/>
                <c:pt idx="6">
                  <c:v>2017.</c:v>
                </c:pt>
                <c:pt idx="18">
                  <c:v>2018.</c:v>
                </c:pt>
                <c:pt idx="30">
                  <c:v>2019.</c:v>
                </c:pt>
                <c:pt idx="42">
                  <c:v>2020.</c:v>
                </c:pt>
                <c:pt idx="54">
                  <c:v>2021.</c:v>
                </c:pt>
                <c:pt idx="66">
                  <c:v>2022.</c:v>
                </c:pt>
                <c:pt idx="78">
                  <c:v>2023.</c:v>
                </c:pt>
                <c:pt idx="90">
                  <c:v>2024.</c:v>
                </c:pt>
                <c:pt idx="100">
                  <c:v>2025.</c:v>
                </c:pt>
              </c:strCache>
            </c:strRef>
          </c:cat>
          <c:val>
            <c:numRef>
              <c:f>'Slika 5.3. - Figure 5.3'!$F$5:$F$110</c:f>
              <c:numCache>
                <c:formatCode>0.0</c:formatCode>
                <c:ptCount val="106"/>
                <c:pt idx="0">
                  <c:v>112.37</c:v>
                </c:pt>
                <c:pt idx="1">
                  <c:v>111.87</c:v>
                </c:pt>
                <c:pt idx="2">
                  <c:v>107.6</c:v>
                </c:pt>
                <c:pt idx="3">
                  <c:v>103.96</c:v>
                </c:pt>
                <c:pt idx="4">
                  <c:v>101.09</c:v>
                </c:pt>
                <c:pt idx="5">
                  <c:v>97.97</c:v>
                </c:pt>
                <c:pt idx="6">
                  <c:v>99.77</c:v>
                </c:pt>
                <c:pt idx="7">
                  <c:v>92.76</c:v>
                </c:pt>
                <c:pt idx="8">
                  <c:v>92.4</c:v>
                </c:pt>
                <c:pt idx="9">
                  <c:v>94.22</c:v>
                </c:pt>
                <c:pt idx="10">
                  <c:v>94.77</c:v>
                </c:pt>
                <c:pt idx="11">
                  <c:v>92.63</c:v>
                </c:pt>
                <c:pt idx="12">
                  <c:v>91.07</c:v>
                </c:pt>
                <c:pt idx="13">
                  <c:v>93.87</c:v>
                </c:pt>
                <c:pt idx="14">
                  <c:v>96.77</c:v>
                </c:pt>
                <c:pt idx="15">
                  <c:v>98.08</c:v>
                </c:pt>
                <c:pt idx="16">
                  <c:v>103.33</c:v>
                </c:pt>
                <c:pt idx="17">
                  <c:v>98.04</c:v>
                </c:pt>
                <c:pt idx="18">
                  <c:v>94.6</c:v>
                </c:pt>
                <c:pt idx="19">
                  <c:v>94.38</c:v>
                </c:pt>
                <c:pt idx="20">
                  <c:v>90.88</c:v>
                </c:pt>
                <c:pt idx="21">
                  <c:v>95.68</c:v>
                </c:pt>
                <c:pt idx="22">
                  <c:v>94.69</c:v>
                </c:pt>
                <c:pt idx="23">
                  <c:v>94.58</c:v>
                </c:pt>
                <c:pt idx="24">
                  <c:v>95.59</c:v>
                </c:pt>
                <c:pt idx="25">
                  <c:v>95.19</c:v>
                </c:pt>
                <c:pt idx="26">
                  <c:v>93.49</c:v>
                </c:pt>
                <c:pt idx="27">
                  <c:v>93.73</c:v>
                </c:pt>
                <c:pt idx="28">
                  <c:v>94.04</c:v>
                </c:pt>
                <c:pt idx="29">
                  <c:v>99.38</c:v>
                </c:pt>
                <c:pt idx="30">
                  <c:v>99.03</c:v>
                </c:pt>
                <c:pt idx="31">
                  <c:v>93.85</c:v>
                </c:pt>
                <c:pt idx="32">
                  <c:v>94</c:v>
                </c:pt>
                <c:pt idx="33">
                  <c:v>97.11</c:v>
                </c:pt>
                <c:pt idx="34">
                  <c:v>98.67</c:v>
                </c:pt>
                <c:pt idx="35">
                  <c:v>100.55</c:v>
                </c:pt>
                <c:pt idx="36">
                  <c:v>102.56</c:v>
                </c:pt>
                <c:pt idx="37">
                  <c:v>102.16</c:v>
                </c:pt>
                <c:pt idx="38">
                  <c:v>97.45</c:v>
                </c:pt>
                <c:pt idx="39">
                  <c:v>96.52</c:v>
                </c:pt>
                <c:pt idx="40">
                  <c:v>95.4</c:v>
                </c:pt>
                <c:pt idx="41">
                  <c:v>93.55</c:v>
                </c:pt>
                <c:pt idx="42">
                  <c:v>92.02</c:v>
                </c:pt>
                <c:pt idx="43">
                  <c:v>92.27</c:v>
                </c:pt>
                <c:pt idx="44">
                  <c:v>99.97</c:v>
                </c:pt>
                <c:pt idx="45">
                  <c:v>105.38</c:v>
                </c:pt>
                <c:pt idx="46">
                  <c:v>110.91</c:v>
                </c:pt>
                <c:pt idx="47">
                  <c:v>111.67</c:v>
                </c:pt>
                <c:pt idx="48">
                  <c:v>121.18</c:v>
                </c:pt>
                <c:pt idx="49">
                  <c:v>125.18</c:v>
                </c:pt>
                <c:pt idx="50">
                  <c:v>128.84</c:v>
                </c:pt>
                <c:pt idx="51">
                  <c:v>130.31</c:v>
                </c:pt>
                <c:pt idx="52">
                  <c:v>134.28</c:v>
                </c:pt>
                <c:pt idx="53">
                  <c:v>127.2</c:v>
                </c:pt>
                <c:pt idx="54">
                  <c:v>126.09</c:v>
                </c:pt>
                <c:pt idx="55">
                  <c:v>130.22999999999999</c:v>
                </c:pt>
                <c:pt idx="56">
                  <c:v>128.51</c:v>
                </c:pt>
                <c:pt idx="57">
                  <c:v>134.19</c:v>
                </c:pt>
                <c:pt idx="58">
                  <c:v>142.21</c:v>
                </c:pt>
                <c:pt idx="59">
                  <c:v>145.84</c:v>
                </c:pt>
                <c:pt idx="60">
                  <c:v>148.68</c:v>
                </c:pt>
                <c:pt idx="61">
                  <c:v>157.16999999999999</c:v>
                </c:pt>
                <c:pt idx="62">
                  <c:v>178.59</c:v>
                </c:pt>
                <c:pt idx="63">
                  <c:v>187.62</c:v>
                </c:pt>
                <c:pt idx="64">
                  <c:v>189.16</c:v>
                </c:pt>
                <c:pt idx="65">
                  <c:v>179.89</c:v>
                </c:pt>
                <c:pt idx="66">
                  <c:v>170.9</c:v>
                </c:pt>
                <c:pt idx="67">
                  <c:v>172.77</c:v>
                </c:pt>
                <c:pt idx="68">
                  <c:v>173.19</c:v>
                </c:pt>
                <c:pt idx="69">
                  <c:v>172.24</c:v>
                </c:pt>
                <c:pt idx="70">
                  <c:v>164.81</c:v>
                </c:pt>
                <c:pt idx="71">
                  <c:v>158.96</c:v>
                </c:pt>
                <c:pt idx="72">
                  <c:v>158.4</c:v>
                </c:pt>
                <c:pt idx="73">
                  <c:v>163.38</c:v>
                </c:pt>
                <c:pt idx="74">
                  <c:v>156.25</c:v>
                </c:pt>
                <c:pt idx="75">
                  <c:v>155.79</c:v>
                </c:pt>
                <c:pt idx="76">
                  <c:v>150.86000000000001</c:v>
                </c:pt>
                <c:pt idx="77">
                  <c:v>150.77000000000001</c:v>
                </c:pt>
                <c:pt idx="78">
                  <c:v>150.55000000000001</c:v>
                </c:pt>
                <c:pt idx="79">
                  <c:v>146.15</c:v>
                </c:pt>
                <c:pt idx="80">
                  <c:v>146.58000000000001</c:v>
                </c:pt>
                <c:pt idx="81">
                  <c:v>147.31</c:v>
                </c:pt>
                <c:pt idx="82">
                  <c:v>150.37</c:v>
                </c:pt>
                <c:pt idx="83">
                  <c:v>145.01</c:v>
                </c:pt>
                <c:pt idx="84">
                  <c:v>141.32</c:v>
                </c:pt>
                <c:pt idx="85">
                  <c:v>144.99</c:v>
                </c:pt>
                <c:pt idx="86">
                  <c:v>150.4</c:v>
                </c:pt>
                <c:pt idx="87">
                  <c:v>167.71</c:v>
                </c:pt>
                <c:pt idx="88">
                  <c:v>161.06</c:v>
                </c:pt>
                <c:pt idx="89">
                  <c:v>164.59</c:v>
                </c:pt>
                <c:pt idx="90">
                  <c:v>155.96</c:v>
                </c:pt>
                <c:pt idx="91">
                  <c:v>146.47999999999999</c:v>
                </c:pt>
                <c:pt idx="92">
                  <c:v>149.04</c:v>
                </c:pt>
                <c:pt idx="93">
                  <c:v>155.46</c:v>
                </c:pt>
                <c:pt idx="94">
                  <c:v>165.65</c:v>
                </c:pt>
                <c:pt idx="95">
                  <c:v>180.99</c:v>
                </c:pt>
                <c:pt idx="96">
                  <c:v>186.92</c:v>
                </c:pt>
                <c:pt idx="97">
                  <c:v>188.29</c:v>
                </c:pt>
                <c:pt idx="98">
                  <c:v>169.94</c:v>
                </c:pt>
                <c:pt idx="99">
                  <c:v>162.97999999999999</c:v>
                </c:pt>
                <c:pt idx="100">
                  <c:v>165.99</c:v>
                </c:pt>
                <c:pt idx="101">
                  <c:v>154.55000000000001</c:v>
                </c:pt>
                <c:pt idx="102">
                  <c:v>140.55000000000001</c:v>
                </c:pt>
                <c:pt idx="103">
                  <c:v>145.4</c:v>
                </c:pt>
                <c:pt idx="104">
                  <c:v>146.66</c:v>
                </c:pt>
                <c:pt idx="105">
                  <c:v>143.30000000000001</c:v>
                </c:pt>
              </c:numCache>
            </c:numRef>
          </c:val>
          <c:smooth val="0"/>
          <c:extLst>
            <c:ext xmlns:c16="http://schemas.microsoft.com/office/drawing/2014/chart" uri="{C3380CC4-5D6E-409C-BE32-E72D297353CC}">
              <c16:uniqueId val="{00000001-CDE4-4730-8550-B0AE7AED5BDC}"/>
            </c:ext>
          </c:extLst>
        </c:ser>
        <c:ser>
          <c:idx val="2"/>
          <c:order val="2"/>
          <c:tx>
            <c:strRef>
              <c:f>'Slika 5.3. - Figure 5.3'!$G$2</c:f>
              <c:strCache>
                <c:ptCount val="1"/>
                <c:pt idx="0">
                  <c:v>HWWI indeks cijena industrijskih sirovina (u EUR) - desno</c:v>
                </c:pt>
              </c:strCache>
            </c:strRef>
          </c:tx>
          <c:spPr>
            <a:ln w="22225" cap="rnd">
              <a:solidFill>
                <a:schemeClr val="bg1">
                  <a:lumMod val="65000"/>
                </a:schemeClr>
              </a:solidFill>
              <a:round/>
            </a:ln>
            <a:effectLst/>
          </c:spPr>
          <c:marker>
            <c:symbol val="none"/>
          </c:marker>
          <c:cat>
            <c:strRef>
              <c:f>'Slika 5.3. - Figure 5.3'!$B$5:$B$110</c:f>
              <c:strCache>
                <c:ptCount val="101"/>
                <c:pt idx="6">
                  <c:v>2017.</c:v>
                </c:pt>
                <c:pt idx="18">
                  <c:v>2018.</c:v>
                </c:pt>
                <c:pt idx="30">
                  <c:v>2019.</c:v>
                </c:pt>
                <c:pt idx="42">
                  <c:v>2020.</c:v>
                </c:pt>
                <c:pt idx="54">
                  <c:v>2021.</c:v>
                </c:pt>
                <c:pt idx="66">
                  <c:v>2022.</c:v>
                </c:pt>
                <c:pt idx="78">
                  <c:v>2023.</c:v>
                </c:pt>
                <c:pt idx="90">
                  <c:v>2024.</c:v>
                </c:pt>
                <c:pt idx="100">
                  <c:v>2025.</c:v>
                </c:pt>
              </c:strCache>
            </c:strRef>
          </c:cat>
          <c:val>
            <c:numRef>
              <c:f>'Slika 5.3. - Figure 5.3'!$G$5:$G$110</c:f>
              <c:numCache>
                <c:formatCode>0.0</c:formatCode>
                <c:ptCount val="106"/>
                <c:pt idx="0">
                  <c:v>108.86</c:v>
                </c:pt>
                <c:pt idx="1">
                  <c:v>112.42</c:v>
                </c:pt>
                <c:pt idx="2">
                  <c:v>114.21</c:v>
                </c:pt>
                <c:pt idx="3">
                  <c:v>114.83</c:v>
                </c:pt>
                <c:pt idx="4">
                  <c:v>110.1</c:v>
                </c:pt>
                <c:pt idx="5">
                  <c:v>106.39</c:v>
                </c:pt>
                <c:pt idx="6">
                  <c:v>105.98</c:v>
                </c:pt>
                <c:pt idx="7">
                  <c:v>109.57</c:v>
                </c:pt>
                <c:pt idx="8">
                  <c:v>111.93</c:v>
                </c:pt>
                <c:pt idx="9">
                  <c:v>113.85</c:v>
                </c:pt>
                <c:pt idx="10">
                  <c:v>113.49</c:v>
                </c:pt>
                <c:pt idx="11">
                  <c:v>112.24</c:v>
                </c:pt>
                <c:pt idx="12">
                  <c:v>116.06</c:v>
                </c:pt>
                <c:pt idx="13">
                  <c:v>114.05</c:v>
                </c:pt>
                <c:pt idx="14">
                  <c:v>110.55</c:v>
                </c:pt>
                <c:pt idx="15">
                  <c:v>117.2</c:v>
                </c:pt>
                <c:pt idx="16">
                  <c:v>124.34</c:v>
                </c:pt>
                <c:pt idx="17">
                  <c:v>124.05</c:v>
                </c:pt>
                <c:pt idx="18">
                  <c:v>116.78</c:v>
                </c:pt>
                <c:pt idx="19">
                  <c:v>113.95</c:v>
                </c:pt>
                <c:pt idx="20">
                  <c:v>111.14</c:v>
                </c:pt>
                <c:pt idx="21">
                  <c:v>112.09</c:v>
                </c:pt>
                <c:pt idx="22">
                  <c:v>109.95</c:v>
                </c:pt>
                <c:pt idx="23">
                  <c:v>108.04</c:v>
                </c:pt>
                <c:pt idx="24">
                  <c:v>104.12</c:v>
                </c:pt>
                <c:pt idx="25">
                  <c:v>107.42</c:v>
                </c:pt>
                <c:pt idx="26">
                  <c:v>108.04</c:v>
                </c:pt>
                <c:pt idx="27">
                  <c:v>107.28</c:v>
                </c:pt>
                <c:pt idx="28">
                  <c:v>103.21</c:v>
                </c:pt>
                <c:pt idx="29">
                  <c:v>100.58</c:v>
                </c:pt>
                <c:pt idx="30">
                  <c:v>101.95</c:v>
                </c:pt>
                <c:pt idx="31">
                  <c:v>99.35</c:v>
                </c:pt>
                <c:pt idx="32">
                  <c:v>100.87</c:v>
                </c:pt>
                <c:pt idx="33">
                  <c:v>98.32</c:v>
                </c:pt>
                <c:pt idx="34">
                  <c:v>101.8</c:v>
                </c:pt>
                <c:pt idx="35">
                  <c:v>102.73</c:v>
                </c:pt>
                <c:pt idx="36">
                  <c:v>103.31</c:v>
                </c:pt>
                <c:pt idx="37">
                  <c:v>100.48</c:v>
                </c:pt>
                <c:pt idx="38">
                  <c:v>94.72</c:v>
                </c:pt>
                <c:pt idx="39">
                  <c:v>86.94</c:v>
                </c:pt>
                <c:pt idx="40">
                  <c:v>88.28</c:v>
                </c:pt>
                <c:pt idx="41">
                  <c:v>91.66</c:v>
                </c:pt>
                <c:pt idx="42">
                  <c:v>96.07</c:v>
                </c:pt>
                <c:pt idx="43">
                  <c:v>100.98</c:v>
                </c:pt>
                <c:pt idx="44">
                  <c:v>106.04</c:v>
                </c:pt>
                <c:pt idx="45">
                  <c:v>106.86</c:v>
                </c:pt>
                <c:pt idx="46">
                  <c:v>108</c:v>
                </c:pt>
                <c:pt idx="47">
                  <c:v>115.89</c:v>
                </c:pt>
                <c:pt idx="48">
                  <c:v>120.3</c:v>
                </c:pt>
                <c:pt idx="49">
                  <c:v>123.7</c:v>
                </c:pt>
                <c:pt idx="50">
                  <c:v>133.62</c:v>
                </c:pt>
                <c:pt idx="51">
                  <c:v>139.52000000000001</c:v>
                </c:pt>
                <c:pt idx="52">
                  <c:v>151.6</c:v>
                </c:pt>
                <c:pt idx="53">
                  <c:v>148.27000000000001</c:v>
                </c:pt>
                <c:pt idx="54">
                  <c:v>142.61000000000001</c:v>
                </c:pt>
                <c:pt idx="55">
                  <c:v>143.27000000000001</c:v>
                </c:pt>
                <c:pt idx="56">
                  <c:v>150.61000000000001</c:v>
                </c:pt>
                <c:pt idx="57">
                  <c:v>160.62</c:v>
                </c:pt>
                <c:pt idx="58">
                  <c:v>153.88</c:v>
                </c:pt>
                <c:pt idx="59">
                  <c:v>159.97</c:v>
                </c:pt>
                <c:pt idx="60">
                  <c:v>176.46</c:v>
                </c:pt>
                <c:pt idx="61">
                  <c:v>189.33</c:v>
                </c:pt>
                <c:pt idx="62">
                  <c:v>213.45</c:v>
                </c:pt>
                <c:pt idx="63">
                  <c:v>203.53</c:v>
                </c:pt>
                <c:pt idx="64">
                  <c:v>180.68</c:v>
                </c:pt>
                <c:pt idx="65">
                  <c:v>158.47999999999999</c:v>
                </c:pt>
                <c:pt idx="66">
                  <c:v>152.24</c:v>
                </c:pt>
                <c:pt idx="67">
                  <c:v>154.77000000000001</c:v>
                </c:pt>
                <c:pt idx="68">
                  <c:v>146.41</c:v>
                </c:pt>
                <c:pt idx="69">
                  <c:v>145.91999999999999</c:v>
                </c:pt>
                <c:pt idx="70">
                  <c:v>144.72</c:v>
                </c:pt>
                <c:pt idx="71">
                  <c:v>142.71</c:v>
                </c:pt>
                <c:pt idx="72">
                  <c:v>146.38999999999999</c:v>
                </c:pt>
                <c:pt idx="73">
                  <c:v>146.91999999999999</c:v>
                </c:pt>
                <c:pt idx="74">
                  <c:v>141.58000000000001</c:v>
                </c:pt>
                <c:pt idx="75">
                  <c:v>138.47999999999999</c:v>
                </c:pt>
                <c:pt idx="76">
                  <c:v>134.22</c:v>
                </c:pt>
                <c:pt idx="77">
                  <c:v>130.94</c:v>
                </c:pt>
                <c:pt idx="78">
                  <c:v>127.91</c:v>
                </c:pt>
                <c:pt idx="79">
                  <c:v>127.23</c:v>
                </c:pt>
                <c:pt idx="80">
                  <c:v>132.49</c:v>
                </c:pt>
                <c:pt idx="81">
                  <c:v>132.63</c:v>
                </c:pt>
                <c:pt idx="82">
                  <c:v>130.94999999999999</c:v>
                </c:pt>
                <c:pt idx="83">
                  <c:v>131.08000000000001</c:v>
                </c:pt>
                <c:pt idx="84">
                  <c:v>132.78</c:v>
                </c:pt>
                <c:pt idx="85">
                  <c:v>133.52000000000001</c:v>
                </c:pt>
                <c:pt idx="86">
                  <c:v>133.86000000000001</c:v>
                </c:pt>
                <c:pt idx="87">
                  <c:v>147.16999999999999</c:v>
                </c:pt>
                <c:pt idx="88">
                  <c:v>149.76</c:v>
                </c:pt>
                <c:pt idx="89">
                  <c:v>146.59</c:v>
                </c:pt>
                <c:pt idx="90">
                  <c:v>139.38999999999999</c:v>
                </c:pt>
                <c:pt idx="91">
                  <c:v>135.76</c:v>
                </c:pt>
                <c:pt idx="92">
                  <c:v>139.41999999999999</c:v>
                </c:pt>
                <c:pt idx="93">
                  <c:v>148.84</c:v>
                </c:pt>
                <c:pt idx="94">
                  <c:v>151.13</c:v>
                </c:pt>
                <c:pt idx="95">
                  <c:v>150.94999999999999</c:v>
                </c:pt>
                <c:pt idx="96">
                  <c:v>153.29</c:v>
                </c:pt>
                <c:pt idx="97">
                  <c:v>157.21</c:v>
                </c:pt>
                <c:pt idx="98">
                  <c:v>154.53</c:v>
                </c:pt>
                <c:pt idx="99">
                  <c:v>136.55000000000001</c:v>
                </c:pt>
                <c:pt idx="100">
                  <c:v>136.76</c:v>
                </c:pt>
                <c:pt idx="101">
                  <c:v>137.61000000000001</c:v>
                </c:pt>
                <c:pt idx="102">
                  <c:v>139.56</c:v>
                </c:pt>
                <c:pt idx="103">
                  <c:v>139.94999999999999</c:v>
                </c:pt>
                <c:pt idx="104">
                  <c:v>139.76</c:v>
                </c:pt>
                <c:pt idx="105">
                  <c:v>147.16</c:v>
                </c:pt>
              </c:numCache>
            </c:numRef>
          </c:val>
          <c:smooth val="0"/>
          <c:extLst>
            <c:ext xmlns:c16="http://schemas.microsoft.com/office/drawing/2014/chart" uri="{C3380CC4-5D6E-409C-BE32-E72D297353CC}">
              <c16:uniqueId val="{00000002-CDE4-4730-8550-B0AE7AED5BDC}"/>
            </c:ext>
          </c:extLst>
        </c:ser>
        <c:dLbls>
          <c:showLegendKey val="0"/>
          <c:showVal val="0"/>
          <c:showCatName val="0"/>
          <c:showSerName val="0"/>
          <c:showPercent val="0"/>
          <c:showBubbleSize val="0"/>
        </c:dLbls>
        <c:marker val="1"/>
        <c:smooth val="0"/>
        <c:axId val="811017056"/>
        <c:axId val="811016640"/>
      </c:lineChart>
      <c:catAx>
        <c:axId val="10743977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1074400640"/>
        <c:crosses val="autoZero"/>
        <c:auto val="1"/>
        <c:lblAlgn val="ctr"/>
        <c:lblOffset val="100"/>
        <c:tickLblSkip val="2"/>
        <c:tickMarkSkip val="12"/>
        <c:noMultiLvlLbl val="0"/>
      </c:catAx>
      <c:valAx>
        <c:axId val="1074400640"/>
        <c:scaling>
          <c:orientation val="minMax"/>
          <c:max val="140"/>
        </c:scaling>
        <c:delete val="0"/>
        <c:axPos val="l"/>
        <c:majorGridlines>
          <c:spPr>
            <a:ln w="9525" cap="flat" cmpd="sng" algn="ctr">
              <a:solidFill>
                <a:schemeClr val="bg1">
                  <a:lumMod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hr-HR" sz="800">
                    <a:solidFill>
                      <a:schemeClr val="tx1"/>
                    </a:solidFill>
                    <a:latin typeface="Arial" panose="020B0604020202020204" pitchFamily="34" charset="0"/>
                    <a:cs typeface="Arial" panose="020B0604020202020204" pitchFamily="34" charset="0"/>
                  </a:rPr>
                  <a:t>EUR</a:t>
                </a:r>
                <a:r>
                  <a:rPr lang="hr-HR" sz="800" baseline="0">
                    <a:solidFill>
                      <a:schemeClr val="tx1"/>
                    </a:solidFill>
                    <a:latin typeface="Arial" panose="020B0604020202020204" pitchFamily="34" charset="0"/>
                    <a:cs typeface="Arial" panose="020B0604020202020204" pitchFamily="34" charset="0"/>
                  </a:rPr>
                  <a:t>/barel</a:t>
                </a:r>
                <a:endParaRPr lang="hr-HR" sz="800">
                  <a:solidFill>
                    <a:schemeClr val="tx1"/>
                  </a:solidFill>
                  <a:latin typeface="Arial" panose="020B0604020202020204" pitchFamily="34" charset="0"/>
                  <a:cs typeface="Arial" panose="020B0604020202020204" pitchFamily="34" charset="0"/>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r-Latn-RS"/>
            </a:p>
          </c:tx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1074397728"/>
        <c:crosses val="autoZero"/>
        <c:crossBetween val="between"/>
        <c:majorUnit val="20"/>
      </c:valAx>
      <c:valAx>
        <c:axId val="811016640"/>
        <c:scaling>
          <c:orientation val="minMax"/>
          <c:max val="220"/>
          <c:min val="6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hr-HR" sz="900">
                    <a:solidFill>
                      <a:schemeClr val="tx1"/>
                    </a:solidFill>
                    <a:latin typeface="Arial" panose="020B0604020202020204" pitchFamily="34" charset="0"/>
                    <a:cs typeface="Arial" panose="020B0604020202020204" pitchFamily="34" charset="0"/>
                  </a:rPr>
                  <a:t>2020.=100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r-Latn-R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811017056"/>
        <c:crosses val="max"/>
        <c:crossBetween val="between"/>
        <c:majorUnit val="20"/>
      </c:valAx>
      <c:catAx>
        <c:axId val="811017056"/>
        <c:scaling>
          <c:orientation val="minMax"/>
        </c:scaling>
        <c:delete val="1"/>
        <c:axPos val="b"/>
        <c:numFmt formatCode="General" sourceLinked="1"/>
        <c:majorTickMark val="out"/>
        <c:minorTickMark val="none"/>
        <c:tickLblPos val="nextTo"/>
        <c:crossAx val="811016640"/>
        <c:crosses val="autoZero"/>
        <c:auto val="1"/>
        <c:lblAlgn val="ctr"/>
        <c:lblOffset val="100"/>
        <c:noMultiLvlLbl val="0"/>
      </c:catAx>
      <c:spPr>
        <a:noFill/>
        <a:ln>
          <a:solidFill>
            <a:schemeClr val="bg1">
              <a:lumMod val="50000"/>
            </a:schemeClr>
          </a:solidFill>
        </a:ln>
        <a:effectLst/>
      </c:spPr>
    </c:plotArea>
    <c:legend>
      <c:legendPos val="b"/>
      <c:layout>
        <c:manualLayout>
          <c:xMode val="edge"/>
          <c:yMode val="edge"/>
          <c:x val="7.7172500000000005E-2"/>
          <c:y val="0.81711096677258943"/>
          <c:w val="0.86663611111111116"/>
          <c:h val="0.18288903322741051"/>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sr-Latn-RS"/>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40999999999997"/>
          <c:y val="5.0925925925925923E-2"/>
          <c:w val="0.73533111111111116"/>
          <c:h val="0.6306360572144476"/>
        </c:manualLayout>
      </c:layout>
      <c:lineChart>
        <c:grouping val="standard"/>
        <c:varyColors val="0"/>
        <c:ser>
          <c:idx val="0"/>
          <c:order val="0"/>
          <c:tx>
            <c:strRef>
              <c:f>'Slika 5.3. - Figure 5.3'!$E$4</c:f>
              <c:strCache>
                <c:ptCount val="1"/>
                <c:pt idx="0">
                  <c:v>Brent crude oil (EUR/barrel)</c:v>
                </c:pt>
              </c:strCache>
            </c:strRef>
          </c:tx>
          <c:spPr>
            <a:ln w="22225" cap="rnd">
              <a:solidFill>
                <a:srgbClr val="FF0000"/>
              </a:solidFill>
              <a:round/>
            </a:ln>
            <a:effectLst/>
          </c:spPr>
          <c:marker>
            <c:symbol val="none"/>
          </c:marker>
          <c:cat>
            <c:numRef>
              <c:f>'Slika 5.3. - Figure 5.3'!$A$5:$A$110</c:f>
              <c:numCache>
                <c:formatCode>General</c:formatCode>
                <c:ptCount val="106"/>
                <c:pt idx="6">
                  <c:v>2017</c:v>
                </c:pt>
                <c:pt idx="18">
                  <c:v>2018</c:v>
                </c:pt>
                <c:pt idx="30">
                  <c:v>2019</c:v>
                </c:pt>
                <c:pt idx="42">
                  <c:v>2020</c:v>
                </c:pt>
                <c:pt idx="54">
                  <c:v>2021</c:v>
                </c:pt>
                <c:pt idx="66">
                  <c:v>2022</c:v>
                </c:pt>
                <c:pt idx="78">
                  <c:v>2023</c:v>
                </c:pt>
                <c:pt idx="90">
                  <c:v>2024</c:v>
                </c:pt>
                <c:pt idx="100">
                  <c:v>2025</c:v>
                </c:pt>
              </c:numCache>
            </c:numRef>
          </c:cat>
          <c:val>
            <c:numRef>
              <c:f>'Slika 5.3. - Figure 5.3'!$E$5:$E$110</c:f>
              <c:numCache>
                <c:formatCode>0.0</c:formatCode>
                <c:ptCount val="106"/>
                <c:pt idx="0">
                  <c:v>51.58</c:v>
                </c:pt>
                <c:pt idx="1">
                  <c:v>52.56</c:v>
                </c:pt>
                <c:pt idx="2">
                  <c:v>49.6</c:v>
                </c:pt>
                <c:pt idx="3">
                  <c:v>47.47</c:v>
                </c:pt>
                <c:pt idx="4">
                  <c:v>44.75</c:v>
                </c:pt>
                <c:pt idx="5">
                  <c:v>41.94</c:v>
                </c:pt>
                <c:pt idx="6">
                  <c:v>44.46</c:v>
                </c:pt>
                <c:pt idx="7">
                  <c:v>43.98</c:v>
                </c:pt>
                <c:pt idx="8">
                  <c:v>48.7</c:v>
                </c:pt>
                <c:pt idx="9">
                  <c:v>52.7</c:v>
                </c:pt>
                <c:pt idx="10">
                  <c:v>53.4</c:v>
                </c:pt>
                <c:pt idx="11">
                  <c:v>55.73</c:v>
                </c:pt>
                <c:pt idx="12">
                  <c:v>55.59</c:v>
                </c:pt>
                <c:pt idx="13">
                  <c:v>53.94</c:v>
                </c:pt>
                <c:pt idx="14">
                  <c:v>57.03</c:v>
                </c:pt>
                <c:pt idx="15">
                  <c:v>62.23</c:v>
                </c:pt>
                <c:pt idx="16">
                  <c:v>66.36</c:v>
                </c:pt>
                <c:pt idx="17">
                  <c:v>67.98</c:v>
                </c:pt>
                <c:pt idx="18">
                  <c:v>63.51</c:v>
                </c:pt>
                <c:pt idx="19">
                  <c:v>66.739999999999995</c:v>
                </c:pt>
                <c:pt idx="20">
                  <c:v>71.260000000000005</c:v>
                </c:pt>
                <c:pt idx="21">
                  <c:v>66.72</c:v>
                </c:pt>
                <c:pt idx="22">
                  <c:v>51.88</c:v>
                </c:pt>
                <c:pt idx="23">
                  <c:v>46.9</c:v>
                </c:pt>
                <c:pt idx="24">
                  <c:v>54.07</c:v>
                </c:pt>
                <c:pt idx="25">
                  <c:v>58.07</c:v>
                </c:pt>
                <c:pt idx="26">
                  <c:v>60.96</c:v>
                </c:pt>
                <c:pt idx="27">
                  <c:v>64.900000000000006</c:v>
                </c:pt>
                <c:pt idx="28">
                  <c:v>57.74</c:v>
                </c:pt>
                <c:pt idx="29">
                  <c:v>58.53</c:v>
                </c:pt>
                <c:pt idx="30">
                  <c:v>58.84</c:v>
                </c:pt>
                <c:pt idx="31">
                  <c:v>54.98</c:v>
                </c:pt>
                <c:pt idx="32">
                  <c:v>55.76</c:v>
                </c:pt>
                <c:pt idx="33">
                  <c:v>54.01</c:v>
                </c:pt>
                <c:pt idx="34">
                  <c:v>56.67</c:v>
                </c:pt>
                <c:pt idx="35">
                  <c:v>58.87</c:v>
                </c:pt>
                <c:pt idx="36">
                  <c:v>52.42</c:v>
                </c:pt>
                <c:pt idx="37">
                  <c:v>45.82</c:v>
                </c:pt>
                <c:pt idx="38">
                  <c:v>20.61</c:v>
                </c:pt>
                <c:pt idx="39">
                  <c:v>23.06</c:v>
                </c:pt>
                <c:pt idx="40">
                  <c:v>31.83</c:v>
                </c:pt>
                <c:pt idx="41">
                  <c:v>36.630000000000003</c:v>
                </c:pt>
                <c:pt idx="42">
                  <c:v>36.770000000000003</c:v>
                </c:pt>
                <c:pt idx="43">
                  <c:v>37.93</c:v>
                </c:pt>
                <c:pt idx="44">
                  <c:v>34.94</c:v>
                </c:pt>
                <c:pt idx="45">
                  <c:v>32.159999999999997</c:v>
                </c:pt>
                <c:pt idx="46">
                  <c:v>39.89</c:v>
                </c:pt>
                <c:pt idx="47">
                  <c:v>42.41</c:v>
                </c:pt>
                <c:pt idx="48">
                  <c:v>46.04</c:v>
                </c:pt>
                <c:pt idx="49">
                  <c:v>54.76</c:v>
                </c:pt>
                <c:pt idx="50">
                  <c:v>54.17</c:v>
                </c:pt>
                <c:pt idx="51">
                  <c:v>55.95</c:v>
                </c:pt>
                <c:pt idx="52">
                  <c:v>56.69</c:v>
                </c:pt>
                <c:pt idx="53">
                  <c:v>63.37</c:v>
                </c:pt>
                <c:pt idx="54">
                  <c:v>64.3</c:v>
                </c:pt>
                <c:pt idx="55">
                  <c:v>61.81</c:v>
                </c:pt>
                <c:pt idx="56">
                  <c:v>67.790000000000006</c:v>
                </c:pt>
                <c:pt idx="57">
                  <c:v>72.97</c:v>
                </c:pt>
                <c:pt idx="58">
                  <c:v>62.24</c:v>
                </c:pt>
                <c:pt idx="59">
                  <c:v>68.41</c:v>
                </c:pt>
                <c:pt idx="60">
                  <c:v>81.180000000000007</c:v>
                </c:pt>
                <c:pt idx="61">
                  <c:v>90</c:v>
                </c:pt>
                <c:pt idx="62">
                  <c:v>97.51</c:v>
                </c:pt>
                <c:pt idx="63">
                  <c:v>103.71</c:v>
                </c:pt>
                <c:pt idx="64">
                  <c:v>114.43</c:v>
                </c:pt>
                <c:pt idx="65">
                  <c:v>109.51</c:v>
                </c:pt>
                <c:pt idx="66">
                  <c:v>107.64</c:v>
                </c:pt>
                <c:pt idx="67">
                  <c:v>95.92</c:v>
                </c:pt>
                <c:pt idx="68">
                  <c:v>89.75</c:v>
                </c:pt>
                <c:pt idx="69">
                  <c:v>95.93</c:v>
                </c:pt>
                <c:pt idx="70">
                  <c:v>82.09</c:v>
                </c:pt>
                <c:pt idx="71">
                  <c:v>80.260000000000005</c:v>
                </c:pt>
                <c:pt idx="72">
                  <c:v>77.78</c:v>
                </c:pt>
                <c:pt idx="73">
                  <c:v>79.31</c:v>
                </c:pt>
                <c:pt idx="74">
                  <c:v>73.58</c:v>
                </c:pt>
                <c:pt idx="75">
                  <c:v>72.16</c:v>
                </c:pt>
                <c:pt idx="76">
                  <c:v>67.97</c:v>
                </c:pt>
                <c:pt idx="77">
                  <c:v>68.64</c:v>
                </c:pt>
                <c:pt idx="78">
                  <c:v>77.819999999999993</c:v>
                </c:pt>
                <c:pt idx="79">
                  <c:v>80.11</c:v>
                </c:pt>
                <c:pt idx="80">
                  <c:v>90.15</c:v>
                </c:pt>
                <c:pt idx="81">
                  <c:v>82.63</c:v>
                </c:pt>
                <c:pt idx="82">
                  <c:v>76.08</c:v>
                </c:pt>
                <c:pt idx="83">
                  <c:v>69.8</c:v>
                </c:pt>
                <c:pt idx="84">
                  <c:v>75.53</c:v>
                </c:pt>
                <c:pt idx="85">
                  <c:v>77.39</c:v>
                </c:pt>
                <c:pt idx="86">
                  <c:v>81.040000000000006</c:v>
                </c:pt>
                <c:pt idx="87">
                  <c:v>82.38</c:v>
                </c:pt>
                <c:pt idx="88">
                  <c:v>75.27</c:v>
                </c:pt>
                <c:pt idx="89">
                  <c:v>80.64</c:v>
                </c:pt>
                <c:pt idx="90">
                  <c:v>74.56</c:v>
                </c:pt>
                <c:pt idx="91">
                  <c:v>71.33</c:v>
                </c:pt>
                <c:pt idx="92">
                  <c:v>64.459999999999994</c:v>
                </c:pt>
                <c:pt idx="93">
                  <c:v>67.22</c:v>
                </c:pt>
                <c:pt idx="94">
                  <c:v>68.959999999999994</c:v>
                </c:pt>
                <c:pt idx="95">
                  <c:v>72.09</c:v>
                </c:pt>
                <c:pt idx="96">
                  <c:v>74.069999999999993</c:v>
                </c:pt>
                <c:pt idx="97">
                  <c:v>70.53</c:v>
                </c:pt>
                <c:pt idx="98">
                  <c:v>69.09</c:v>
                </c:pt>
                <c:pt idx="99">
                  <c:v>55.72</c:v>
                </c:pt>
                <c:pt idx="100">
                  <c:v>56.31</c:v>
                </c:pt>
                <c:pt idx="101">
                  <c:v>57.36</c:v>
                </c:pt>
                <c:pt idx="102">
                  <c:v>63.54</c:v>
                </c:pt>
                <c:pt idx="103">
                  <c:v>58.29</c:v>
                </c:pt>
                <c:pt idx="104">
                  <c:v>57.12</c:v>
                </c:pt>
                <c:pt idx="105">
                  <c:v>56.41</c:v>
                </c:pt>
              </c:numCache>
            </c:numRef>
          </c:val>
          <c:smooth val="0"/>
          <c:extLst>
            <c:ext xmlns:c16="http://schemas.microsoft.com/office/drawing/2014/chart" uri="{C3380CC4-5D6E-409C-BE32-E72D297353CC}">
              <c16:uniqueId val="{00000000-75B3-456D-9B28-9FD322BFD0C4}"/>
            </c:ext>
          </c:extLst>
        </c:ser>
        <c:dLbls>
          <c:showLegendKey val="0"/>
          <c:showVal val="0"/>
          <c:showCatName val="0"/>
          <c:showSerName val="0"/>
          <c:showPercent val="0"/>
          <c:showBubbleSize val="0"/>
        </c:dLbls>
        <c:marker val="1"/>
        <c:smooth val="0"/>
        <c:axId val="1074397728"/>
        <c:axId val="1074400640"/>
      </c:lineChart>
      <c:lineChart>
        <c:grouping val="standard"/>
        <c:varyColors val="0"/>
        <c:ser>
          <c:idx val="1"/>
          <c:order val="1"/>
          <c:tx>
            <c:strRef>
              <c:f>'Slika 5.3. - Figure 5.3'!$F$4</c:f>
              <c:strCache>
                <c:ptCount val="1"/>
                <c:pt idx="0">
                  <c:v>HWWI food price index (EUR) - RHS</c:v>
                </c:pt>
              </c:strCache>
            </c:strRef>
          </c:tx>
          <c:spPr>
            <a:ln w="22225" cap="rnd">
              <a:solidFill>
                <a:schemeClr val="accent1"/>
              </a:solidFill>
              <a:prstDash val="solid"/>
              <a:round/>
            </a:ln>
            <a:effectLst/>
          </c:spPr>
          <c:marker>
            <c:symbol val="none"/>
          </c:marker>
          <c:cat>
            <c:numRef>
              <c:f>'Slika 5.3. - Figure 5.3'!$A$5:$A$110</c:f>
              <c:numCache>
                <c:formatCode>General</c:formatCode>
                <c:ptCount val="106"/>
                <c:pt idx="6">
                  <c:v>2017</c:v>
                </c:pt>
                <c:pt idx="18">
                  <c:v>2018</c:v>
                </c:pt>
                <c:pt idx="30">
                  <c:v>2019</c:v>
                </c:pt>
                <c:pt idx="42">
                  <c:v>2020</c:v>
                </c:pt>
                <c:pt idx="54">
                  <c:v>2021</c:v>
                </c:pt>
                <c:pt idx="66">
                  <c:v>2022</c:v>
                </c:pt>
                <c:pt idx="78">
                  <c:v>2023</c:v>
                </c:pt>
                <c:pt idx="90">
                  <c:v>2024</c:v>
                </c:pt>
                <c:pt idx="100">
                  <c:v>2025</c:v>
                </c:pt>
              </c:numCache>
            </c:numRef>
          </c:cat>
          <c:val>
            <c:numRef>
              <c:f>'Slika 5.3. - Figure 5.3'!$F$5:$F$110</c:f>
              <c:numCache>
                <c:formatCode>0.0</c:formatCode>
                <c:ptCount val="106"/>
                <c:pt idx="0">
                  <c:v>112.37</c:v>
                </c:pt>
                <c:pt idx="1">
                  <c:v>111.87</c:v>
                </c:pt>
                <c:pt idx="2">
                  <c:v>107.6</c:v>
                </c:pt>
                <c:pt idx="3">
                  <c:v>103.96</c:v>
                </c:pt>
                <c:pt idx="4">
                  <c:v>101.09</c:v>
                </c:pt>
                <c:pt idx="5">
                  <c:v>97.97</c:v>
                </c:pt>
                <c:pt idx="6">
                  <c:v>99.77</c:v>
                </c:pt>
                <c:pt idx="7">
                  <c:v>92.76</c:v>
                </c:pt>
                <c:pt idx="8">
                  <c:v>92.4</c:v>
                </c:pt>
                <c:pt idx="9">
                  <c:v>94.22</c:v>
                </c:pt>
                <c:pt idx="10">
                  <c:v>94.77</c:v>
                </c:pt>
                <c:pt idx="11">
                  <c:v>92.63</c:v>
                </c:pt>
                <c:pt idx="12">
                  <c:v>91.07</c:v>
                </c:pt>
                <c:pt idx="13">
                  <c:v>93.87</c:v>
                </c:pt>
                <c:pt idx="14">
                  <c:v>96.77</c:v>
                </c:pt>
                <c:pt idx="15">
                  <c:v>98.08</c:v>
                </c:pt>
                <c:pt idx="16">
                  <c:v>103.33</c:v>
                </c:pt>
                <c:pt idx="17">
                  <c:v>98.04</c:v>
                </c:pt>
                <c:pt idx="18">
                  <c:v>94.6</c:v>
                </c:pt>
                <c:pt idx="19">
                  <c:v>94.38</c:v>
                </c:pt>
                <c:pt idx="20">
                  <c:v>90.88</c:v>
                </c:pt>
                <c:pt idx="21">
                  <c:v>95.68</c:v>
                </c:pt>
                <c:pt idx="22">
                  <c:v>94.69</c:v>
                </c:pt>
                <c:pt idx="23">
                  <c:v>94.58</c:v>
                </c:pt>
                <c:pt idx="24">
                  <c:v>95.59</c:v>
                </c:pt>
                <c:pt idx="25">
                  <c:v>95.19</c:v>
                </c:pt>
                <c:pt idx="26">
                  <c:v>93.49</c:v>
                </c:pt>
                <c:pt idx="27">
                  <c:v>93.73</c:v>
                </c:pt>
                <c:pt idx="28">
                  <c:v>94.04</c:v>
                </c:pt>
                <c:pt idx="29">
                  <c:v>99.38</c:v>
                </c:pt>
                <c:pt idx="30">
                  <c:v>99.03</c:v>
                </c:pt>
                <c:pt idx="31">
                  <c:v>93.85</c:v>
                </c:pt>
                <c:pt idx="32">
                  <c:v>94</c:v>
                </c:pt>
                <c:pt idx="33">
                  <c:v>97.11</c:v>
                </c:pt>
                <c:pt idx="34">
                  <c:v>98.67</c:v>
                </c:pt>
                <c:pt idx="35">
                  <c:v>100.55</c:v>
                </c:pt>
                <c:pt idx="36">
                  <c:v>102.56</c:v>
                </c:pt>
                <c:pt idx="37">
                  <c:v>102.16</c:v>
                </c:pt>
                <c:pt idx="38">
                  <c:v>97.45</c:v>
                </c:pt>
                <c:pt idx="39">
                  <c:v>96.52</c:v>
                </c:pt>
                <c:pt idx="40">
                  <c:v>95.4</c:v>
                </c:pt>
                <c:pt idx="41">
                  <c:v>93.55</c:v>
                </c:pt>
                <c:pt idx="42">
                  <c:v>92.02</c:v>
                </c:pt>
                <c:pt idx="43">
                  <c:v>92.27</c:v>
                </c:pt>
                <c:pt idx="44">
                  <c:v>99.97</c:v>
                </c:pt>
                <c:pt idx="45">
                  <c:v>105.38</c:v>
                </c:pt>
                <c:pt idx="46">
                  <c:v>110.91</c:v>
                </c:pt>
                <c:pt idx="47">
                  <c:v>111.67</c:v>
                </c:pt>
                <c:pt idx="48">
                  <c:v>121.18</c:v>
                </c:pt>
                <c:pt idx="49">
                  <c:v>125.18</c:v>
                </c:pt>
                <c:pt idx="50">
                  <c:v>128.84</c:v>
                </c:pt>
                <c:pt idx="51">
                  <c:v>130.31</c:v>
                </c:pt>
                <c:pt idx="52">
                  <c:v>134.28</c:v>
                </c:pt>
                <c:pt idx="53">
                  <c:v>127.2</c:v>
                </c:pt>
                <c:pt idx="54">
                  <c:v>126.09</c:v>
                </c:pt>
                <c:pt idx="55">
                  <c:v>130.22999999999999</c:v>
                </c:pt>
                <c:pt idx="56">
                  <c:v>128.51</c:v>
                </c:pt>
                <c:pt idx="57">
                  <c:v>134.19</c:v>
                </c:pt>
                <c:pt idx="58">
                  <c:v>142.21</c:v>
                </c:pt>
                <c:pt idx="59">
                  <c:v>145.84</c:v>
                </c:pt>
                <c:pt idx="60">
                  <c:v>148.68</c:v>
                </c:pt>
                <c:pt idx="61">
                  <c:v>157.16999999999999</c:v>
                </c:pt>
                <c:pt idx="62">
                  <c:v>178.59</c:v>
                </c:pt>
                <c:pt idx="63">
                  <c:v>187.62</c:v>
                </c:pt>
                <c:pt idx="64">
                  <c:v>189.16</c:v>
                </c:pt>
                <c:pt idx="65">
                  <c:v>179.89</c:v>
                </c:pt>
                <c:pt idx="66">
                  <c:v>170.9</c:v>
                </c:pt>
                <c:pt idx="67">
                  <c:v>172.77</c:v>
                </c:pt>
                <c:pt idx="68">
                  <c:v>173.19</c:v>
                </c:pt>
                <c:pt idx="69">
                  <c:v>172.24</c:v>
                </c:pt>
                <c:pt idx="70">
                  <c:v>164.81</c:v>
                </c:pt>
                <c:pt idx="71">
                  <c:v>158.96</c:v>
                </c:pt>
                <c:pt idx="72">
                  <c:v>158.4</c:v>
                </c:pt>
                <c:pt idx="73">
                  <c:v>163.38</c:v>
                </c:pt>
                <c:pt idx="74">
                  <c:v>156.25</c:v>
                </c:pt>
                <c:pt idx="75">
                  <c:v>155.79</c:v>
                </c:pt>
                <c:pt idx="76">
                  <c:v>150.86000000000001</c:v>
                </c:pt>
                <c:pt idx="77">
                  <c:v>150.77000000000001</c:v>
                </c:pt>
                <c:pt idx="78">
                  <c:v>150.55000000000001</c:v>
                </c:pt>
                <c:pt idx="79">
                  <c:v>146.15</c:v>
                </c:pt>
                <c:pt idx="80">
                  <c:v>146.58000000000001</c:v>
                </c:pt>
                <c:pt idx="81">
                  <c:v>147.31</c:v>
                </c:pt>
                <c:pt idx="82">
                  <c:v>150.37</c:v>
                </c:pt>
                <c:pt idx="83">
                  <c:v>145.01</c:v>
                </c:pt>
                <c:pt idx="84">
                  <c:v>141.32</c:v>
                </c:pt>
                <c:pt idx="85">
                  <c:v>144.99</c:v>
                </c:pt>
                <c:pt idx="86">
                  <c:v>150.4</c:v>
                </c:pt>
                <c:pt idx="87">
                  <c:v>167.71</c:v>
                </c:pt>
                <c:pt idx="88">
                  <c:v>161.06</c:v>
                </c:pt>
                <c:pt idx="89">
                  <c:v>164.59</c:v>
                </c:pt>
                <c:pt idx="90">
                  <c:v>155.96</c:v>
                </c:pt>
                <c:pt idx="91">
                  <c:v>146.47999999999999</c:v>
                </c:pt>
                <c:pt idx="92">
                  <c:v>149.04</c:v>
                </c:pt>
                <c:pt idx="93">
                  <c:v>155.46</c:v>
                </c:pt>
                <c:pt idx="94">
                  <c:v>165.65</c:v>
                </c:pt>
                <c:pt idx="95">
                  <c:v>180.99</c:v>
                </c:pt>
                <c:pt idx="96">
                  <c:v>186.92</c:v>
                </c:pt>
                <c:pt idx="97">
                  <c:v>188.29</c:v>
                </c:pt>
                <c:pt idx="98">
                  <c:v>169.94</c:v>
                </c:pt>
                <c:pt idx="99">
                  <c:v>162.97999999999999</c:v>
                </c:pt>
                <c:pt idx="100">
                  <c:v>165.99</c:v>
                </c:pt>
                <c:pt idx="101">
                  <c:v>154.55000000000001</c:v>
                </c:pt>
                <c:pt idx="102">
                  <c:v>140.55000000000001</c:v>
                </c:pt>
                <c:pt idx="103">
                  <c:v>145.4</c:v>
                </c:pt>
                <c:pt idx="104">
                  <c:v>146.66</c:v>
                </c:pt>
                <c:pt idx="105">
                  <c:v>143.30000000000001</c:v>
                </c:pt>
              </c:numCache>
            </c:numRef>
          </c:val>
          <c:smooth val="0"/>
          <c:extLst>
            <c:ext xmlns:c16="http://schemas.microsoft.com/office/drawing/2014/chart" uri="{C3380CC4-5D6E-409C-BE32-E72D297353CC}">
              <c16:uniqueId val="{00000001-75B3-456D-9B28-9FD322BFD0C4}"/>
            </c:ext>
          </c:extLst>
        </c:ser>
        <c:ser>
          <c:idx val="2"/>
          <c:order val="2"/>
          <c:tx>
            <c:strRef>
              <c:f>'Slika 5.3. - Figure 5.3'!$G$4</c:f>
              <c:strCache>
                <c:ptCount val="1"/>
                <c:pt idx="0">
                  <c:v>HWWI industrial commodities prices index (EUR) - RHS</c:v>
                </c:pt>
              </c:strCache>
            </c:strRef>
          </c:tx>
          <c:spPr>
            <a:ln w="22225" cap="rnd">
              <a:solidFill>
                <a:schemeClr val="bg1">
                  <a:lumMod val="65000"/>
                </a:schemeClr>
              </a:solidFill>
              <a:round/>
            </a:ln>
            <a:effectLst/>
          </c:spPr>
          <c:marker>
            <c:symbol val="none"/>
          </c:marker>
          <c:cat>
            <c:numRef>
              <c:f>'Slika 5.3. - Figure 5.3'!$A$5:$A$110</c:f>
              <c:numCache>
                <c:formatCode>General</c:formatCode>
                <c:ptCount val="106"/>
                <c:pt idx="6">
                  <c:v>2017</c:v>
                </c:pt>
                <c:pt idx="18">
                  <c:v>2018</c:v>
                </c:pt>
                <c:pt idx="30">
                  <c:v>2019</c:v>
                </c:pt>
                <c:pt idx="42">
                  <c:v>2020</c:v>
                </c:pt>
                <c:pt idx="54">
                  <c:v>2021</c:v>
                </c:pt>
                <c:pt idx="66">
                  <c:v>2022</c:v>
                </c:pt>
                <c:pt idx="78">
                  <c:v>2023</c:v>
                </c:pt>
                <c:pt idx="90">
                  <c:v>2024</c:v>
                </c:pt>
                <c:pt idx="100">
                  <c:v>2025</c:v>
                </c:pt>
              </c:numCache>
            </c:numRef>
          </c:cat>
          <c:val>
            <c:numRef>
              <c:f>'Slika 5.3. - Figure 5.3'!$G$5:$G$110</c:f>
              <c:numCache>
                <c:formatCode>0.0</c:formatCode>
                <c:ptCount val="106"/>
                <c:pt idx="0">
                  <c:v>108.86</c:v>
                </c:pt>
                <c:pt idx="1">
                  <c:v>112.42</c:v>
                </c:pt>
                <c:pt idx="2">
                  <c:v>114.21</c:v>
                </c:pt>
                <c:pt idx="3">
                  <c:v>114.83</c:v>
                </c:pt>
                <c:pt idx="4">
                  <c:v>110.1</c:v>
                </c:pt>
                <c:pt idx="5">
                  <c:v>106.39</c:v>
                </c:pt>
                <c:pt idx="6">
                  <c:v>105.98</c:v>
                </c:pt>
                <c:pt idx="7">
                  <c:v>109.57</c:v>
                </c:pt>
                <c:pt idx="8">
                  <c:v>111.93</c:v>
                </c:pt>
                <c:pt idx="9">
                  <c:v>113.85</c:v>
                </c:pt>
                <c:pt idx="10">
                  <c:v>113.49</c:v>
                </c:pt>
                <c:pt idx="11">
                  <c:v>112.24</c:v>
                </c:pt>
                <c:pt idx="12">
                  <c:v>116.06</c:v>
                </c:pt>
                <c:pt idx="13">
                  <c:v>114.05</c:v>
                </c:pt>
                <c:pt idx="14">
                  <c:v>110.55</c:v>
                </c:pt>
                <c:pt idx="15">
                  <c:v>117.2</c:v>
                </c:pt>
                <c:pt idx="16">
                  <c:v>124.34</c:v>
                </c:pt>
                <c:pt idx="17">
                  <c:v>124.05</c:v>
                </c:pt>
                <c:pt idx="18">
                  <c:v>116.78</c:v>
                </c:pt>
                <c:pt idx="19">
                  <c:v>113.95</c:v>
                </c:pt>
                <c:pt idx="20">
                  <c:v>111.14</c:v>
                </c:pt>
                <c:pt idx="21">
                  <c:v>112.09</c:v>
                </c:pt>
                <c:pt idx="22">
                  <c:v>109.95</c:v>
                </c:pt>
                <c:pt idx="23">
                  <c:v>108.04</c:v>
                </c:pt>
                <c:pt idx="24">
                  <c:v>104.12</c:v>
                </c:pt>
                <c:pt idx="25">
                  <c:v>107.42</c:v>
                </c:pt>
                <c:pt idx="26">
                  <c:v>108.04</c:v>
                </c:pt>
                <c:pt idx="27">
                  <c:v>107.28</c:v>
                </c:pt>
                <c:pt idx="28">
                  <c:v>103.21</c:v>
                </c:pt>
                <c:pt idx="29">
                  <c:v>100.58</c:v>
                </c:pt>
                <c:pt idx="30">
                  <c:v>101.95</c:v>
                </c:pt>
                <c:pt idx="31">
                  <c:v>99.35</c:v>
                </c:pt>
                <c:pt idx="32">
                  <c:v>100.87</c:v>
                </c:pt>
                <c:pt idx="33">
                  <c:v>98.32</c:v>
                </c:pt>
                <c:pt idx="34">
                  <c:v>101.8</c:v>
                </c:pt>
                <c:pt idx="35">
                  <c:v>102.73</c:v>
                </c:pt>
                <c:pt idx="36">
                  <c:v>103.31</c:v>
                </c:pt>
                <c:pt idx="37">
                  <c:v>100.48</c:v>
                </c:pt>
                <c:pt idx="38">
                  <c:v>94.72</c:v>
                </c:pt>
                <c:pt idx="39">
                  <c:v>86.94</c:v>
                </c:pt>
                <c:pt idx="40">
                  <c:v>88.28</c:v>
                </c:pt>
                <c:pt idx="41">
                  <c:v>91.66</c:v>
                </c:pt>
                <c:pt idx="42">
                  <c:v>96.07</c:v>
                </c:pt>
                <c:pt idx="43">
                  <c:v>100.98</c:v>
                </c:pt>
                <c:pt idx="44">
                  <c:v>106.04</c:v>
                </c:pt>
                <c:pt idx="45">
                  <c:v>106.86</c:v>
                </c:pt>
                <c:pt idx="46">
                  <c:v>108</c:v>
                </c:pt>
                <c:pt idx="47">
                  <c:v>115.89</c:v>
                </c:pt>
                <c:pt idx="48">
                  <c:v>120.3</c:v>
                </c:pt>
                <c:pt idx="49">
                  <c:v>123.7</c:v>
                </c:pt>
                <c:pt idx="50">
                  <c:v>133.62</c:v>
                </c:pt>
                <c:pt idx="51">
                  <c:v>139.52000000000001</c:v>
                </c:pt>
                <c:pt idx="52">
                  <c:v>151.6</c:v>
                </c:pt>
                <c:pt idx="53">
                  <c:v>148.27000000000001</c:v>
                </c:pt>
                <c:pt idx="54">
                  <c:v>142.61000000000001</c:v>
                </c:pt>
                <c:pt idx="55">
                  <c:v>143.27000000000001</c:v>
                </c:pt>
                <c:pt idx="56">
                  <c:v>150.61000000000001</c:v>
                </c:pt>
                <c:pt idx="57">
                  <c:v>160.62</c:v>
                </c:pt>
                <c:pt idx="58">
                  <c:v>153.88</c:v>
                </c:pt>
                <c:pt idx="59">
                  <c:v>159.97</c:v>
                </c:pt>
                <c:pt idx="60">
                  <c:v>176.46</c:v>
                </c:pt>
                <c:pt idx="61">
                  <c:v>189.33</c:v>
                </c:pt>
                <c:pt idx="62">
                  <c:v>213.45</c:v>
                </c:pt>
                <c:pt idx="63">
                  <c:v>203.53</c:v>
                </c:pt>
                <c:pt idx="64">
                  <c:v>180.68</c:v>
                </c:pt>
                <c:pt idx="65">
                  <c:v>158.47999999999999</c:v>
                </c:pt>
                <c:pt idx="66">
                  <c:v>152.24</c:v>
                </c:pt>
                <c:pt idx="67">
                  <c:v>154.77000000000001</c:v>
                </c:pt>
                <c:pt idx="68">
                  <c:v>146.41</c:v>
                </c:pt>
                <c:pt idx="69">
                  <c:v>145.91999999999999</c:v>
                </c:pt>
                <c:pt idx="70">
                  <c:v>144.72</c:v>
                </c:pt>
                <c:pt idx="71">
                  <c:v>142.71</c:v>
                </c:pt>
                <c:pt idx="72">
                  <c:v>146.38999999999999</c:v>
                </c:pt>
                <c:pt idx="73">
                  <c:v>146.91999999999999</c:v>
                </c:pt>
                <c:pt idx="74">
                  <c:v>141.58000000000001</c:v>
                </c:pt>
                <c:pt idx="75">
                  <c:v>138.47999999999999</c:v>
                </c:pt>
                <c:pt idx="76">
                  <c:v>134.22</c:v>
                </c:pt>
                <c:pt idx="77">
                  <c:v>130.94</c:v>
                </c:pt>
                <c:pt idx="78">
                  <c:v>127.91</c:v>
                </c:pt>
                <c:pt idx="79">
                  <c:v>127.23</c:v>
                </c:pt>
                <c:pt idx="80">
                  <c:v>132.49</c:v>
                </c:pt>
                <c:pt idx="81">
                  <c:v>132.63</c:v>
                </c:pt>
                <c:pt idx="82">
                  <c:v>130.94999999999999</c:v>
                </c:pt>
                <c:pt idx="83">
                  <c:v>131.08000000000001</c:v>
                </c:pt>
                <c:pt idx="84">
                  <c:v>132.78</c:v>
                </c:pt>
                <c:pt idx="85">
                  <c:v>133.52000000000001</c:v>
                </c:pt>
                <c:pt idx="86">
                  <c:v>133.86000000000001</c:v>
                </c:pt>
                <c:pt idx="87">
                  <c:v>147.16999999999999</c:v>
                </c:pt>
                <c:pt idx="88">
                  <c:v>149.76</c:v>
                </c:pt>
                <c:pt idx="89">
                  <c:v>146.59</c:v>
                </c:pt>
                <c:pt idx="90">
                  <c:v>139.38999999999999</c:v>
                </c:pt>
                <c:pt idx="91">
                  <c:v>135.76</c:v>
                </c:pt>
                <c:pt idx="92">
                  <c:v>139.41999999999999</c:v>
                </c:pt>
                <c:pt idx="93">
                  <c:v>148.84</c:v>
                </c:pt>
                <c:pt idx="94">
                  <c:v>151.13</c:v>
                </c:pt>
                <c:pt idx="95">
                  <c:v>150.94999999999999</c:v>
                </c:pt>
                <c:pt idx="96">
                  <c:v>153.29</c:v>
                </c:pt>
                <c:pt idx="97">
                  <c:v>157.21</c:v>
                </c:pt>
                <c:pt idx="98">
                  <c:v>154.53</c:v>
                </c:pt>
                <c:pt idx="99">
                  <c:v>136.55000000000001</c:v>
                </c:pt>
                <c:pt idx="100">
                  <c:v>136.76</c:v>
                </c:pt>
                <c:pt idx="101">
                  <c:v>137.61000000000001</c:v>
                </c:pt>
                <c:pt idx="102">
                  <c:v>139.56</c:v>
                </c:pt>
                <c:pt idx="103">
                  <c:v>139.94999999999999</c:v>
                </c:pt>
                <c:pt idx="104">
                  <c:v>139.76</c:v>
                </c:pt>
                <c:pt idx="105">
                  <c:v>147.16</c:v>
                </c:pt>
              </c:numCache>
            </c:numRef>
          </c:val>
          <c:smooth val="0"/>
          <c:extLst>
            <c:ext xmlns:c16="http://schemas.microsoft.com/office/drawing/2014/chart" uri="{C3380CC4-5D6E-409C-BE32-E72D297353CC}">
              <c16:uniqueId val="{00000002-75B3-456D-9B28-9FD322BFD0C4}"/>
            </c:ext>
          </c:extLst>
        </c:ser>
        <c:dLbls>
          <c:showLegendKey val="0"/>
          <c:showVal val="0"/>
          <c:showCatName val="0"/>
          <c:showSerName val="0"/>
          <c:showPercent val="0"/>
          <c:showBubbleSize val="0"/>
        </c:dLbls>
        <c:marker val="1"/>
        <c:smooth val="0"/>
        <c:axId val="814617136"/>
        <c:axId val="814617968"/>
      </c:lineChart>
      <c:catAx>
        <c:axId val="10743977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1074400640"/>
        <c:crosses val="autoZero"/>
        <c:auto val="1"/>
        <c:lblAlgn val="ctr"/>
        <c:lblOffset val="100"/>
        <c:tickLblSkip val="2"/>
        <c:tickMarkSkip val="12"/>
        <c:noMultiLvlLbl val="0"/>
      </c:catAx>
      <c:valAx>
        <c:axId val="1074400640"/>
        <c:scaling>
          <c:orientation val="minMax"/>
          <c:max val="140"/>
        </c:scaling>
        <c:delete val="0"/>
        <c:axPos val="l"/>
        <c:majorGridlines>
          <c:spPr>
            <a:ln w="9525" cap="flat" cmpd="sng" algn="ctr">
              <a:solidFill>
                <a:schemeClr val="bg1">
                  <a:lumMod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hr-HR" sz="800">
                    <a:solidFill>
                      <a:schemeClr val="tx1"/>
                    </a:solidFill>
                    <a:latin typeface="Arial" panose="020B0604020202020204" pitchFamily="34" charset="0"/>
                    <a:cs typeface="Arial" panose="020B0604020202020204" pitchFamily="34" charset="0"/>
                  </a:rPr>
                  <a:t>EUR/barrel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r-Latn-RS"/>
            </a:p>
          </c:tx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1074397728"/>
        <c:crosses val="autoZero"/>
        <c:crossBetween val="between"/>
      </c:valAx>
      <c:valAx>
        <c:axId val="814617968"/>
        <c:scaling>
          <c:orientation val="minMax"/>
          <c:max val="220"/>
          <c:min val="6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hr-HR" sz="900">
                    <a:solidFill>
                      <a:schemeClr val="tx1"/>
                    </a:solidFill>
                    <a:latin typeface="Arial" panose="020B0604020202020204" pitchFamily="34" charset="0"/>
                    <a:cs typeface="Arial" panose="020B0604020202020204" pitchFamily="34" charset="0"/>
                  </a:rPr>
                  <a:t>2020 = 100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r-Latn-R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814617136"/>
        <c:crosses val="max"/>
        <c:crossBetween val="between"/>
        <c:majorUnit val="20"/>
      </c:valAx>
      <c:catAx>
        <c:axId val="814617136"/>
        <c:scaling>
          <c:orientation val="minMax"/>
        </c:scaling>
        <c:delete val="1"/>
        <c:axPos val="b"/>
        <c:numFmt formatCode="General" sourceLinked="1"/>
        <c:majorTickMark val="out"/>
        <c:minorTickMark val="none"/>
        <c:tickLblPos val="nextTo"/>
        <c:crossAx val="814617968"/>
        <c:crosses val="autoZero"/>
        <c:auto val="1"/>
        <c:lblAlgn val="ctr"/>
        <c:lblOffset val="100"/>
        <c:noMultiLvlLbl val="0"/>
      </c:catAx>
      <c:spPr>
        <a:noFill/>
        <a:ln>
          <a:solidFill>
            <a:schemeClr val="bg1">
              <a:lumMod val="50000"/>
            </a:schemeClr>
          </a:solidFill>
        </a:ln>
        <a:effectLst/>
      </c:spPr>
    </c:plotArea>
    <c:legend>
      <c:legendPos val="b"/>
      <c:layout>
        <c:manualLayout>
          <c:xMode val="edge"/>
          <c:yMode val="edge"/>
          <c:x val="0.11950583333333334"/>
          <c:y val="0.80920947181451519"/>
          <c:w val="0.8072813888888889"/>
          <c:h val="0.17522707316856617"/>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sr-Latn-RS"/>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78416666666666"/>
          <c:y val="5.0925925925925923E-2"/>
          <c:w val="0.84233999999999998"/>
          <c:h val="0.65115495962759695"/>
        </c:manualLayout>
      </c:layout>
      <c:lineChart>
        <c:grouping val="standard"/>
        <c:varyColors val="0"/>
        <c:ser>
          <c:idx val="0"/>
          <c:order val="0"/>
          <c:tx>
            <c:strRef>
              <c:f>'Slika 5.4. - Figure 5.4'!$E$2</c:f>
              <c:strCache>
                <c:ptCount val="1"/>
                <c:pt idx="0">
                  <c:v>Hrvatska - HIPC ukupno</c:v>
                </c:pt>
              </c:strCache>
            </c:strRef>
          </c:tx>
          <c:spPr>
            <a:ln w="22225" cap="rnd">
              <a:solidFill>
                <a:srgbClr val="FF0000"/>
              </a:solidFill>
              <a:round/>
            </a:ln>
            <a:effectLst/>
          </c:spPr>
          <c:marker>
            <c:symbol val="none"/>
          </c:marker>
          <c:cat>
            <c:strRef>
              <c:f>'Slika 5.4. - Figure 5.4'!$B$5:$B$110</c:f>
              <c:strCache>
                <c:ptCount val="101"/>
                <c:pt idx="6">
                  <c:v>2017.</c:v>
                </c:pt>
                <c:pt idx="18">
                  <c:v>2018.</c:v>
                </c:pt>
                <c:pt idx="30">
                  <c:v>2019.</c:v>
                </c:pt>
                <c:pt idx="42">
                  <c:v>2020.</c:v>
                </c:pt>
                <c:pt idx="54">
                  <c:v>2021.</c:v>
                </c:pt>
                <c:pt idx="66">
                  <c:v>2022.</c:v>
                </c:pt>
                <c:pt idx="78">
                  <c:v>2023.</c:v>
                </c:pt>
                <c:pt idx="90">
                  <c:v>2024.</c:v>
                </c:pt>
                <c:pt idx="100">
                  <c:v>2025.</c:v>
                </c:pt>
              </c:strCache>
            </c:strRef>
          </c:cat>
          <c:val>
            <c:numRef>
              <c:f>'Slika 5.4. - Figure 5.4'!$E$5:$E$110</c:f>
              <c:numCache>
                <c:formatCode>0.0</c:formatCode>
                <c:ptCount val="106"/>
                <c:pt idx="0">
                  <c:v>0.9</c:v>
                </c:pt>
                <c:pt idx="1">
                  <c:v>1.4</c:v>
                </c:pt>
                <c:pt idx="2">
                  <c:v>1.1000000000000001</c:v>
                </c:pt>
                <c:pt idx="3">
                  <c:v>1.4</c:v>
                </c:pt>
                <c:pt idx="4">
                  <c:v>1</c:v>
                </c:pt>
                <c:pt idx="5">
                  <c:v>1.1000000000000001</c:v>
                </c:pt>
                <c:pt idx="6">
                  <c:v>1.2</c:v>
                </c:pt>
                <c:pt idx="7">
                  <c:v>1.5</c:v>
                </c:pt>
                <c:pt idx="8">
                  <c:v>1.6</c:v>
                </c:pt>
                <c:pt idx="9">
                  <c:v>1.6</c:v>
                </c:pt>
                <c:pt idx="10">
                  <c:v>1.6</c:v>
                </c:pt>
                <c:pt idx="11">
                  <c:v>1.3</c:v>
                </c:pt>
                <c:pt idx="12">
                  <c:v>1.2</c:v>
                </c:pt>
                <c:pt idx="13">
                  <c:v>0.9</c:v>
                </c:pt>
                <c:pt idx="14">
                  <c:v>1.2</c:v>
                </c:pt>
                <c:pt idx="15">
                  <c:v>1.4</c:v>
                </c:pt>
                <c:pt idx="16">
                  <c:v>1.8</c:v>
                </c:pt>
                <c:pt idx="17">
                  <c:v>2.2000000000000002</c:v>
                </c:pt>
                <c:pt idx="18">
                  <c:v>2.2000000000000002</c:v>
                </c:pt>
                <c:pt idx="19">
                  <c:v>2.1</c:v>
                </c:pt>
                <c:pt idx="20">
                  <c:v>1.6</c:v>
                </c:pt>
                <c:pt idx="21">
                  <c:v>1.7</c:v>
                </c:pt>
                <c:pt idx="22">
                  <c:v>1.3</c:v>
                </c:pt>
                <c:pt idx="23">
                  <c:v>1</c:v>
                </c:pt>
                <c:pt idx="24">
                  <c:v>0.6</c:v>
                </c:pt>
                <c:pt idx="25">
                  <c:v>0.8</c:v>
                </c:pt>
                <c:pt idx="26">
                  <c:v>1.1000000000000001</c:v>
                </c:pt>
                <c:pt idx="27">
                  <c:v>0.8</c:v>
                </c:pt>
                <c:pt idx="28">
                  <c:v>1</c:v>
                </c:pt>
                <c:pt idx="29">
                  <c:v>0.5</c:v>
                </c:pt>
                <c:pt idx="30">
                  <c:v>0.9</c:v>
                </c:pt>
                <c:pt idx="31">
                  <c:v>0.6</c:v>
                </c:pt>
                <c:pt idx="32">
                  <c:v>0.6</c:v>
                </c:pt>
                <c:pt idx="33">
                  <c:v>0.6</c:v>
                </c:pt>
                <c:pt idx="34">
                  <c:v>0.8</c:v>
                </c:pt>
                <c:pt idx="35">
                  <c:v>1.3</c:v>
                </c:pt>
                <c:pt idx="36">
                  <c:v>1.8</c:v>
                </c:pt>
                <c:pt idx="37">
                  <c:v>1.2</c:v>
                </c:pt>
                <c:pt idx="38">
                  <c:v>0.5</c:v>
                </c:pt>
                <c:pt idx="39">
                  <c:v>-0.1</c:v>
                </c:pt>
                <c:pt idx="40">
                  <c:v>-0.7</c:v>
                </c:pt>
                <c:pt idx="41">
                  <c:v>-0.4</c:v>
                </c:pt>
                <c:pt idx="42">
                  <c:v>-0.6</c:v>
                </c:pt>
                <c:pt idx="43">
                  <c:v>-0.4</c:v>
                </c:pt>
                <c:pt idx="44">
                  <c:v>-0.3</c:v>
                </c:pt>
                <c:pt idx="45">
                  <c:v>-0.2</c:v>
                </c:pt>
                <c:pt idx="46">
                  <c:v>0</c:v>
                </c:pt>
                <c:pt idx="47">
                  <c:v>-0.3</c:v>
                </c:pt>
                <c:pt idx="48">
                  <c:v>0</c:v>
                </c:pt>
                <c:pt idx="49">
                  <c:v>0.7</c:v>
                </c:pt>
                <c:pt idx="50">
                  <c:v>1.6</c:v>
                </c:pt>
                <c:pt idx="51">
                  <c:v>2.1</c:v>
                </c:pt>
                <c:pt idx="52">
                  <c:v>2.4</c:v>
                </c:pt>
                <c:pt idx="53">
                  <c:v>2.2000000000000002</c:v>
                </c:pt>
                <c:pt idx="54">
                  <c:v>2.7</c:v>
                </c:pt>
                <c:pt idx="55">
                  <c:v>3.1</c:v>
                </c:pt>
                <c:pt idx="56">
                  <c:v>3.5</c:v>
                </c:pt>
                <c:pt idx="57">
                  <c:v>3.9</c:v>
                </c:pt>
                <c:pt idx="58">
                  <c:v>4.7</c:v>
                </c:pt>
                <c:pt idx="59">
                  <c:v>5.2</c:v>
                </c:pt>
                <c:pt idx="60">
                  <c:v>5.5</c:v>
                </c:pt>
                <c:pt idx="61">
                  <c:v>6.3</c:v>
                </c:pt>
                <c:pt idx="62">
                  <c:v>7.3</c:v>
                </c:pt>
                <c:pt idx="63">
                  <c:v>9.6</c:v>
                </c:pt>
                <c:pt idx="64">
                  <c:v>10.7</c:v>
                </c:pt>
                <c:pt idx="65">
                  <c:v>12.1</c:v>
                </c:pt>
                <c:pt idx="66">
                  <c:v>12.7</c:v>
                </c:pt>
                <c:pt idx="67">
                  <c:v>12.6</c:v>
                </c:pt>
                <c:pt idx="68">
                  <c:v>12.6</c:v>
                </c:pt>
                <c:pt idx="69">
                  <c:v>12.7</c:v>
                </c:pt>
                <c:pt idx="70">
                  <c:v>13</c:v>
                </c:pt>
                <c:pt idx="71">
                  <c:v>12.7</c:v>
                </c:pt>
                <c:pt idx="72">
                  <c:v>12.5</c:v>
                </c:pt>
                <c:pt idx="73">
                  <c:v>11.7</c:v>
                </c:pt>
                <c:pt idx="74">
                  <c:v>10.5</c:v>
                </c:pt>
                <c:pt idx="75">
                  <c:v>8.9</c:v>
                </c:pt>
                <c:pt idx="76">
                  <c:v>8.3000000000000007</c:v>
                </c:pt>
                <c:pt idx="77">
                  <c:v>8.3000000000000007</c:v>
                </c:pt>
                <c:pt idx="78">
                  <c:v>8</c:v>
                </c:pt>
                <c:pt idx="79">
                  <c:v>8.4</c:v>
                </c:pt>
                <c:pt idx="80">
                  <c:v>7.4</c:v>
                </c:pt>
                <c:pt idx="81">
                  <c:v>6.7</c:v>
                </c:pt>
                <c:pt idx="82">
                  <c:v>5.5</c:v>
                </c:pt>
                <c:pt idx="83">
                  <c:v>5.4</c:v>
                </c:pt>
                <c:pt idx="84">
                  <c:v>4.8</c:v>
                </c:pt>
                <c:pt idx="85">
                  <c:v>4.8</c:v>
                </c:pt>
                <c:pt idx="86">
                  <c:v>4.9000000000000004</c:v>
                </c:pt>
                <c:pt idx="87">
                  <c:v>4.7</c:v>
                </c:pt>
                <c:pt idx="88">
                  <c:v>4.3</c:v>
                </c:pt>
                <c:pt idx="89">
                  <c:v>3.5</c:v>
                </c:pt>
                <c:pt idx="90">
                  <c:v>3.3</c:v>
                </c:pt>
                <c:pt idx="91">
                  <c:v>3</c:v>
                </c:pt>
                <c:pt idx="92">
                  <c:v>3.1</c:v>
                </c:pt>
                <c:pt idx="93">
                  <c:v>3.6</c:v>
                </c:pt>
                <c:pt idx="94">
                  <c:v>4</c:v>
                </c:pt>
                <c:pt idx="95">
                  <c:v>4.5</c:v>
                </c:pt>
                <c:pt idx="96">
                  <c:v>5</c:v>
                </c:pt>
                <c:pt idx="97">
                  <c:v>4.8</c:v>
                </c:pt>
                <c:pt idx="98">
                  <c:v>4.3</c:v>
                </c:pt>
                <c:pt idx="99">
                  <c:v>4</c:v>
                </c:pt>
                <c:pt idx="100">
                  <c:v>4.3</c:v>
                </c:pt>
                <c:pt idx="101">
                  <c:v>4.4000000000000004</c:v>
                </c:pt>
                <c:pt idx="102">
                  <c:v>4.5</c:v>
                </c:pt>
                <c:pt idx="103">
                  <c:v>4.5999999999999996</c:v>
                </c:pt>
                <c:pt idx="104">
                  <c:v>4.5999999999999996</c:v>
                </c:pt>
                <c:pt idx="105">
                  <c:v>4</c:v>
                </c:pt>
              </c:numCache>
            </c:numRef>
          </c:val>
          <c:smooth val="0"/>
          <c:extLst>
            <c:ext xmlns:c16="http://schemas.microsoft.com/office/drawing/2014/chart" uri="{C3380CC4-5D6E-409C-BE32-E72D297353CC}">
              <c16:uniqueId val="{00000000-6114-4BFB-8E69-DDFE798BA799}"/>
            </c:ext>
          </c:extLst>
        </c:ser>
        <c:ser>
          <c:idx val="1"/>
          <c:order val="1"/>
          <c:tx>
            <c:strRef>
              <c:f>'Slika 5.4. - Figure 5.4'!$F$2</c:f>
              <c:strCache>
                <c:ptCount val="1"/>
                <c:pt idx="0">
                  <c:v>Hrvatska - HIPC bez energije, hrane, alkohola i duhana</c:v>
                </c:pt>
              </c:strCache>
            </c:strRef>
          </c:tx>
          <c:spPr>
            <a:ln w="22225" cap="rnd">
              <a:solidFill>
                <a:srgbClr val="FF0000"/>
              </a:solidFill>
              <a:prstDash val="sysDash"/>
              <a:round/>
            </a:ln>
            <a:effectLst/>
          </c:spPr>
          <c:marker>
            <c:symbol val="none"/>
          </c:marker>
          <c:cat>
            <c:strRef>
              <c:f>'Slika 5.4. - Figure 5.4'!$B$5:$B$110</c:f>
              <c:strCache>
                <c:ptCount val="101"/>
                <c:pt idx="6">
                  <c:v>2017.</c:v>
                </c:pt>
                <c:pt idx="18">
                  <c:v>2018.</c:v>
                </c:pt>
                <c:pt idx="30">
                  <c:v>2019.</c:v>
                </c:pt>
                <c:pt idx="42">
                  <c:v>2020.</c:v>
                </c:pt>
                <c:pt idx="54">
                  <c:v>2021.</c:v>
                </c:pt>
                <c:pt idx="66">
                  <c:v>2022.</c:v>
                </c:pt>
                <c:pt idx="78">
                  <c:v>2023.</c:v>
                </c:pt>
                <c:pt idx="90">
                  <c:v>2024.</c:v>
                </c:pt>
                <c:pt idx="100">
                  <c:v>2025.</c:v>
                </c:pt>
              </c:strCache>
            </c:strRef>
          </c:cat>
          <c:val>
            <c:numRef>
              <c:f>'Slika 5.4. - Figure 5.4'!$F$5:$F$110</c:f>
              <c:numCache>
                <c:formatCode>0.0</c:formatCode>
                <c:ptCount val="106"/>
                <c:pt idx="0">
                  <c:v>0.4</c:v>
                </c:pt>
                <c:pt idx="1">
                  <c:v>0.7</c:v>
                </c:pt>
                <c:pt idx="2">
                  <c:v>0.4</c:v>
                </c:pt>
                <c:pt idx="3">
                  <c:v>0.7</c:v>
                </c:pt>
                <c:pt idx="4">
                  <c:v>0.8</c:v>
                </c:pt>
                <c:pt idx="5">
                  <c:v>1.6</c:v>
                </c:pt>
                <c:pt idx="6">
                  <c:v>1.6</c:v>
                </c:pt>
                <c:pt idx="7">
                  <c:v>1.3</c:v>
                </c:pt>
                <c:pt idx="8">
                  <c:v>1.1000000000000001</c:v>
                </c:pt>
                <c:pt idx="9">
                  <c:v>1.2</c:v>
                </c:pt>
                <c:pt idx="10">
                  <c:v>1.1000000000000001</c:v>
                </c:pt>
                <c:pt idx="11">
                  <c:v>1.1000000000000001</c:v>
                </c:pt>
                <c:pt idx="12">
                  <c:v>0.9</c:v>
                </c:pt>
                <c:pt idx="13">
                  <c:v>0.7</c:v>
                </c:pt>
                <c:pt idx="14">
                  <c:v>1</c:v>
                </c:pt>
                <c:pt idx="15">
                  <c:v>1</c:v>
                </c:pt>
                <c:pt idx="16">
                  <c:v>1</c:v>
                </c:pt>
                <c:pt idx="17">
                  <c:v>0.9</c:v>
                </c:pt>
                <c:pt idx="18">
                  <c:v>1.1000000000000001</c:v>
                </c:pt>
                <c:pt idx="19">
                  <c:v>1.1000000000000001</c:v>
                </c:pt>
                <c:pt idx="20">
                  <c:v>1.1000000000000001</c:v>
                </c:pt>
                <c:pt idx="21">
                  <c:v>1</c:v>
                </c:pt>
                <c:pt idx="22">
                  <c:v>0.9</c:v>
                </c:pt>
                <c:pt idx="23">
                  <c:v>1</c:v>
                </c:pt>
                <c:pt idx="24">
                  <c:v>1</c:v>
                </c:pt>
                <c:pt idx="25">
                  <c:v>0.9</c:v>
                </c:pt>
                <c:pt idx="26">
                  <c:v>0.7</c:v>
                </c:pt>
                <c:pt idx="27">
                  <c:v>0.8</c:v>
                </c:pt>
                <c:pt idx="28">
                  <c:v>0.9</c:v>
                </c:pt>
                <c:pt idx="29">
                  <c:v>0.5</c:v>
                </c:pt>
                <c:pt idx="30">
                  <c:v>0.9</c:v>
                </c:pt>
                <c:pt idx="31">
                  <c:v>0.4</c:v>
                </c:pt>
                <c:pt idx="32">
                  <c:v>0.6</c:v>
                </c:pt>
                <c:pt idx="33">
                  <c:v>0.9</c:v>
                </c:pt>
                <c:pt idx="34">
                  <c:v>0.8</c:v>
                </c:pt>
                <c:pt idx="35">
                  <c:v>0.6</c:v>
                </c:pt>
                <c:pt idx="36">
                  <c:v>0.8</c:v>
                </c:pt>
                <c:pt idx="37">
                  <c:v>0.9</c:v>
                </c:pt>
                <c:pt idx="38">
                  <c:v>0.9</c:v>
                </c:pt>
                <c:pt idx="39">
                  <c:v>0.7</c:v>
                </c:pt>
                <c:pt idx="40">
                  <c:v>0.4</c:v>
                </c:pt>
                <c:pt idx="41">
                  <c:v>-0.1</c:v>
                </c:pt>
                <c:pt idx="42">
                  <c:v>-0.5</c:v>
                </c:pt>
                <c:pt idx="43">
                  <c:v>-0.3</c:v>
                </c:pt>
                <c:pt idx="44">
                  <c:v>0</c:v>
                </c:pt>
                <c:pt idx="45">
                  <c:v>0.4</c:v>
                </c:pt>
                <c:pt idx="46">
                  <c:v>0.8</c:v>
                </c:pt>
                <c:pt idx="47">
                  <c:v>0.6</c:v>
                </c:pt>
                <c:pt idx="48">
                  <c:v>0.8</c:v>
                </c:pt>
                <c:pt idx="49">
                  <c:v>1</c:v>
                </c:pt>
                <c:pt idx="50">
                  <c:v>0.8</c:v>
                </c:pt>
                <c:pt idx="51">
                  <c:v>0.6</c:v>
                </c:pt>
                <c:pt idx="52">
                  <c:v>0.8</c:v>
                </c:pt>
                <c:pt idx="53">
                  <c:v>1</c:v>
                </c:pt>
                <c:pt idx="54">
                  <c:v>1.3</c:v>
                </c:pt>
                <c:pt idx="55">
                  <c:v>1.7</c:v>
                </c:pt>
                <c:pt idx="56">
                  <c:v>1.7</c:v>
                </c:pt>
                <c:pt idx="57">
                  <c:v>1.7</c:v>
                </c:pt>
                <c:pt idx="58">
                  <c:v>2</c:v>
                </c:pt>
                <c:pt idx="59">
                  <c:v>2.5</c:v>
                </c:pt>
                <c:pt idx="60">
                  <c:v>2.6</c:v>
                </c:pt>
                <c:pt idx="61">
                  <c:v>3.5</c:v>
                </c:pt>
                <c:pt idx="62">
                  <c:v>4.7</c:v>
                </c:pt>
                <c:pt idx="63">
                  <c:v>6.3</c:v>
                </c:pt>
                <c:pt idx="64">
                  <c:v>6.9</c:v>
                </c:pt>
                <c:pt idx="65">
                  <c:v>8.4</c:v>
                </c:pt>
                <c:pt idx="66">
                  <c:v>9.1</c:v>
                </c:pt>
                <c:pt idx="67">
                  <c:v>9.5</c:v>
                </c:pt>
                <c:pt idx="68">
                  <c:v>9.8000000000000007</c:v>
                </c:pt>
                <c:pt idx="69">
                  <c:v>9.6999999999999993</c:v>
                </c:pt>
                <c:pt idx="70">
                  <c:v>9.8000000000000007</c:v>
                </c:pt>
                <c:pt idx="71">
                  <c:v>10.5</c:v>
                </c:pt>
                <c:pt idx="72">
                  <c:v>11.3</c:v>
                </c:pt>
                <c:pt idx="73">
                  <c:v>10.4</c:v>
                </c:pt>
                <c:pt idx="74">
                  <c:v>10</c:v>
                </c:pt>
                <c:pt idx="75">
                  <c:v>9.4</c:v>
                </c:pt>
                <c:pt idx="76">
                  <c:v>9.5</c:v>
                </c:pt>
                <c:pt idx="77">
                  <c:v>9.5</c:v>
                </c:pt>
                <c:pt idx="78">
                  <c:v>9.5</c:v>
                </c:pt>
                <c:pt idx="79">
                  <c:v>9.1</c:v>
                </c:pt>
                <c:pt idx="80">
                  <c:v>7.3</c:v>
                </c:pt>
                <c:pt idx="81">
                  <c:v>7.5</c:v>
                </c:pt>
                <c:pt idx="82">
                  <c:v>6.8</c:v>
                </c:pt>
                <c:pt idx="83">
                  <c:v>6.1</c:v>
                </c:pt>
                <c:pt idx="84">
                  <c:v>5.2</c:v>
                </c:pt>
                <c:pt idx="85">
                  <c:v>5.3</c:v>
                </c:pt>
                <c:pt idx="86">
                  <c:v>5.4</c:v>
                </c:pt>
                <c:pt idx="87">
                  <c:v>5.2</c:v>
                </c:pt>
                <c:pt idx="88">
                  <c:v>4.9000000000000004</c:v>
                </c:pt>
                <c:pt idx="89">
                  <c:v>4.4000000000000004</c:v>
                </c:pt>
                <c:pt idx="90">
                  <c:v>4.3</c:v>
                </c:pt>
                <c:pt idx="91">
                  <c:v>4.4000000000000004</c:v>
                </c:pt>
                <c:pt idx="92">
                  <c:v>4.8</c:v>
                </c:pt>
                <c:pt idx="93">
                  <c:v>4.5</c:v>
                </c:pt>
                <c:pt idx="94">
                  <c:v>4.3</c:v>
                </c:pt>
                <c:pt idx="95">
                  <c:v>4.5999999999999996</c:v>
                </c:pt>
                <c:pt idx="96">
                  <c:v>4.7</c:v>
                </c:pt>
                <c:pt idx="97">
                  <c:v>4.5</c:v>
                </c:pt>
                <c:pt idx="98">
                  <c:v>4.2</c:v>
                </c:pt>
                <c:pt idx="99">
                  <c:v>4.2</c:v>
                </c:pt>
                <c:pt idx="100">
                  <c:v>4.3</c:v>
                </c:pt>
                <c:pt idx="101">
                  <c:v>4</c:v>
                </c:pt>
                <c:pt idx="102">
                  <c:v>3.8</c:v>
                </c:pt>
                <c:pt idx="103">
                  <c:v>4.0999999999999996</c:v>
                </c:pt>
                <c:pt idx="104">
                  <c:v>4</c:v>
                </c:pt>
                <c:pt idx="105">
                  <c:v>3.8</c:v>
                </c:pt>
              </c:numCache>
            </c:numRef>
          </c:val>
          <c:smooth val="0"/>
          <c:extLst>
            <c:ext xmlns:c16="http://schemas.microsoft.com/office/drawing/2014/chart" uri="{C3380CC4-5D6E-409C-BE32-E72D297353CC}">
              <c16:uniqueId val="{00000001-6114-4BFB-8E69-DDFE798BA799}"/>
            </c:ext>
          </c:extLst>
        </c:ser>
        <c:ser>
          <c:idx val="2"/>
          <c:order val="2"/>
          <c:tx>
            <c:strRef>
              <c:f>'Slika 5.4. - Figure 5.4'!$G$2</c:f>
              <c:strCache>
                <c:ptCount val="1"/>
                <c:pt idx="0">
                  <c:v>Europodručje - HIPC ukupno</c:v>
                </c:pt>
              </c:strCache>
            </c:strRef>
          </c:tx>
          <c:spPr>
            <a:ln w="22225" cap="rnd">
              <a:solidFill>
                <a:schemeClr val="accent1"/>
              </a:solidFill>
              <a:round/>
            </a:ln>
            <a:effectLst/>
          </c:spPr>
          <c:marker>
            <c:symbol val="none"/>
          </c:marker>
          <c:cat>
            <c:strRef>
              <c:f>'Slika 5.4. - Figure 5.4'!$B$5:$B$110</c:f>
              <c:strCache>
                <c:ptCount val="101"/>
                <c:pt idx="6">
                  <c:v>2017.</c:v>
                </c:pt>
                <c:pt idx="18">
                  <c:v>2018.</c:v>
                </c:pt>
                <c:pt idx="30">
                  <c:v>2019.</c:v>
                </c:pt>
                <c:pt idx="42">
                  <c:v>2020.</c:v>
                </c:pt>
                <c:pt idx="54">
                  <c:v>2021.</c:v>
                </c:pt>
                <c:pt idx="66">
                  <c:v>2022.</c:v>
                </c:pt>
                <c:pt idx="78">
                  <c:v>2023.</c:v>
                </c:pt>
                <c:pt idx="90">
                  <c:v>2024.</c:v>
                </c:pt>
                <c:pt idx="100">
                  <c:v>2025.</c:v>
                </c:pt>
              </c:strCache>
            </c:strRef>
          </c:cat>
          <c:val>
            <c:numRef>
              <c:f>'Slika 5.4. - Figure 5.4'!$G$5:$G$110</c:f>
              <c:numCache>
                <c:formatCode>0.0</c:formatCode>
                <c:ptCount val="106"/>
                <c:pt idx="0">
                  <c:v>1.7</c:v>
                </c:pt>
                <c:pt idx="1">
                  <c:v>2</c:v>
                </c:pt>
                <c:pt idx="2">
                  <c:v>1.5</c:v>
                </c:pt>
                <c:pt idx="3">
                  <c:v>1.9</c:v>
                </c:pt>
                <c:pt idx="4">
                  <c:v>1.4</c:v>
                </c:pt>
                <c:pt idx="5">
                  <c:v>1.3</c:v>
                </c:pt>
                <c:pt idx="6">
                  <c:v>1.3</c:v>
                </c:pt>
                <c:pt idx="7">
                  <c:v>1.5</c:v>
                </c:pt>
                <c:pt idx="8">
                  <c:v>1.6</c:v>
                </c:pt>
                <c:pt idx="9">
                  <c:v>1.4</c:v>
                </c:pt>
                <c:pt idx="10">
                  <c:v>1.5</c:v>
                </c:pt>
                <c:pt idx="11">
                  <c:v>1.3</c:v>
                </c:pt>
                <c:pt idx="12">
                  <c:v>1.3</c:v>
                </c:pt>
                <c:pt idx="13">
                  <c:v>1.1000000000000001</c:v>
                </c:pt>
                <c:pt idx="14">
                  <c:v>1.4</c:v>
                </c:pt>
                <c:pt idx="15">
                  <c:v>1.2</c:v>
                </c:pt>
                <c:pt idx="16">
                  <c:v>2</c:v>
                </c:pt>
                <c:pt idx="17">
                  <c:v>2</c:v>
                </c:pt>
                <c:pt idx="18">
                  <c:v>2.2000000000000002</c:v>
                </c:pt>
                <c:pt idx="19">
                  <c:v>2.1</c:v>
                </c:pt>
                <c:pt idx="20">
                  <c:v>2.1</c:v>
                </c:pt>
                <c:pt idx="21">
                  <c:v>2.2999999999999998</c:v>
                </c:pt>
                <c:pt idx="22">
                  <c:v>1.9</c:v>
                </c:pt>
                <c:pt idx="23">
                  <c:v>1.5</c:v>
                </c:pt>
                <c:pt idx="24">
                  <c:v>1.4</c:v>
                </c:pt>
                <c:pt idx="25">
                  <c:v>1.5</c:v>
                </c:pt>
                <c:pt idx="26">
                  <c:v>1.4</c:v>
                </c:pt>
                <c:pt idx="27">
                  <c:v>1.7</c:v>
                </c:pt>
                <c:pt idx="28">
                  <c:v>1.2</c:v>
                </c:pt>
                <c:pt idx="29">
                  <c:v>1.3</c:v>
                </c:pt>
                <c:pt idx="30">
                  <c:v>1</c:v>
                </c:pt>
                <c:pt idx="31">
                  <c:v>1</c:v>
                </c:pt>
                <c:pt idx="32">
                  <c:v>0.8</c:v>
                </c:pt>
                <c:pt idx="33">
                  <c:v>0.7</c:v>
                </c:pt>
                <c:pt idx="34">
                  <c:v>1</c:v>
                </c:pt>
                <c:pt idx="35">
                  <c:v>1.3</c:v>
                </c:pt>
                <c:pt idx="36">
                  <c:v>1.4</c:v>
                </c:pt>
                <c:pt idx="37">
                  <c:v>1.2</c:v>
                </c:pt>
                <c:pt idx="38">
                  <c:v>0.7</c:v>
                </c:pt>
                <c:pt idx="39">
                  <c:v>0.3</c:v>
                </c:pt>
                <c:pt idx="40">
                  <c:v>0.1</c:v>
                </c:pt>
                <c:pt idx="41">
                  <c:v>0.3</c:v>
                </c:pt>
                <c:pt idx="42">
                  <c:v>0.4</c:v>
                </c:pt>
                <c:pt idx="43">
                  <c:v>-0.2</c:v>
                </c:pt>
                <c:pt idx="44">
                  <c:v>-0.3</c:v>
                </c:pt>
                <c:pt idx="45">
                  <c:v>-0.3</c:v>
                </c:pt>
                <c:pt idx="46">
                  <c:v>-0.3</c:v>
                </c:pt>
                <c:pt idx="47">
                  <c:v>-0.3</c:v>
                </c:pt>
                <c:pt idx="48">
                  <c:v>0.9</c:v>
                </c:pt>
                <c:pt idx="49">
                  <c:v>0.9</c:v>
                </c:pt>
                <c:pt idx="50">
                  <c:v>1.3</c:v>
                </c:pt>
                <c:pt idx="51">
                  <c:v>1.6</c:v>
                </c:pt>
                <c:pt idx="52">
                  <c:v>2</c:v>
                </c:pt>
                <c:pt idx="53">
                  <c:v>1.9</c:v>
                </c:pt>
                <c:pt idx="54">
                  <c:v>2.2000000000000002</c:v>
                </c:pt>
                <c:pt idx="55">
                  <c:v>3</c:v>
                </c:pt>
                <c:pt idx="56">
                  <c:v>3.4</c:v>
                </c:pt>
                <c:pt idx="57">
                  <c:v>4.0999999999999996</c:v>
                </c:pt>
                <c:pt idx="58">
                  <c:v>4.9000000000000004</c:v>
                </c:pt>
                <c:pt idx="59">
                  <c:v>5</c:v>
                </c:pt>
                <c:pt idx="60">
                  <c:v>5.0999999999999996</c:v>
                </c:pt>
                <c:pt idx="61">
                  <c:v>5.9</c:v>
                </c:pt>
                <c:pt idx="62">
                  <c:v>7.4</c:v>
                </c:pt>
                <c:pt idx="63">
                  <c:v>7.4</c:v>
                </c:pt>
                <c:pt idx="64">
                  <c:v>8.1</c:v>
                </c:pt>
                <c:pt idx="65">
                  <c:v>8.6</c:v>
                </c:pt>
                <c:pt idx="66">
                  <c:v>8.9</c:v>
                </c:pt>
                <c:pt idx="67">
                  <c:v>9.1</c:v>
                </c:pt>
                <c:pt idx="68">
                  <c:v>9.9</c:v>
                </c:pt>
                <c:pt idx="69">
                  <c:v>10.6</c:v>
                </c:pt>
                <c:pt idx="70">
                  <c:v>10.1</c:v>
                </c:pt>
                <c:pt idx="71">
                  <c:v>9.1999999999999993</c:v>
                </c:pt>
                <c:pt idx="72">
                  <c:v>8.6</c:v>
                </c:pt>
                <c:pt idx="73">
                  <c:v>8.5</c:v>
                </c:pt>
                <c:pt idx="74">
                  <c:v>6.9</c:v>
                </c:pt>
                <c:pt idx="75">
                  <c:v>7</c:v>
                </c:pt>
                <c:pt idx="76">
                  <c:v>6.1</c:v>
                </c:pt>
                <c:pt idx="77">
                  <c:v>5.5</c:v>
                </c:pt>
                <c:pt idx="78">
                  <c:v>5.3</c:v>
                </c:pt>
                <c:pt idx="79">
                  <c:v>5.2</c:v>
                </c:pt>
                <c:pt idx="80">
                  <c:v>4.3</c:v>
                </c:pt>
                <c:pt idx="81">
                  <c:v>2.9</c:v>
                </c:pt>
                <c:pt idx="82">
                  <c:v>2.4</c:v>
                </c:pt>
                <c:pt idx="83">
                  <c:v>2.9</c:v>
                </c:pt>
                <c:pt idx="84">
                  <c:v>2.8</c:v>
                </c:pt>
                <c:pt idx="85">
                  <c:v>2.6</c:v>
                </c:pt>
                <c:pt idx="86">
                  <c:v>2.4</c:v>
                </c:pt>
                <c:pt idx="87">
                  <c:v>2.4</c:v>
                </c:pt>
                <c:pt idx="88">
                  <c:v>2.6</c:v>
                </c:pt>
                <c:pt idx="89">
                  <c:v>2.5</c:v>
                </c:pt>
                <c:pt idx="90">
                  <c:v>2.6</c:v>
                </c:pt>
                <c:pt idx="91">
                  <c:v>2.2000000000000002</c:v>
                </c:pt>
                <c:pt idx="92">
                  <c:v>1.7</c:v>
                </c:pt>
                <c:pt idx="93">
                  <c:v>2</c:v>
                </c:pt>
                <c:pt idx="94">
                  <c:v>2.2000000000000002</c:v>
                </c:pt>
                <c:pt idx="95">
                  <c:v>2.4</c:v>
                </c:pt>
                <c:pt idx="96">
                  <c:v>2.5</c:v>
                </c:pt>
                <c:pt idx="97">
                  <c:v>2.2999999999999998</c:v>
                </c:pt>
                <c:pt idx="98">
                  <c:v>2.2000000000000002</c:v>
                </c:pt>
                <c:pt idx="99">
                  <c:v>2.2000000000000002</c:v>
                </c:pt>
                <c:pt idx="100">
                  <c:v>1.9</c:v>
                </c:pt>
                <c:pt idx="101">
                  <c:v>2</c:v>
                </c:pt>
                <c:pt idx="102">
                  <c:v>2</c:v>
                </c:pt>
                <c:pt idx="103">
                  <c:v>2</c:v>
                </c:pt>
                <c:pt idx="104">
                  <c:v>2.2000000000000002</c:v>
                </c:pt>
                <c:pt idx="105">
                  <c:v>2.1</c:v>
                </c:pt>
              </c:numCache>
            </c:numRef>
          </c:val>
          <c:smooth val="0"/>
          <c:extLst>
            <c:ext xmlns:c16="http://schemas.microsoft.com/office/drawing/2014/chart" uri="{C3380CC4-5D6E-409C-BE32-E72D297353CC}">
              <c16:uniqueId val="{00000002-6114-4BFB-8E69-DDFE798BA799}"/>
            </c:ext>
          </c:extLst>
        </c:ser>
        <c:ser>
          <c:idx val="3"/>
          <c:order val="3"/>
          <c:tx>
            <c:strRef>
              <c:f>'Slika 5.4. - Figure 5.4'!$H$2</c:f>
              <c:strCache>
                <c:ptCount val="1"/>
                <c:pt idx="0">
                  <c:v>Europodručje - HIPC bez energije, hrane, alkohola i duhana</c:v>
                </c:pt>
              </c:strCache>
            </c:strRef>
          </c:tx>
          <c:spPr>
            <a:ln w="22225" cap="rnd">
              <a:solidFill>
                <a:schemeClr val="accent1"/>
              </a:solidFill>
              <a:prstDash val="sysDash"/>
              <a:round/>
            </a:ln>
            <a:effectLst/>
          </c:spPr>
          <c:marker>
            <c:symbol val="none"/>
          </c:marker>
          <c:cat>
            <c:strRef>
              <c:f>'Slika 5.4. - Figure 5.4'!$B$5:$B$110</c:f>
              <c:strCache>
                <c:ptCount val="101"/>
                <c:pt idx="6">
                  <c:v>2017.</c:v>
                </c:pt>
                <c:pt idx="18">
                  <c:v>2018.</c:v>
                </c:pt>
                <c:pt idx="30">
                  <c:v>2019.</c:v>
                </c:pt>
                <c:pt idx="42">
                  <c:v>2020.</c:v>
                </c:pt>
                <c:pt idx="54">
                  <c:v>2021.</c:v>
                </c:pt>
                <c:pt idx="66">
                  <c:v>2022.</c:v>
                </c:pt>
                <c:pt idx="78">
                  <c:v>2023.</c:v>
                </c:pt>
                <c:pt idx="90">
                  <c:v>2024.</c:v>
                </c:pt>
                <c:pt idx="100">
                  <c:v>2025.</c:v>
                </c:pt>
              </c:strCache>
            </c:strRef>
          </c:cat>
          <c:val>
            <c:numRef>
              <c:f>'Slika 5.4. - Figure 5.4'!$H$5:$H$110</c:f>
              <c:numCache>
                <c:formatCode>0.0</c:formatCode>
                <c:ptCount val="106"/>
                <c:pt idx="0">
                  <c:v>0.9</c:v>
                </c:pt>
                <c:pt idx="1">
                  <c:v>0.8</c:v>
                </c:pt>
                <c:pt idx="2">
                  <c:v>0.7</c:v>
                </c:pt>
                <c:pt idx="3">
                  <c:v>1.3</c:v>
                </c:pt>
                <c:pt idx="4">
                  <c:v>0.9</c:v>
                </c:pt>
                <c:pt idx="5">
                  <c:v>1.2</c:v>
                </c:pt>
                <c:pt idx="6">
                  <c:v>1.2</c:v>
                </c:pt>
                <c:pt idx="7">
                  <c:v>1.2</c:v>
                </c:pt>
                <c:pt idx="8">
                  <c:v>1.2</c:v>
                </c:pt>
                <c:pt idx="9">
                  <c:v>0.9</c:v>
                </c:pt>
                <c:pt idx="10">
                  <c:v>0.9</c:v>
                </c:pt>
                <c:pt idx="11">
                  <c:v>0.9</c:v>
                </c:pt>
                <c:pt idx="12">
                  <c:v>1</c:v>
                </c:pt>
                <c:pt idx="13">
                  <c:v>1</c:v>
                </c:pt>
                <c:pt idx="14">
                  <c:v>1.1000000000000001</c:v>
                </c:pt>
                <c:pt idx="15">
                  <c:v>0.7</c:v>
                </c:pt>
                <c:pt idx="16">
                  <c:v>1.2</c:v>
                </c:pt>
                <c:pt idx="17">
                  <c:v>1</c:v>
                </c:pt>
                <c:pt idx="18">
                  <c:v>1.1000000000000001</c:v>
                </c:pt>
                <c:pt idx="19">
                  <c:v>1</c:v>
                </c:pt>
                <c:pt idx="20">
                  <c:v>1</c:v>
                </c:pt>
                <c:pt idx="21">
                  <c:v>1.2</c:v>
                </c:pt>
                <c:pt idx="22">
                  <c:v>0.9</c:v>
                </c:pt>
                <c:pt idx="23">
                  <c:v>0.9</c:v>
                </c:pt>
                <c:pt idx="24">
                  <c:v>1.1000000000000001</c:v>
                </c:pt>
                <c:pt idx="25">
                  <c:v>1</c:v>
                </c:pt>
                <c:pt idx="26">
                  <c:v>0.8</c:v>
                </c:pt>
                <c:pt idx="27">
                  <c:v>1.3</c:v>
                </c:pt>
                <c:pt idx="28">
                  <c:v>0.8</c:v>
                </c:pt>
                <c:pt idx="29">
                  <c:v>1.1000000000000001</c:v>
                </c:pt>
                <c:pt idx="30">
                  <c:v>0.9</c:v>
                </c:pt>
                <c:pt idx="31">
                  <c:v>0.9</c:v>
                </c:pt>
                <c:pt idx="32">
                  <c:v>1</c:v>
                </c:pt>
                <c:pt idx="33">
                  <c:v>1.1000000000000001</c:v>
                </c:pt>
                <c:pt idx="34">
                  <c:v>1.3</c:v>
                </c:pt>
                <c:pt idx="35">
                  <c:v>1.3</c:v>
                </c:pt>
                <c:pt idx="36">
                  <c:v>1.1000000000000001</c:v>
                </c:pt>
                <c:pt idx="37">
                  <c:v>1.2</c:v>
                </c:pt>
                <c:pt idx="38">
                  <c:v>1</c:v>
                </c:pt>
                <c:pt idx="39">
                  <c:v>0.9</c:v>
                </c:pt>
                <c:pt idx="40">
                  <c:v>0.9</c:v>
                </c:pt>
                <c:pt idx="41">
                  <c:v>0.8</c:v>
                </c:pt>
                <c:pt idx="42">
                  <c:v>1.2</c:v>
                </c:pt>
                <c:pt idx="43">
                  <c:v>0.4</c:v>
                </c:pt>
                <c:pt idx="44">
                  <c:v>0.2</c:v>
                </c:pt>
                <c:pt idx="45">
                  <c:v>0.2</c:v>
                </c:pt>
                <c:pt idx="46">
                  <c:v>0.2</c:v>
                </c:pt>
                <c:pt idx="47">
                  <c:v>0.2</c:v>
                </c:pt>
                <c:pt idx="48">
                  <c:v>1.4</c:v>
                </c:pt>
                <c:pt idx="49">
                  <c:v>1.1000000000000001</c:v>
                </c:pt>
                <c:pt idx="50">
                  <c:v>0.9</c:v>
                </c:pt>
                <c:pt idx="51">
                  <c:v>0.7</c:v>
                </c:pt>
                <c:pt idx="52">
                  <c:v>1</c:v>
                </c:pt>
                <c:pt idx="53">
                  <c:v>0.9</c:v>
                </c:pt>
                <c:pt idx="54">
                  <c:v>0.7</c:v>
                </c:pt>
                <c:pt idx="55">
                  <c:v>1.6</c:v>
                </c:pt>
                <c:pt idx="56">
                  <c:v>1.9</c:v>
                </c:pt>
                <c:pt idx="57">
                  <c:v>2</c:v>
                </c:pt>
                <c:pt idx="58">
                  <c:v>2.6</c:v>
                </c:pt>
                <c:pt idx="59">
                  <c:v>2.6</c:v>
                </c:pt>
                <c:pt idx="60">
                  <c:v>2.2999999999999998</c:v>
                </c:pt>
                <c:pt idx="61">
                  <c:v>2.7</c:v>
                </c:pt>
                <c:pt idx="62">
                  <c:v>3</c:v>
                </c:pt>
                <c:pt idx="63">
                  <c:v>3.5</c:v>
                </c:pt>
                <c:pt idx="64">
                  <c:v>3.8</c:v>
                </c:pt>
                <c:pt idx="65">
                  <c:v>3.7</c:v>
                </c:pt>
                <c:pt idx="66">
                  <c:v>4</c:v>
                </c:pt>
                <c:pt idx="67">
                  <c:v>4.3</c:v>
                </c:pt>
                <c:pt idx="68">
                  <c:v>4.8</c:v>
                </c:pt>
                <c:pt idx="69">
                  <c:v>5</c:v>
                </c:pt>
                <c:pt idx="70">
                  <c:v>5</c:v>
                </c:pt>
                <c:pt idx="71">
                  <c:v>5.2</c:v>
                </c:pt>
                <c:pt idx="72">
                  <c:v>5.3</c:v>
                </c:pt>
                <c:pt idx="73">
                  <c:v>5.6</c:v>
                </c:pt>
                <c:pt idx="74">
                  <c:v>5.7</c:v>
                </c:pt>
                <c:pt idx="75">
                  <c:v>5.6</c:v>
                </c:pt>
                <c:pt idx="76">
                  <c:v>5.3</c:v>
                </c:pt>
                <c:pt idx="77">
                  <c:v>5.5</c:v>
                </c:pt>
                <c:pt idx="78">
                  <c:v>5.5</c:v>
                </c:pt>
                <c:pt idx="79">
                  <c:v>5.3</c:v>
                </c:pt>
                <c:pt idx="80">
                  <c:v>4.5</c:v>
                </c:pt>
                <c:pt idx="81">
                  <c:v>4.2</c:v>
                </c:pt>
                <c:pt idx="82">
                  <c:v>3.6</c:v>
                </c:pt>
                <c:pt idx="83">
                  <c:v>3.4</c:v>
                </c:pt>
                <c:pt idx="84">
                  <c:v>3.3</c:v>
                </c:pt>
                <c:pt idx="85">
                  <c:v>3.1</c:v>
                </c:pt>
                <c:pt idx="86">
                  <c:v>2.9</c:v>
                </c:pt>
                <c:pt idx="87">
                  <c:v>2.7</c:v>
                </c:pt>
                <c:pt idx="88">
                  <c:v>2.9</c:v>
                </c:pt>
                <c:pt idx="89">
                  <c:v>2.9</c:v>
                </c:pt>
                <c:pt idx="90">
                  <c:v>2.9</c:v>
                </c:pt>
                <c:pt idx="91">
                  <c:v>2.8</c:v>
                </c:pt>
                <c:pt idx="92">
                  <c:v>2.7</c:v>
                </c:pt>
                <c:pt idx="93">
                  <c:v>2.7</c:v>
                </c:pt>
                <c:pt idx="94">
                  <c:v>2.7</c:v>
                </c:pt>
                <c:pt idx="95">
                  <c:v>2.7</c:v>
                </c:pt>
                <c:pt idx="96">
                  <c:v>2.7</c:v>
                </c:pt>
                <c:pt idx="97">
                  <c:v>2.6</c:v>
                </c:pt>
                <c:pt idx="98">
                  <c:v>2.4</c:v>
                </c:pt>
                <c:pt idx="99">
                  <c:v>2.7</c:v>
                </c:pt>
                <c:pt idx="100">
                  <c:v>2.2999999999999998</c:v>
                </c:pt>
                <c:pt idx="101">
                  <c:v>2.2999999999999998</c:v>
                </c:pt>
                <c:pt idx="102">
                  <c:v>2.2999999999999998</c:v>
                </c:pt>
                <c:pt idx="103">
                  <c:v>2.2999999999999998</c:v>
                </c:pt>
                <c:pt idx="104">
                  <c:v>2.4</c:v>
                </c:pt>
                <c:pt idx="105">
                  <c:v>2.4</c:v>
                </c:pt>
              </c:numCache>
            </c:numRef>
          </c:val>
          <c:smooth val="0"/>
          <c:extLst>
            <c:ext xmlns:c16="http://schemas.microsoft.com/office/drawing/2014/chart" uri="{C3380CC4-5D6E-409C-BE32-E72D297353CC}">
              <c16:uniqueId val="{00000003-6114-4BFB-8E69-DDFE798BA799}"/>
            </c:ext>
          </c:extLst>
        </c:ser>
        <c:dLbls>
          <c:showLegendKey val="0"/>
          <c:showVal val="0"/>
          <c:showCatName val="0"/>
          <c:showSerName val="0"/>
          <c:showPercent val="0"/>
          <c:showBubbleSize val="0"/>
        </c:dLbls>
        <c:smooth val="0"/>
        <c:axId val="1074397728"/>
        <c:axId val="1074400640"/>
      </c:lineChart>
      <c:catAx>
        <c:axId val="10743977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crossAx val="1074400640"/>
        <c:crosses val="autoZero"/>
        <c:auto val="1"/>
        <c:lblAlgn val="ctr"/>
        <c:lblOffset val="100"/>
        <c:tickLblSkip val="2"/>
        <c:tickMarkSkip val="12"/>
        <c:noMultiLvlLbl val="0"/>
      </c:catAx>
      <c:valAx>
        <c:axId val="1074400640"/>
        <c:scaling>
          <c:orientation val="minMax"/>
          <c:max val="14"/>
          <c:min val="-2"/>
        </c:scaling>
        <c:delete val="0"/>
        <c:axPos val="l"/>
        <c:majorGridlines>
          <c:spPr>
            <a:ln w="9525" cap="flat" cmpd="sng" algn="ctr">
              <a:solidFill>
                <a:schemeClr val="bg1">
                  <a:lumMod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Arial "/>
                    <a:ea typeface="+mn-ea"/>
                    <a:cs typeface="+mn-cs"/>
                  </a:defRPr>
                </a:pPr>
                <a:r>
                  <a:rPr lang="hr-HR">
                    <a:solidFill>
                      <a:schemeClr val="tx1"/>
                    </a:solidFill>
                  </a:rPr>
                  <a: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crossAx val="1074397728"/>
        <c:crosses val="autoZero"/>
        <c:crossBetween val="between"/>
        <c:majorUnit val="2"/>
      </c:valAx>
      <c:spPr>
        <a:noFill/>
        <a:ln>
          <a:solidFill>
            <a:schemeClr val="bg1">
              <a:lumMod val="50000"/>
            </a:schemeClr>
          </a:solidFill>
        </a:ln>
        <a:effectLst/>
      </c:spPr>
    </c:plotArea>
    <c:legend>
      <c:legendPos val="b"/>
      <c:layout>
        <c:manualLayout>
          <c:xMode val="edge"/>
          <c:yMode val="edge"/>
          <c:x val="7.7172500000000005E-2"/>
          <c:y val="0.78449838007528516"/>
          <c:w val="0.85954374453193361"/>
          <c:h val="0.20328798023045311"/>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sz="800">
          <a:latin typeface="Arial "/>
        </a:defRPr>
      </a:pPr>
      <a:endParaRPr lang="sr-Latn-RS"/>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78416666666666"/>
          <c:y val="5.0925925925925923E-2"/>
          <c:w val="0.84233999999999998"/>
          <c:h val="0.66624453193350819"/>
        </c:manualLayout>
      </c:layout>
      <c:lineChart>
        <c:grouping val="standard"/>
        <c:varyColors val="0"/>
        <c:ser>
          <c:idx val="0"/>
          <c:order val="0"/>
          <c:tx>
            <c:strRef>
              <c:f>'Slika 5.4. - Figure 5.4'!$E$3</c:f>
              <c:strCache>
                <c:ptCount val="1"/>
                <c:pt idx="0">
                  <c:v>Croatia - Total HICP</c:v>
                </c:pt>
              </c:strCache>
            </c:strRef>
          </c:tx>
          <c:spPr>
            <a:ln w="22225" cap="rnd">
              <a:solidFill>
                <a:srgbClr val="FF0000"/>
              </a:solidFill>
              <a:round/>
            </a:ln>
            <a:effectLst/>
          </c:spPr>
          <c:marker>
            <c:symbol val="none"/>
          </c:marker>
          <c:cat>
            <c:numRef>
              <c:f>'Slika 5.4. - Figure 5.4'!$A$5:$A$110</c:f>
              <c:numCache>
                <c:formatCode>General</c:formatCode>
                <c:ptCount val="106"/>
                <c:pt idx="6">
                  <c:v>2017</c:v>
                </c:pt>
                <c:pt idx="18">
                  <c:v>2018</c:v>
                </c:pt>
                <c:pt idx="30">
                  <c:v>2019</c:v>
                </c:pt>
                <c:pt idx="42">
                  <c:v>2020</c:v>
                </c:pt>
                <c:pt idx="54">
                  <c:v>2021</c:v>
                </c:pt>
                <c:pt idx="66">
                  <c:v>2022</c:v>
                </c:pt>
                <c:pt idx="78">
                  <c:v>2023</c:v>
                </c:pt>
                <c:pt idx="90">
                  <c:v>2024</c:v>
                </c:pt>
                <c:pt idx="100">
                  <c:v>2025</c:v>
                </c:pt>
              </c:numCache>
            </c:numRef>
          </c:cat>
          <c:val>
            <c:numRef>
              <c:f>'Slika 5.4. - Figure 5.4'!$E$5:$E$110</c:f>
              <c:numCache>
                <c:formatCode>0.0</c:formatCode>
                <c:ptCount val="106"/>
                <c:pt idx="0">
                  <c:v>0.9</c:v>
                </c:pt>
                <c:pt idx="1">
                  <c:v>1.4</c:v>
                </c:pt>
                <c:pt idx="2">
                  <c:v>1.1000000000000001</c:v>
                </c:pt>
                <c:pt idx="3">
                  <c:v>1.4</c:v>
                </c:pt>
                <c:pt idx="4">
                  <c:v>1</c:v>
                </c:pt>
                <c:pt idx="5">
                  <c:v>1.1000000000000001</c:v>
                </c:pt>
                <c:pt idx="6">
                  <c:v>1.2</c:v>
                </c:pt>
                <c:pt idx="7">
                  <c:v>1.5</c:v>
                </c:pt>
                <c:pt idx="8">
                  <c:v>1.6</c:v>
                </c:pt>
                <c:pt idx="9">
                  <c:v>1.6</c:v>
                </c:pt>
                <c:pt idx="10">
                  <c:v>1.6</c:v>
                </c:pt>
                <c:pt idx="11">
                  <c:v>1.3</c:v>
                </c:pt>
                <c:pt idx="12">
                  <c:v>1.2</c:v>
                </c:pt>
                <c:pt idx="13">
                  <c:v>0.9</c:v>
                </c:pt>
                <c:pt idx="14">
                  <c:v>1.2</c:v>
                </c:pt>
                <c:pt idx="15">
                  <c:v>1.4</c:v>
                </c:pt>
                <c:pt idx="16">
                  <c:v>1.8</c:v>
                </c:pt>
                <c:pt idx="17">
                  <c:v>2.2000000000000002</c:v>
                </c:pt>
                <c:pt idx="18">
                  <c:v>2.2000000000000002</c:v>
                </c:pt>
                <c:pt idx="19">
                  <c:v>2.1</c:v>
                </c:pt>
                <c:pt idx="20">
                  <c:v>1.6</c:v>
                </c:pt>
                <c:pt idx="21">
                  <c:v>1.7</c:v>
                </c:pt>
                <c:pt idx="22">
                  <c:v>1.3</c:v>
                </c:pt>
                <c:pt idx="23">
                  <c:v>1</c:v>
                </c:pt>
                <c:pt idx="24">
                  <c:v>0.6</c:v>
                </c:pt>
                <c:pt idx="25">
                  <c:v>0.8</c:v>
                </c:pt>
                <c:pt idx="26">
                  <c:v>1.1000000000000001</c:v>
                </c:pt>
                <c:pt idx="27">
                  <c:v>0.8</c:v>
                </c:pt>
                <c:pt idx="28">
                  <c:v>1</c:v>
                </c:pt>
                <c:pt idx="29">
                  <c:v>0.5</c:v>
                </c:pt>
                <c:pt idx="30">
                  <c:v>0.9</c:v>
                </c:pt>
                <c:pt idx="31">
                  <c:v>0.6</c:v>
                </c:pt>
                <c:pt idx="32">
                  <c:v>0.6</c:v>
                </c:pt>
                <c:pt idx="33">
                  <c:v>0.6</c:v>
                </c:pt>
                <c:pt idx="34">
                  <c:v>0.8</c:v>
                </c:pt>
                <c:pt idx="35">
                  <c:v>1.3</c:v>
                </c:pt>
                <c:pt idx="36">
                  <c:v>1.8</c:v>
                </c:pt>
                <c:pt idx="37">
                  <c:v>1.2</c:v>
                </c:pt>
                <c:pt idx="38">
                  <c:v>0.5</c:v>
                </c:pt>
                <c:pt idx="39">
                  <c:v>-0.1</c:v>
                </c:pt>
                <c:pt idx="40">
                  <c:v>-0.7</c:v>
                </c:pt>
                <c:pt idx="41">
                  <c:v>-0.4</c:v>
                </c:pt>
                <c:pt idx="42">
                  <c:v>-0.6</c:v>
                </c:pt>
                <c:pt idx="43">
                  <c:v>-0.4</c:v>
                </c:pt>
                <c:pt idx="44">
                  <c:v>-0.3</c:v>
                </c:pt>
                <c:pt idx="45">
                  <c:v>-0.2</c:v>
                </c:pt>
                <c:pt idx="46">
                  <c:v>0</c:v>
                </c:pt>
                <c:pt idx="47">
                  <c:v>-0.3</c:v>
                </c:pt>
                <c:pt idx="48">
                  <c:v>0</c:v>
                </c:pt>
                <c:pt idx="49">
                  <c:v>0.7</c:v>
                </c:pt>
                <c:pt idx="50">
                  <c:v>1.6</c:v>
                </c:pt>
                <c:pt idx="51">
                  <c:v>2.1</c:v>
                </c:pt>
                <c:pt idx="52">
                  <c:v>2.4</c:v>
                </c:pt>
                <c:pt idx="53">
                  <c:v>2.2000000000000002</c:v>
                </c:pt>
                <c:pt idx="54">
                  <c:v>2.7</c:v>
                </c:pt>
                <c:pt idx="55">
                  <c:v>3.1</c:v>
                </c:pt>
                <c:pt idx="56">
                  <c:v>3.5</c:v>
                </c:pt>
                <c:pt idx="57">
                  <c:v>3.9</c:v>
                </c:pt>
                <c:pt idx="58">
                  <c:v>4.7</c:v>
                </c:pt>
                <c:pt idx="59">
                  <c:v>5.2</c:v>
                </c:pt>
                <c:pt idx="60">
                  <c:v>5.5</c:v>
                </c:pt>
                <c:pt idx="61">
                  <c:v>6.3</c:v>
                </c:pt>
                <c:pt idx="62">
                  <c:v>7.3</c:v>
                </c:pt>
                <c:pt idx="63">
                  <c:v>9.6</c:v>
                </c:pt>
                <c:pt idx="64">
                  <c:v>10.7</c:v>
                </c:pt>
                <c:pt idx="65">
                  <c:v>12.1</c:v>
                </c:pt>
                <c:pt idx="66">
                  <c:v>12.7</c:v>
                </c:pt>
                <c:pt idx="67">
                  <c:v>12.6</c:v>
                </c:pt>
                <c:pt idx="68">
                  <c:v>12.6</c:v>
                </c:pt>
                <c:pt idx="69">
                  <c:v>12.7</c:v>
                </c:pt>
                <c:pt idx="70">
                  <c:v>13</c:v>
                </c:pt>
                <c:pt idx="71">
                  <c:v>12.7</c:v>
                </c:pt>
                <c:pt idx="72">
                  <c:v>12.5</c:v>
                </c:pt>
                <c:pt idx="73">
                  <c:v>11.7</c:v>
                </c:pt>
                <c:pt idx="74">
                  <c:v>10.5</c:v>
                </c:pt>
                <c:pt idx="75">
                  <c:v>8.9</c:v>
                </c:pt>
                <c:pt idx="76">
                  <c:v>8.3000000000000007</c:v>
                </c:pt>
                <c:pt idx="77">
                  <c:v>8.3000000000000007</c:v>
                </c:pt>
                <c:pt idx="78">
                  <c:v>8</c:v>
                </c:pt>
                <c:pt idx="79">
                  <c:v>8.4</c:v>
                </c:pt>
                <c:pt idx="80">
                  <c:v>7.4</c:v>
                </c:pt>
                <c:pt idx="81">
                  <c:v>6.7</c:v>
                </c:pt>
                <c:pt idx="82">
                  <c:v>5.5</c:v>
                </c:pt>
                <c:pt idx="83">
                  <c:v>5.4</c:v>
                </c:pt>
                <c:pt idx="84">
                  <c:v>4.8</c:v>
                </c:pt>
                <c:pt idx="85">
                  <c:v>4.8</c:v>
                </c:pt>
                <c:pt idx="86">
                  <c:v>4.9000000000000004</c:v>
                </c:pt>
                <c:pt idx="87">
                  <c:v>4.7</c:v>
                </c:pt>
                <c:pt idx="88">
                  <c:v>4.3</c:v>
                </c:pt>
                <c:pt idx="89">
                  <c:v>3.5</c:v>
                </c:pt>
                <c:pt idx="90">
                  <c:v>3.3</c:v>
                </c:pt>
                <c:pt idx="91">
                  <c:v>3</c:v>
                </c:pt>
                <c:pt idx="92">
                  <c:v>3.1</c:v>
                </c:pt>
                <c:pt idx="93">
                  <c:v>3.6</c:v>
                </c:pt>
                <c:pt idx="94">
                  <c:v>4</c:v>
                </c:pt>
                <c:pt idx="95">
                  <c:v>4.5</c:v>
                </c:pt>
                <c:pt idx="96">
                  <c:v>5</c:v>
                </c:pt>
                <c:pt idx="97">
                  <c:v>4.8</c:v>
                </c:pt>
                <c:pt idx="98">
                  <c:v>4.3</c:v>
                </c:pt>
                <c:pt idx="99">
                  <c:v>4</c:v>
                </c:pt>
                <c:pt idx="100">
                  <c:v>4.3</c:v>
                </c:pt>
                <c:pt idx="101">
                  <c:v>4.4000000000000004</c:v>
                </c:pt>
                <c:pt idx="102">
                  <c:v>4.5</c:v>
                </c:pt>
                <c:pt idx="103">
                  <c:v>4.5999999999999996</c:v>
                </c:pt>
                <c:pt idx="104">
                  <c:v>4.5999999999999996</c:v>
                </c:pt>
                <c:pt idx="105">
                  <c:v>4</c:v>
                </c:pt>
              </c:numCache>
            </c:numRef>
          </c:val>
          <c:smooth val="0"/>
          <c:extLst>
            <c:ext xmlns:c16="http://schemas.microsoft.com/office/drawing/2014/chart" uri="{C3380CC4-5D6E-409C-BE32-E72D297353CC}">
              <c16:uniqueId val="{00000000-0541-49D7-B9D7-51366DCD3B8A}"/>
            </c:ext>
          </c:extLst>
        </c:ser>
        <c:ser>
          <c:idx val="1"/>
          <c:order val="1"/>
          <c:tx>
            <c:strRef>
              <c:f>'Slika 5.4. - Figure 5.4'!$F$3</c:f>
              <c:strCache>
                <c:ptCount val="1"/>
                <c:pt idx="0">
                  <c:v>Croatia - HICP excluding energy, food, alcohol and tobacco</c:v>
                </c:pt>
              </c:strCache>
            </c:strRef>
          </c:tx>
          <c:spPr>
            <a:ln w="22225" cap="rnd">
              <a:solidFill>
                <a:srgbClr val="FF0000"/>
              </a:solidFill>
              <a:prstDash val="sysDash"/>
              <a:round/>
            </a:ln>
            <a:effectLst/>
          </c:spPr>
          <c:marker>
            <c:symbol val="none"/>
          </c:marker>
          <c:cat>
            <c:numRef>
              <c:f>'Slika 5.4. - Figure 5.4'!$A$5:$A$110</c:f>
              <c:numCache>
                <c:formatCode>General</c:formatCode>
                <c:ptCount val="106"/>
                <c:pt idx="6">
                  <c:v>2017</c:v>
                </c:pt>
                <c:pt idx="18">
                  <c:v>2018</c:v>
                </c:pt>
                <c:pt idx="30">
                  <c:v>2019</c:v>
                </c:pt>
                <c:pt idx="42">
                  <c:v>2020</c:v>
                </c:pt>
                <c:pt idx="54">
                  <c:v>2021</c:v>
                </c:pt>
                <c:pt idx="66">
                  <c:v>2022</c:v>
                </c:pt>
                <c:pt idx="78">
                  <c:v>2023</c:v>
                </c:pt>
                <c:pt idx="90">
                  <c:v>2024</c:v>
                </c:pt>
                <c:pt idx="100">
                  <c:v>2025</c:v>
                </c:pt>
              </c:numCache>
            </c:numRef>
          </c:cat>
          <c:val>
            <c:numRef>
              <c:f>'Slika 5.4. - Figure 5.4'!$F$5:$F$110</c:f>
              <c:numCache>
                <c:formatCode>0.0</c:formatCode>
                <c:ptCount val="106"/>
                <c:pt idx="0">
                  <c:v>0.4</c:v>
                </c:pt>
                <c:pt idx="1">
                  <c:v>0.7</c:v>
                </c:pt>
                <c:pt idx="2">
                  <c:v>0.4</c:v>
                </c:pt>
                <c:pt idx="3">
                  <c:v>0.7</c:v>
                </c:pt>
                <c:pt idx="4">
                  <c:v>0.8</c:v>
                </c:pt>
                <c:pt idx="5">
                  <c:v>1.6</c:v>
                </c:pt>
                <c:pt idx="6">
                  <c:v>1.6</c:v>
                </c:pt>
                <c:pt idx="7">
                  <c:v>1.3</c:v>
                </c:pt>
                <c:pt idx="8">
                  <c:v>1.1000000000000001</c:v>
                </c:pt>
                <c:pt idx="9">
                  <c:v>1.2</c:v>
                </c:pt>
                <c:pt idx="10">
                  <c:v>1.1000000000000001</c:v>
                </c:pt>
                <c:pt idx="11">
                  <c:v>1.1000000000000001</c:v>
                </c:pt>
                <c:pt idx="12">
                  <c:v>0.9</c:v>
                </c:pt>
                <c:pt idx="13">
                  <c:v>0.7</c:v>
                </c:pt>
                <c:pt idx="14">
                  <c:v>1</c:v>
                </c:pt>
                <c:pt idx="15">
                  <c:v>1</c:v>
                </c:pt>
                <c:pt idx="16">
                  <c:v>1</c:v>
                </c:pt>
                <c:pt idx="17">
                  <c:v>0.9</c:v>
                </c:pt>
                <c:pt idx="18">
                  <c:v>1.1000000000000001</c:v>
                </c:pt>
                <c:pt idx="19">
                  <c:v>1.1000000000000001</c:v>
                </c:pt>
                <c:pt idx="20">
                  <c:v>1.1000000000000001</c:v>
                </c:pt>
                <c:pt idx="21">
                  <c:v>1</c:v>
                </c:pt>
                <c:pt idx="22">
                  <c:v>0.9</c:v>
                </c:pt>
                <c:pt idx="23">
                  <c:v>1</c:v>
                </c:pt>
                <c:pt idx="24">
                  <c:v>1</c:v>
                </c:pt>
                <c:pt idx="25">
                  <c:v>0.9</c:v>
                </c:pt>
                <c:pt idx="26">
                  <c:v>0.7</c:v>
                </c:pt>
                <c:pt idx="27">
                  <c:v>0.8</c:v>
                </c:pt>
                <c:pt idx="28">
                  <c:v>0.9</c:v>
                </c:pt>
                <c:pt idx="29">
                  <c:v>0.5</c:v>
                </c:pt>
                <c:pt idx="30">
                  <c:v>0.9</c:v>
                </c:pt>
                <c:pt idx="31">
                  <c:v>0.4</c:v>
                </c:pt>
                <c:pt idx="32">
                  <c:v>0.6</c:v>
                </c:pt>
                <c:pt idx="33">
                  <c:v>0.9</c:v>
                </c:pt>
                <c:pt idx="34">
                  <c:v>0.8</c:v>
                </c:pt>
                <c:pt idx="35">
                  <c:v>0.6</c:v>
                </c:pt>
                <c:pt idx="36">
                  <c:v>0.8</c:v>
                </c:pt>
                <c:pt idx="37">
                  <c:v>0.9</c:v>
                </c:pt>
                <c:pt idx="38">
                  <c:v>0.9</c:v>
                </c:pt>
                <c:pt idx="39">
                  <c:v>0.7</c:v>
                </c:pt>
                <c:pt idx="40">
                  <c:v>0.4</c:v>
                </c:pt>
                <c:pt idx="41">
                  <c:v>-0.1</c:v>
                </c:pt>
                <c:pt idx="42">
                  <c:v>-0.5</c:v>
                </c:pt>
                <c:pt idx="43">
                  <c:v>-0.3</c:v>
                </c:pt>
                <c:pt idx="44">
                  <c:v>0</c:v>
                </c:pt>
                <c:pt idx="45">
                  <c:v>0.4</c:v>
                </c:pt>
                <c:pt idx="46">
                  <c:v>0.8</c:v>
                </c:pt>
                <c:pt idx="47">
                  <c:v>0.6</c:v>
                </c:pt>
                <c:pt idx="48">
                  <c:v>0.8</c:v>
                </c:pt>
                <c:pt idx="49">
                  <c:v>1</c:v>
                </c:pt>
                <c:pt idx="50">
                  <c:v>0.8</c:v>
                </c:pt>
                <c:pt idx="51">
                  <c:v>0.6</c:v>
                </c:pt>
                <c:pt idx="52">
                  <c:v>0.8</c:v>
                </c:pt>
                <c:pt idx="53">
                  <c:v>1</c:v>
                </c:pt>
                <c:pt idx="54">
                  <c:v>1.3</c:v>
                </c:pt>
                <c:pt idx="55">
                  <c:v>1.7</c:v>
                </c:pt>
                <c:pt idx="56">
                  <c:v>1.7</c:v>
                </c:pt>
                <c:pt idx="57">
                  <c:v>1.7</c:v>
                </c:pt>
                <c:pt idx="58">
                  <c:v>2</c:v>
                </c:pt>
                <c:pt idx="59">
                  <c:v>2.5</c:v>
                </c:pt>
                <c:pt idx="60">
                  <c:v>2.6</c:v>
                </c:pt>
                <c:pt idx="61">
                  <c:v>3.5</c:v>
                </c:pt>
                <c:pt idx="62">
                  <c:v>4.7</c:v>
                </c:pt>
                <c:pt idx="63">
                  <c:v>6.3</c:v>
                </c:pt>
                <c:pt idx="64">
                  <c:v>6.9</c:v>
                </c:pt>
                <c:pt idx="65">
                  <c:v>8.4</c:v>
                </c:pt>
                <c:pt idx="66">
                  <c:v>9.1</c:v>
                </c:pt>
                <c:pt idx="67">
                  <c:v>9.5</c:v>
                </c:pt>
                <c:pt idx="68">
                  <c:v>9.8000000000000007</c:v>
                </c:pt>
                <c:pt idx="69">
                  <c:v>9.6999999999999993</c:v>
                </c:pt>
                <c:pt idx="70">
                  <c:v>9.8000000000000007</c:v>
                </c:pt>
                <c:pt idx="71">
                  <c:v>10.5</c:v>
                </c:pt>
                <c:pt idx="72">
                  <c:v>11.3</c:v>
                </c:pt>
                <c:pt idx="73">
                  <c:v>10.4</c:v>
                </c:pt>
                <c:pt idx="74">
                  <c:v>10</c:v>
                </c:pt>
                <c:pt idx="75">
                  <c:v>9.4</c:v>
                </c:pt>
                <c:pt idx="76">
                  <c:v>9.5</c:v>
                </c:pt>
                <c:pt idx="77">
                  <c:v>9.5</c:v>
                </c:pt>
                <c:pt idx="78">
                  <c:v>9.5</c:v>
                </c:pt>
                <c:pt idx="79">
                  <c:v>9.1</c:v>
                </c:pt>
                <c:pt idx="80">
                  <c:v>7.3</c:v>
                </c:pt>
                <c:pt idx="81">
                  <c:v>7.5</c:v>
                </c:pt>
                <c:pt idx="82">
                  <c:v>6.8</c:v>
                </c:pt>
                <c:pt idx="83">
                  <c:v>6.1</c:v>
                </c:pt>
                <c:pt idx="84">
                  <c:v>5.2</c:v>
                </c:pt>
                <c:pt idx="85">
                  <c:v>5.3</c:v>
                </c:pt>
                <c:pt idx="86">
                  <c:v>5.4</c:v>
                </c:pt>
                <c:pt idx="87">
                  <c:v>5.2</c:v>
                </c:pt>
                <c:pt idx="88">
                  <c:v>4.9000000000000004</c:v>
                </c:pt>
                <c:pt idx="89">
                  <c:v>4.4000000000000004</c:v>
                </c:pt>
                <c:pt idx="90">
                  <c:v>4.3</c:v>
                </c:pt>
                <c:pt idx="91">
                  <c:v>4.4000000000000004</c:v>
                </c:pt>
                <c:pt idx="92">
                  <c:v>4.8</c:v>
                </c:pt>
                <c:pt idx="93">
                  <c:v>4.5</c:v>
                </c:pt>
                <c:pt idx="94">
                  <c:v>4.3</c:v>
                </c:pt>
                <c:pt idx="95">
                  <c:v>4.5999999999999996</c:v>
                </c:pt>
                <c:pt idx="96">
                  <c:v>4.7</c:v>
                </c:pt>
                <c:pt idx="97">
                  <c:v>4.5</c:v>
                </c:pt>
                <c:pt idx="98">
                  <c:v>4.2</c:v>
                </c:pt>
                <c:pt idx="99">
                  <c:v>4.2</c:v>
                </c:pt>
                <c:pt idx="100">
                  <c:v>4.3</c:v>
                </c:pt>
                <c:pt idx="101">
                  <c:v>4</c:v>
                </c:pt>
                <c:pt idx="102">
                  <c:v>3.8</c:v>
                </c:pt>
                <c:pt idx="103">
                  <c:v>4.0999999999999996</c:v>
                </c:pt>
                <c:pt idx="104">
                  <c:v>4</c:v>
                </c:pt>
                <c:pt idx="105">
                  <c:v>3.8</c:v>
                </c:pt>
              </c:numCache>
            </c:numRef>
          </c:val>
          <c:smooth val="0"/>
          <c:extLst>
            <c:ext xmlns:c16="http://schemas.microsoft.com/office/drawing/2014/chart" uri="{C3380CC4-5D6E-409C-BE32-E72D297353CC}">
              <c16:uniqueId val="{00000001-0541-49D7-B9D7-51366DCD3B8A}"/>
            </c:ext>
          </c:extLst>
        </c:ser>
        <c:ser>
          <c:idx val="2"/>
          <c:order val="2"/>
          <c:tx>
            <c:strRef>
              <c:f>'Slika 5.4. - Figure 5.4'!$G$3</c:f>
              <c:strCache>
                <c:ptCount val="1"/>
                <c:pt idx="0">
                  <c:v>Euro area - Total HICP</c:v>
                </c:pt>
              </c:strCache>
            </c:strRef>
          </c:tx>
          <c:spPr>
            <a:ln w="22225" cap="rnd">
              <a:solidFill>
                <a:schemeClr val="accent1"/>
              </a:solidFill>
              <a:round/>
            </a:ln>
            <a:effectLst/>
          </c:spPr>
          <c:marker>
            <c:symbol val="none"/>
          </c:marker>
          <c:cat>
            <c:numRef>
              <c:f>'Slika 5.4. - Figure 5.4'!$A$5:$A$110</c:f>
              <c:numCache>
                <c:formatCode>General</c:formatCode>
                <c:ptCount val="106"/>
                <c:pt idx="6">
                  <c:v>2017</c:v>
                </c:pt>
                <c:pt idx="18">
                  <c:v>2018</c:v>
                </c:pt>
                <c:pt idx="30">
                  <c:v>2019</c:v>
                </c:pt>
                <c:pt idx="42">
                  <c:v>2020</c:v>
                </c:pt>
                <c:pt idx="54">
                  <c:v>2021</c:v>
                </c:pt>
                <c:pt idx="66">
                  <c:v>2022</c:v>
                </c:pt>
                <c:pt idx="78">
                  <c:v>2023</c:v>
                </c:pt>
                <c:pt idx="90">
                  <c:v>2024</c:v>
                </c:pt>
                <c:pt idx="100">
                  <c:v>2025</c:v>
                </c:pt>
              </c:numCache>
            </c:numRef>
          </c:cat>
          <c:val>
            <c:numRef>
              <c:f>'Slika 5.4. - Figure 5.4'!$G$5:$G$110</c:f>
              <c:numCache>
                <c:formatCode>0.0</c:formatCode>
                <c:ptCount val="106"/>
                <c:pt idx="0">
                  <c:v>1.7</c:v>
                </c:pt>
                <c:pt idx="1">
                  <c:v>2</c:v>
                </c:pt>
                <c:pt idx="2">
                  <c:v>1.5</c:v>
                </c:pt>
                <c:pt idx="3">
                  <c:v>1.9</c:v>
                </c:pt>
                <c:pt idx="4">
                  <c:v>1.4</c:v>
                </c:pt>
                <c:pt idx="5">
                  <c:v>1.3</c:v>
                </c:pt>
                <c:pt idx="6">
                  <c:v>1.3</c:v>
                </c:pt>
                <c:pt idx="7">
                  <c:v>1.5</c:v>
                </c:pt>
                <c:pt idx="8">
                  <c:v>1.6</c:v>
                </c:pt>
                <c:pt idx="9">
                  <c:v>1.4</c:v>
                </c:pt>
                <c:pt idx="10">
                  <c:v>1.5</c:v>
                </c:pt>
                <c:pt idx="11">
                  <c:v>1.3</c:v>
                </c:pt>
                <c:pt idx="12">
                  <c:v>1.3</c:v>
                </c:pt>
                <c:pt idx="13">
                  <c:v>1.1000000000000001</c:v>
                </c:pt>
                <c:pt idx="14">
                  <c:v>1.4</c:v>
                </c:pt>
                <c:pt idx="15">
                  <c:v>1.2</c:v>
                </c:pt>
                <c:pt idx="16">
                  <c:v>2</c:v>
                </c:pt>
                <c:pt idx="17">
                  <c:v>2</c:v>
                </c:pt>
                <c:pt idx="18">
                  <c:v>2.2000000000000002</c:v>
                </c:pt>
                <c:pt idx="19">
                  <c:v>2.1</c:v>
                </c:pt>
                <c:pt idx="20">
                  <c:v>2.1</c:v>
                </c:pt>
                <c:pt idx="21">
                  <c:v>2.2999999999999998</c:v>
                </c:pt>
                <c:pt idx="22">
                  <c:v>1.9</c:v>
                </c:pt>
                <c:pt idx="23">
                  <c:v>1.5</c:v>
                </c:pt>
                <c:pt idx="24">
                  <c:v>1.4</c:v>
                </c:pt>
                <c:pt idx="25">
                  <c:v>1.5</c:v>
                </c:pt>
                <c:pt idx="26">
                  <c:v>1.4</c:v>
                </c:pt>
                <c:pt idx="27">
                  <c:v>1.7</c:v>
                </c:pt>
                <c:pt idx="28">
                  <c:v>1.2</c:v>
                </c:pt>
                <c:pt idx="29">
                  <c:v>1.3</c:v>
                </c:pt>
                <c:pt idx="30">
                  <c:v>1</c:v>
                </c:pt>
                <c:pt idx="31">
                  <c:v>1</c:v>
                </c:pt>
                <c:pt idx="32">
                  <c:v>0.8</c:v>
                </c:pt>
                <c:pt idx="33">
                  <c:v>0.7</c:v>
                </c:pt>
                <c:pt idx="34">
                  <c:v>1</c:v>
                </c:pt>
                <c:pt idx="35">
                  <c:v>1.3</c:v>
                </c:pt>
                <c:pt idx="36">
                  <c:v>1.4</c:v>
                </c:pt>
                <c:pt idx="37">
                  <c:v>1.2</c:v>
                </c:pt>
                <c:pt idx="38">
                  <c:v>0.7</c:v>
                </c:pt>
                <c:pt idx="39">
                  <c:v>0.3</c:v>
                </c:pt>
                <c:pt idx="40">
                  <c:v>0.1</c:v>
                </c:pt>
                <c:pt idx="41">
                  <c:v>0.3</c:v>
                </c:pt>
                <c:pt idx="42">
                  <c:v>0.4</c:v>
                </c:pt>
                <c:pt idx="43">
                  <c:v>-0.2</c:v>
                </c:pt>
                <c:pt idx="44">
                  <c:v>-0.3</c:v>
                </c:pt>
                <c:pt idx="45">
                  <c:v>-0.3</c:v>
                </c:pt>
                <c:pt idx="46">
                  <c:v>-0.3</c:v>
                </c:pt>
                <c:pt idx="47">
                  <c:v>-0.3</c:v>
                </c:pt>
                <c:pt idx="48">
                  <c:v>0.9</c:v>
                </c:pt>
                <c:pt idx="49">
                  <c:v>0.9</c:v>
                </c:pt>
                <c:pt idx="50">
                  <c:v>1.3</c:v>
                </c:pt>
                <c:pt idx="51">
                  <c:v>1.6</c:v>
                </c:pt>
                <c:pt idx="52">
                  <c:v>2</c:v>
                </c:pt>
                <c:pt idx="53">
                  <c:v>1.9</c:v>
                </c:pt>
                <c:pt idx="54">
                  <c:v>2.2000000000000002</c:v>
                </c:pt>
                <c:pt idx="55">
                  <c:v>3</c:v>
                </c:pt>
                <c:pt idx="56">
                  <c:v>3.4</c:v>
                </c:pt>
                <c:pt idx="57">
                  <c:v>4.0999999999999996</c:v>
                </c:pt>
                <c:pt idx="58">
                  <c:v>4.9000000000000004</c:v>
                </c:pt>
                <c:pt idx="59">
                  <c:v>5</c:v>
                </c:pt>
                <c:pt idx="60">
                  <c:v>5.0999999999999996</c:v>
                </c:pt>
                <c:pt idx="61">
                  <c:v>5.9</c:v>
                </c:pt>
                <c:pt idx="62">
                  <c:v>7.4</c:v>
                </c:pt>
                <c:pt idx="63">
                  <c:v>7.4</c:v>
                </c:pt>
                <c:pt idx="64">
                  <c:v>8.1</c:v>
                </c:pt>
                <c:pt idx="65">
                  <c:v>8.6</c:v>
                </c:pt>
                <c:pt idx="66">
                  <c:v>8.9</c:v>
                </c:pt>
                <c:pt idx="67">
                  <c:v>9.1</c:v>
                </c:pt>
                <c:pt idx="68">
                  <c:v>9.9</c:v>
                </c:pt>
                <c:pt idx="69">
                  <c:v>10.6</c:v>
                </c:pt>
                <c:pt idx="70">
                  <c:v>10.1</c:v>
                </c:pt>
                <c:pt idx="71">
                  <c:v>9.1999999999999993</c:v>
                </c:pt>
                <c:pt idx="72">
                  <c:v>8.6</c:v>
                </c:pt>
                <c:pt idx="73">
                  <c:v>8.5</c:v>
                </c:pt>
                <c:pt idx="74">
                  <c:v>6.9</c:v>
                </c:pt>
                <c:pt idx="75">
                  <c:v>7</c:v>
                </c:pt>
                <c:pt idx="76">
                  <c:v>6.1</c:v>
                </c:pt>
                <c:pt idx="77">
                  <c:v>5.5</c:v>
                </c:pt>
                <c:pt idx="78">
                  <c:v>5.3</c:v>
                </c:pt>
                <c:pt idx="79">
                  <c:v>5.2</c:v>
                </c:pt>
                <c:pt idx="80">
                  <c:v>4.3</c:v>
                </c:pt>
                <c:pt idx="81">
                  <c:v>2.9</c:v>
                </c:pt>
                <c:pt idx="82">
                  <c:v>2.4</c:v>
                </c:pt>
                <c:pt idx="83">
                  <c:v>2.9</c:v>
                </c:pt>
                <c:pt idx="84">
                  <c:v>2.8</c:v>
                </c:pt>
                <c:pt idx="85">
                  <c:v>2.6</c:v>
                </c:pt>
                <c:pt idx="86">
                  <c:v>2.4</c:v>
                </c:pt>
                <c:pt idx="87">
                  <c:v>2.4</c:v>
                </c:pt>
                <c:pt idx="88">
                  <c:v>2.6</c:v>
                </c:pt>
                <c:pt idx="89">
                  <c:v>2.5</c:v>
                </c:pt>
                <c:pt idx="90">
                  <c:v>2.6</c:v>
                </c:pt>
                <c:pt idx="91">
                  <c:v>2.2000000000000002</c:v>
                </c:pt>
                <c:pt idx="92">
                  <c:v>1.7</c:v>
                </c:pt>
                <c:pt idx="93">
                  <c:v>2</c:v>
                </c:pt>
                <c:pt idx="94">
                  <c:v>2.2000000000000002</c:v>
                </c:pt>
                <c:pt idx="95">
                  <c:v>2.4</c:v>
                </c:pt>
                <c:pt idx="96">
                  <c:v>2.5</c:v>
                </c:pt>
                <c:pt idx="97">
                  <c:v>2.2999999999999998</c:v>
                </c:pt>
                <c:pt idx="98">
                  <c:v>2.2000000000000002</c:v>
                </c:pt>
                <c:pt idx="99">
                  <c:v>2.2000000000000002</c:v>
                </c:pt>
                <c:pt idx="100">
                  <c:v>1.9</c:v>
                </c:pt>
                <c:pt idx="101">
                  <c:v>2</c:v>
                </c:pt>
                <c:pt idx="102">
                  <c:v>2</c:v>
                </c:pt>
                <c:pt idx="103">
                  <c:v>2</c:v>
                </c:pt>
                <c:pt idx="104">
                  <c:v>2.2000000000000002</c:v>
                </c:pt>
                <c:pt idx="105">
                  <c:v>2.1</c:v>
                </c:pt>
              </c:numCache>
            </c:numRef>
          </c:val>
          <c:smooth val="0"/>
          <c:extLst>
            <c:ext xmlns:c16="http://schemas.microsoft.com/office/drawing/2014/chart" uri="{C3380CC4-5D6E-409C-BE32-E72D297353CC}">
              <c16:uniqueId val="{00000002-0541-49D7-B9D7-51366DCD3B8A}"/>
            </c:ext>
          </c:extLst>
        </c:ser>
        <c:ser>
          <c:idx val="3"/>
          <c:order val="3"/>
          <c:tx>
            <c:strRef>
              <c:f>'Slika 5.4. - Figure 5.4'!$H$3</c:f>
              <c:strCache>
                <c:ptCount val="1"/>
                <c:pt idx="0">
                  <c:v>Euro area - HICP excluding energy, food, alcohol and tobacco</c:v>
                </c:pt>
              </c:strCache>
            </c:strRef>
          </c:tx>
          <c:spPr>
            <a:ln w="22225" cap="rnd">
              <a:solidFill>
                <a:schemeClr val="accent1"/>
              </a:solidFill>
              <a:prstDash val="sysDash"/>
              <a:round/>
            </a:ln>
            <a:effectLst/>
          </c:spPr>
          <c:marker>
            <c:symbol val="none"/>
          </c:marker>
          <c:cat>
            <c:numRef>
              <c:f>'Slika 5.4. - Figure 5.4'!$A$5:$A$110</c:f>
              <c:numCache>
                <c:formatCode>General</c:formatCode>
                <c:ptCount val="106"/>
                <c:pt idx="6">
                  <c:v>2017</c:v>
                </c:pt>
                <c:pt idx="18">
                  <c:v>2018</c:v>
                </c:pt>
                <c:pt idx="30">
                  <c:v>2019</c:v>
                </c:pt>
                <c:pt idx="42">
                  <c:v>2020</c:v>
                </c:pt>
                <c:pt idx="54">
                  <c:v>2021</c:v>
                </c:pt>
                <c:pt idx="66">
                  <c:v>2022</c:v>
                </c:pt>
                <c:pt idx="78">
                  <c:v>2023</c:v>
                </c:pt>
                <c:pt idx="90">
                  <c:v>2024</c:v>
                </c:pt>
                <c:pt idx="100">
                  <c:v>2025</c:v>
                </c:pt>
              </c:numCache>
            </c:numRef>
          </c:cat>
          <c:val>
            <c:numRef>
              <c:f>'Slika 5.4. - Figure 5.4'!$H$5:$H$110</c:f>
              <c:numCache>
                <c:formatCode>0.0</c:formatCode>
                <c:ptCount val="106"/>
                <c:pt idx="0">
                  <c:v>0.9</c:v>
                </c:pt>
                <c:pt idx="1">
                  <c:v>0.8</c:v>
                </c:pt>
                <c:pt idx="2">
                  <c:v>0.7</c:v>
                </c:pt>
                <c:pt idx="3">
                  <c:v>1.3</c:v>
                </c:pt>
                <c:pt idx="4">
                  <c:v>0.9</c:v>
                </c:pt>
                <c:pt idx="5">
                  <c:v>1.2</c:v>
                </c:pt>
                <c:pt idx="6">
                  <c:v>1.2</c:v>
                </c:pt>
                <c:pt idx="7">
                  <c:v>1.2</c:v>
                </c:pt>
                <c:pt idx="8">
                  <c:v>1.2</c:v>
                </c:pt>
                <c:pt idx="9">
                  <c:v>0.9</c:v>
                </c:pt>
                <c:pt idx="10">
                  <c:v>0.9</c:v>
                </c:pt>
                <c:pt idx="11">
                  <c:v>0.9</c:v>
                </c:pt>
                <c:pt idx="12">
                  <c:v>1</c:v>
                </c:pt>
                <c:pt idx="13">
                  <c:v>1</c:v>
                </c:pt>
                <c:pt idx="14">
                  <c:v>1.1000000000000001</c:v>
                </c:pt>
                <c:pt idx="15">
                  <c:v>0.7</c:v>
                </c:pt>
                <c:pt idx="16">
                  <c:v>1.2</c:v>
                </c:pt>
                <c:pt idx="17">
                  <c:v>1</c:v>
                </c:pt>
                <c:pt idx="18">
                  <c:v>1.1000000000000001</c:v>
                </c:pt>
                <c:pt idx="19">
                  <c:v>1</c:v>
                </c:pt>
                <c:pt idx="20">
                  <c:v>1</c:v>
                </c:pt>
                <c:pt idx="21">
                  <c:v>1.2</c:v>
                </c:pt>
                <c:pt idx="22">
                  <c:v>0.9</c:v>
                </c:pt>
                <c:pt idx="23">
                  <c:v>0.9</c:v>
                </c:pt>
                <c:pt idx="24">
                  <c:v>1.1000000000000001</c:v>
                </c:pt>
                <c:pt idx="25">
                  <c:v>1</c:v>
                </c:pt>
                <c:pt idx="26">
                  <c:v>0.8</c:v>
                </c:pt>
                <c:pt idx="27">
                  <c:v>1.3</c:v>
                </c:pt>
                <c:pt idx="28">
                  <c:v>0.8</c:v>
                </c:pt>
                <c:pt idx="29">
                  <c:v>1.1000000000000001</c:v>
                </c:pt>
                <c:pt idx="30">
                  <c:v>0.9</c:v>
                </c:pt>
                <c:pt idx="31">
                  <c:v>0.9</c:v>
                </c:pt>
                <c:pt idx="32">
                  <c:v>1</c:v>
                </c:pt>
                <c:pt idx="33">
                  <c:v>1.1000000000000001</c:v>
                </c:pt>
                <c:pt idx="34">
                  <c:v>1.3</c:v>
                </c:pt>
                <c:pt idx="35">
                  <c:v>1.3</c:v>
                </c:pt>
                <c:pt idx="36">
                  <c:v>1.1000000000000001</c:v>
                </c:pt>
                <c:pt idx="37">
                  <c:v>1.2</c:v>
                </c:pt>
                <c:pt idx="38">
                  <c:v>1</c:v>
                </c:pt>
                <c:pt idx="39">
                  <c:v>0.9</c:v>
                </c:pt>
                <c:pt idx="40">
                  <c:v>0.9</c:v>
                </c:pt>
                <c:pt idx="41">
                  <c:v>0.8</c:v>
                </c:pt>
                <c:pt idx="42">
                  <c:v>1.2</c:v>
                </c:pt>
                <c:pt idx="43">
                  <c:v>0.4</c:v>
                </c:pt>
                <c:pt idx="44">
                  <c:v>0.2</c:v>
                </c:pt>
                <c:pt idx="45">
                  <c:v>0.2</c:v>
                </c:pt>
                <c:pt idx="46">
                  <c:v>0.2</c:v>
                </c:pt>
                <c:pt idx="47">
                  <c:v>0.2</c:v>
                </c:pt>
                <c:pt idx="48">
                  <c:v>1.4</c:v>
                </c:pt>
                <c:pt idx="49">
                  <c:v>1.1000000000000001</c:v>
                </c:pt>
                <c:pt idx="50">
                  <c:v>0.9</c:v>
                </c:pt>
                <c:pt idx="51">
                  <c:v>0.7</c:v>
                </c:pt>
                <c:pt idx="52">
                  <c:v>1</c:v>
                </c:pt>
                <c:pt idx="53">
                  <c:v>0.9</c:v>
                </c:pt>
                <c:pt idx="54">
                  <c:v>0.7</c:v>
                </c:pt>
                <c:pt idx="55">
                  <c:v>1.6</c:v>
                </c:pt>
                <c:pt idx="56">
                  <c:v>1.9</c:v>
                </c:pt>
                <c:pt idx="57">
                  <c:v>2</c:v>
                </c:pt>
                <c:pt idx="58">
                  <c:v>2.6</c:v>
                </c:pt>
                <c:pt idx="59">
                  <c:v>2.6</c:v>
                </c:pt>
                <c:pt idx="60">
                  <c:v>2.2999999999999998</c:v>
                </c:pt>
                <c:pt idx="61">
                  <c:v>2.7</c:v>
                </c:pt>
                <c:pt idx="62">
                  <c:v>3</c:v>
                </c:pt>
                <c:pt idx="63">
                  <c:v>3.5</c:v>
                </c:pt>
                <c:pt idx="64">
                  <c:v>3.8</c:v>
                </c:pt>
                <c:pt idx="65">
                  <c:v>3.7</c:v>
                </c:pt>
                <c:pt idx="66">
                  <c:v>4</c:v>
                </c:pt>
                <c:pt idx="67">
                  <c:v>4.3</c:v>
                </c:pt>
                <c:pt idx="68">
                  <c:v>4.8</c:v>
                </c:pt>
                <c:pt idx="69">
                  <c:v>5</c:v>
                </c:pt>
                <c:pt idx="70">
                  <c:v>5</c:v>
                </c:pt>
                <c:pt idx="71">
                  <c:v>5.2</c:v>
                </c:pt>
                <c:pt idx="72">
                  <c:v>5.3</c:v>
                </c:pt>
                <c:pt idx="73">
                  <c:v>5.6</c:v>
                </c:pt>
                <c:pt idx="74">
                  <c:v>5.7</c:v>
                </c:pt>
                <c:pt idx="75">
                  <c:v>5.6</c:v>
                </c:pt>
                <c:pt idx="76">
                  <c:v>5.3</c:v>
                </c:pt>
                <c:pt idx="77">
                  <c:v>5.5</c:v>
                </c:pt>
                <c:pt idx="78">
                  <c:v>5.5</c:v>
                </c:pt>
                <c:pt idx="79">
                  <c:v>5.3</c:v>
                </c:pt>
                <c:pt idx="80">
                  <c:v>4.5</c:v>
                </c:pt>
                <c:pt idx="81">
                  <c:v>4.2</c:v>
                </c:pt>
                <c:pt idx="82">
                  <c:v>3.6</c:v>
                </c:pt>
                <c:pt idx="83">
                  <c:v>3.4</c:v>
                </c:pt>
                <c:pt idx="84">
                  <c:v>3.3</c:v>
                </c:pt>
                <c:pt idx="85">
                  <c:v>3.1</c:v>
                </c:pt>
                <c:pt idx="86">
                  <c:v>2.9</c:v>
                </c:pt>
                <c:pt idx="87">
                  <c:v>2.7</c:v>
                </c:pt>
                <c:pt idx="88">
                  <c:v>2.9</c:v>
                </c:pt>
                <c:pt idx="89">
                  <c:v>2.9</c:v>
                </c:pt>
                <c:pt idx="90">
                  <c:v>2.9</c:v>
                </c:pt>
                <c:pt idx="91">
                  <c:v>2.8</c:v>
                </c:pt>
                <c:pt idx="92">
                  <c:v>2.7</c:v>
                </c:pt>
                <c:pt idx="93">
                  <c:v>2.7</c:v>
                </c:pt>
                <c:pt idx="94">
                  <c:v>2.7</c:v>
                </c:pt>
                <c:pt idx="95">
                  <c:v>2.7</c:v>
                </c:pt>
                <c:pt idx="96">
                  <c:v>2.7</c:v>
                </c:pt>
                <c:pt idx="97">
                  <c:v>2.6</c:v>
                </c:pt>
                <c:pt idx="98">
                  <c:v>2.4</c:v>
                </c:pt>
                <c:pt idx="99">
                  <c:v>2.7</c:v>
                </c:pt>
                <c:pt idx="100">
                  <c:v>2.2999999999999998</c:v>
                </c:pt>
                <c:pt idx="101">
                  <c:v>2.2999999999999998</c:v>
                </c:pt>
                <c:pt idx="102">
                  <c:v>2.2999999999999998</c:v>
                </c:pt>
                <c:pt idx="103">
                  <c:v>2.2999999999999998</c:v>
                </c:pt>
                <c:pt idx="104">
                  <c:v>2.4</c:v>
                </c:pt>
                <c:pt idx="105">
                  <c:v>2.4</c:v>
                </c:pt>
              </c:numCache>
            </c:numRef>
          </c:val>
          <c:smooth val="0"/>
          <c:extLst>
            <c:ext xmlns:c16="http://schemas.microsoft.com/office/drawing/2014/chart" uri="{C3380CC4-5D6E-409C-BE32-E72D297353CC}">
              <c16:uniqueId val="{00000003-0541-49D7-B9D7-51366DCD3B8A}"/>
            </c:ext>
          </c:extLst>
        </c:ser>
        <c:dLbls>
          <c:showLegendKey val="0"/>
          <c:showVal val="0"/>
          <c:showCatName val="0"/>
          <c:showSerName val="0"/>
          <c:showPercent val="0"/>
          <c:showBubbleSize val="0"/>
        </c:dLbls>
        <c:smooth val="0"/>
        <c:axId val="1074397728"/>
        <c:axId val="1074400640"/>
      </c:lineChart>
      <c:catAx>
        <c:axId val="10743977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crossAx val="1074400640"/>
        <c:crosses val="autoZero"/>
        <c:auto val="1"/>
        <c:lblAlgn val="ctr"/>
        <c:lblOffset val="100"/>
        <c:tickLblSkip val="2"/>
        <c:tickMarkSkip val="12"/>
        <c:noMultiLvlLbl val="0"/>
      </c:catAx>
      <c:valAx>
        <c:axId val="1074400640"/>
        <c:scaling>
          <c:orientation val="minMax"/>
        </c:scaling>
        <c:delete val="0"/>
        <c:axPos val="l"/>
        <c:majorGridlines>
          <c:spPr>
            <a:ln w="9525" cap="flat" cmpd="sng" algn="ctr">
              <a:solidFill>
                <a:schemeClr val="bg1">
                  <a:lumMod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solidFill>
                    <a:latin typeface="Arial "/>
                    <a:ea typeface="+mn-ea"/>
                    <a:cs typeface="+mn-cs"/>
                  </a:defRPr>
                </a:pPr>
                <a:r>
                  <a:rPr lang="hr-HR">
                    <a:solidFill>
                      <a:schemeClr val="tx1"/>
                    </a:solidFill>
                  </a:rPr>
                  <a:t>%</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Arial "/>
                  <a:ea typeface="+mn-ea"/>
                  <a:cs typeface="+mn-cs"/>
                </a:defRPr>
              </a:pPr>
              <a:endParaRPr lang="sr-Latn-RS"/>
            </a:p>
          </c:tx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crossAx val="1074397728"/>
        <c:crosses val="autoZero"/>
        <c:crossBetween val="between"/>
      </c:valAx>
      <c:spPr>
        <a:noFill/>
        <a:ln>
          <a:solidFill>
            <a:schemeClr val="bg1">
              <a:lumMod val="50000"/>
            </a:schemeClr>
          </a:solidFill>
        </a:ln>
        <a:effectLst/>
      </c:spPr>
    </c:plotArea>
    <c:legend>
      <c:legendPos val="b"/>
      <c:layout>
        <c:manualLayout>
          <c:xMode val="edge"/>
          <c:yMode val="edge"/>
          <c:x val="7.7172500000000005E-2"/>
          <c:y val="0.80406127450980402"/>
          <c:w val="0.85954374453193361"/>
          <c:h val="0.18372484689413823"/>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sz="900">
          <a:latin typeface="Arial "/>
        </a:defRPr>
      </a:pPr>
      <a:endParaRPr lang="sr-Latn-RS"/>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73348676796527"/>
          <c:y val="7.7410323709536322E-2"/>
          <c:w val="0.82881257256084895"/>
          <c:h val="0.7056027996500438"/>
        </c:manualLayout>
      </c:layout>
      <c:lineChart>
        <c:grouping val="standard"/>
        <c:varyColors val="0"/>
        <c:ser>
          <c:idx val="5"/>
          <c:order val="0"/>
          <c:tx>
            <c:strRef>
              <c:f>'Slika 6.1. - Figure 6.1'!$E$2</c:f>
              <c:strCache>
                <c:ptCount val="1"/>
                <c:pt idx="0">
                  <c:v>Trezorski zapisi (364 dana, u EUR)</c:v>
                </c:pt>
              </c:strCache>
            </c:strRef>
          </c:tx>
          <c:spPr>
            <a:ln>
              <a:solidFill>
                <a:srgbClr val="FF0000"/>
              </a:solidFill>
            </a:ln>
          </c:spPr>
          <c:marker>
            <c:symbol val="none"/>
          </c:marker>
          <c:cat>
            <c:strRef>
              <c:f>'Slika 6.1. - Figure 6.1'!$B$19:$B$129</c:f>
              <c:strCache>
                <c:ptCount val="103"/>
                <c:pt idx="6">
                  <c:v>2016.</c:v>
                </c:pt>
                <c:pt idx="18">
                  <c:v>2017.</c:v>
                </c:pt>
                <c:pt idx="30">
                  <c:v>2018.</c:v>
                </c:pt>
                <c:pt idx="42">
                  <c:v>2019.</c:v>
                </c:pt>
                <c:pt idx="54">
                  <c:v>2020.</c:v>
                </c:pt>
                <c:pt idx="66">
                  <c:v>2021.</c:v>
                </c:pt>
                <c:pt idx="78">
                  <c:v>2022.</c:v>
                </c:pt>
                <c:pt idx="90">
                  <c:v>2023.</c:v>
                </c:pt>
                <c:pt idx="102">
                  <c:v>2024.</c:v>
                </c:pt>
              </c:strCache>
            </c:strRef>
          </c:cat>
          <c:val>
            <c:numRef>
              <c:f>'Slika 6.1. - Figure 6.1'!$E$19:$E$129</c:f>
              <c:numCache>
                <c:formatCode>0.00</c:formatCode>
                <c:ptCount val="111"/>
                <c:pt idx="0">
                  <c:v>1.4273131672597865</c:v>
                </c:pt>
                <c:pt idx="1">
                  <c:v>1.1695576619273302</c:v>
                </c:pt>
                <c:pt idx="2">
                  <c:v>0.99</c:v>
                </c:pt>
                <c:pt idx="3">
                  <c:v>0.97</c:v>
                </c:pt>
                <c:pt idx="4">
                  <c:v>0.95728770595690749</c:v>
                </c:pt>
                <c:pt idx="5">
                  <c:v>0.94</c:v>
                </c:pt>
                <c:pt idx="6">
                  <c:v>0.91978484264611438</c:v>
                </c:pt>
                <c:pt idx="7">
                  <c:v>0.89956968529222869</c:v>
                </c:pt>
                <c:pt idx="8">
                  <c:v>0.84978484264611431</c:v>
                </c:pt>
                <c:pt idx="9">
                  <c:v>0.8</c:v>
                </c:pt>
                <c:pt idx="10">
                  <c:v>0.7</c:v>
                </c:pt>
                <c:pt idx="11">
                  <c:v>0.65</c:v>
                </c:pt>
                <c:pt idx="12">
                  <c:v>0.62492894843686564</c:v>
                </c:pt>
                <c:pt idx="13">
                  <c:v>0.5</c:v>
                </c:pt>
                <c:pt idx="14">
                  <c:v>0.45</c:v>
                </c:pt>
                <c:pt idx="15">
                  <c:v>0.45</c:v>
                </c:pt>
                <c:pt idx="16">
                  <c:v>0.45</c:v>
                </c:pt>
                <c:pt idx="17">
                  <c:v>0.45</c:v>
                </c:pt>
                <c:pt idx="18">
                  <c:v>0.4437265917602996</c:v>
                </c:pt>
                <c:pt idx="19">
                  <c:v>0.43745318352059925</c:v>
                </c:pt>
                <c:pt idx="20">
                  <c:v>0.36872659176029965</c:v>
                </c:pt>
                <c:pt idx="21">
                  <c:v>0.3</c:v>
                </c:pt>
                <c:pt idx="22">
                  <c:v>0.25</c:v>
                </c:pt>
                <c:pt idx="23">
                  <c:v>0.2</c:v>
                </c:pt>
                <c:pt idx="24">
                  <c:v>0.11444933920704846</c:v>
                </c:pt>
                <c:pt idx="25">
                  <c:v>0.09</c:v>
                </c:pt>
                <c:pt idx="26">
                  <c:v>0.09</c:v>
                </c:pt>
                <c:pt idx="27">
                  <c:v>0.09</c:v>
                </c:pt>
                <c:pt idx="28">
                  <c:v>0.09</c:v>
                </c:pt>
                <c:pt idx="29">
                  <c:v>0.09</c:v>
                </c:pt>
                <c:pt idx="30">
                  <c:v>0.09</c:v>
                </c:pt>
                <c:pt idx="31">
                  <c:v>0.09</c:v>
                </c:pt>
                <c:pt idx="32">
                  <c:v>0.09</c:v>
                </c:pt>
                <c:pt idx="33">
                  <c:v>0.09</c:v>
                </c:pt>
                <c:pt idx="34">
                  <c:v>0.09</c:v>
                </c:pt>
                <c:pt idx="35">
                  <c:v>0.09</c:v>
                </c:pt>
                <c:pt idx="36">
                  <c:v>0.09</c:v>
                </c:pt>
                <c:pt idx="37">
                  <c:v>0.09</c:v>
                </c:pt>
                <c:pt idx="38">
                  <c:v>0.09</c:v>
                </c:pt>
                <c:pt idx="39">
                  <c:v>0.08</c:v>
                </c:pt>
                <c:pt idx="40">
                  <c:v>0.08</c:v>
                </c:pt>
                <c:pt idx="41">
                  <c:v>0.08</c:v>
                </c:pt>
                <c:pt idx="42">
                  <c:v>7.9675740592473981E-2</c:v>
                </c:pt>
                <c:pt idx="43">
                  <c:v>7.9351481184947961E-2</c:v>
                </c:pt>
                <c:pt idx="44">
                  <c:v>6.9675740592473973E-2</c:v>
                </c:pt>
                <c:pt idx="45">
                  <c:v>0.06</c:v>
                </c:pt>
                <c:pt idx="46">
                  <c:v>0.06</c:v>
                </c:pt>
                <c:pt idx="47">
                  <c:v>0.06</c:v>
                </c:pt>
                <c:pt idx="48">
                  <c:v>0.06</c:v>
                </c:pt>
                <c:pt idx="49">
                  <c:v>0.06</c:v>
                </c:pt>
                <c:pt idx="50">
                  <c:v>0.06</c:v>
                </c:pt>
                <c:pt idx="51">
                  <c:v>0.06</c:v>
                </c:pt>
                <c:pt idx="52">
                  <c:v>0.06</c:v>
                </c:pt>
                <c:pt idx="53">
                  <c:v>0.06</c:v>
                </c:pt>
                <c:pt idx="54">
                  <c:v>0.06</c:v>
                </c:pt>
                <c:pt idx="55">
                  <c:v>0.06</c:v>
                </c:pt>
                <c:pt idx="56">
                  <c:v>0.06</c:v>
                </c:pt>
                <c:pt idx="57">
                  <c:v>0.06</c:v>
                </c:pt>
                <c:pt idx="58">
                  <c:v>0.06</c:v>
                </c:pt>
                <c:pt idx="59">
                  <c:v>0.06</c:v>
                </c:pt>
                <c:pt idx="60">
                  <c:v>0.05</c:v>
                </c:pt>
                <c:pt idx="61">
                  <c:v>0.03</c:v>
                </c:pt>
                <c:pt idx="62">
                  <c:v>0.02</c:v>
                </c:pt>
                <c:pt idx="63">
                  <c:v>0.02</c:v>
                </c:pt>
                <c:pt idx="64">
                  <c:v>0.02</c:v>
                </c:pt>
                <c:pt idx="65">
                  <c:v>0.02</c:v>
                </c:pt>
                <c:pt idx="66">
                  <c:v>1.4999999999999999E-2</c:v>
                </c:pt>
                <c:pt idx="67">
                  <c:v>0.01</c:v>
                </c:pt>
                <c:pt idx="68">
                  <c:v>5.0000000000000001E-3</c:v>
                </c:pt>
                <c:pt idx="69">
                  <c:v>0</c:v>
                </c:pt>
                <c:pt idx="70">
                  <c:v>0</c:v>
                </c:pt>
                <c:pt idx="71">
                  <c:v>5.0000000000000001E-3</c:v>
                </c:pt>
                <c:pt idx="72">
                  <c:v>0.01</c:v>
                </c:pt>
                <c:pt idx="73">
                  <c:v>0.01</c:v>
                </c:pt>
                <c:pt idx="74">
                  <c:v>0.05</c:v>
                </c:pt>
                <c:pt idx="75">
                  <c:v>0.1</c:v>
                </c:pt>
                <c:pt idx="76">
                  <c:v>0.2</c:v>
                </c:pt>
                <c:pt idx="77">
                  <c:v>0.2</c:v>
                </c:pt>
                <c:pt idx="78">
                  <c:v>0.2</c:v>
                </c:pt>
                <c:pt idx="79">
                  <c:v>0.2</c:v>
                </c:pt>
                <c:pt idx="80">
                  <c:v>0.2</c:v>
                </c:pt>
                <c:pt idx="81">
                  <c:v>0.2</c:v>
                </c:pt>
                <c:pt idx="82">
                  <c:v>0.2</c:v>
                </c:pt>
                <c:pt idx="83">
                  <c:v>0.2</c:v>
                </c:pt>
                <c:pt idx="84">
                  <c:v>2.5</c:v>
                </c:pt>
                <c:pt idx="85">
                  <c:v>2.5180129599737993</c:v>
                </c:pt>
                <c:pt idx="86">
                  <c:v>2.9090064799868998</c:v>
                </c:pt>
                <c:pt idx="87">
                  <c:v>3.3</c:v>
                </c:pt>
                <c:pt idx="88">
                  <c:v>3.5</c:v>
                </c:pt>
                <c:pt idx="89">
                  <c:v>3.5398358098197633</c:v>
                </c:pt>
                <c:pt idx="90">
                  <c:v>3.5796716196395266</c:v>
                </c:pt>
                <c:pt idx="91">
                  <c:v>3.6195074294592899</c:v>
                </c:pt>
                <c:pt idx="92">
                  <c:v>3.6593432392790533</c:v>
                </c:pt>
                <c:pt idx="93">
                  <c:v>3.6991790490988166</c:v>
                </c:pt>
                <c:pt idx="94">
                  <c:v>3.7390148589185808</c:v>
                </c:pt>
                <c:pt idx="95">
                  <c:v>3.7280615267177106</c:v>
                </c:pt>
                <c:pt idx="96">
                  <c:v>3.7061548623159704</c:v>
                </c:pt>
                <c:pt idx="97">
                  <c:v>3.6404348691107491</c:v>
                </c:pt>
                <c:pt idx="98">
                  <c:v>3.6316526137884781</c:v>
                </c:pt>
                <c:pt idx="99">
                  <c:v>3.6228703584662072</c:v>
                </c:pt>
                <c:pt idx="100">
                  <c:v>3.6140881031439362</c:v>
                </c:pt>
                <c:pt idx="101">
                  <c:v>3.6053058478216649</c:v>
                </c:pt>
                <c:pt idx="102">
                  <c:v>3.494735378257332</c:v>
                </c:pt>
                <c:pt idx="103">
                  <c:v>3.3841649086929992</c:v>
                </c:pt>
                <c:pt idx="104">
                  <c:v>3.2735944391286664</c:v>
                </c:pt>
                <c:pt idx="105">
                  <c:v>3.1630239695643336</c:v>
                </c:pt>
                <c:pt idx="106">
                  <c:v>3.0524535000000004</c:v>
                </c:pt>
                <c:pt idx="107">
                  <c:v>2.877518331005207</c:v>
                </c:pt>
                <c:pt idx="108">
                  <c:v>2.7025831620104137</c:v>
                </c:pt>
                <c:pt idx="109">
                  <c:v>2.5276479930156199</c:v>
                </c:pt>
                <c:pt idx="110">
                  <c:v>2.4956724567746402</c:v>
                </c:pt>
              </c:numCache>
            </c:numRef>
          </c:val>
          <c:smooth val="0"/>
          <c:extLst>
            <c:ext xmlns:c16="http://schemas.microsoft.com/office/drawing/2014/chart" uri="{C3380CC4-5D6E-409C-BE32-E72D297353CC}">
              <c16:uniqueId val="{00000000-241A-4815-89EE-24D40CEC463F}"/>
            </c:ext>
          </c:extLst>
        </c:ser>
        <c:dLbls>
          <c:showLegendKey val="0"/>
          <c:showVal val="0"/>
          <c:showCatName val="0"/>
          <c:showSerName val="0"/>
          <c:showPercent val="0"/>
          <c:showBubbleSize val="0"/>
        </c:dLbls>
        <c:smooth val="0"/>
        <c:axId val="1393206543"/>
        <c:axId val="1393205711"/>
      </c:lineChart>
      <c:catAx>
        <c:axId val="1393206543"/>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low"/>
        <c:spPr>
          <a:noFill/>
          <a:ln w="3175" cap="flat" cmpd="sng" algn="ctr">
            <a:solidFill>
              <a:schemeClr val="tx1"/>
            </a:solidFill>
            <a:round/>
          </a:ln>
          <a:effectLst/>
        </c:spPr>
        <c:txPr>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93205711"/>
        <c:crosses val="autoZero"/>
        <c:auto val="1"/>
        <c:lblAlgn val="ctr"/>
        <c:lblOffset val="100"/>
        <c:tickLblSkip val="6"/>
        <c:tickMarkSkip val="12"/>
        <c:noMultiLvlLbl val="0"/>
      </c:catAx>
      <c:valAx>
        <c:axId val="1393205711"/>
        <c:scaling>
          <c:orientation val="minMax"/>
        </c:scaling>
        <c:delete val="0"/>
        <c:axPos val="l"/>
        <c:majorGridlines>
          <c:spPr>
            <a:ln w="6350" cap="flat" cmpd="sng" algn="ctr">
              <a:solidFill>
                <a:schemeClr val="bg1">
                  <a:lumMod val="75000"/>
                </a:schemeClr>
              </a:solidFill>
              <a:round/>
            </a:ln>
            <a:effectLst/>
          </c:spPr>
        </c:majorGridlines>
        <c:title>
          <c:tx>
            <c:rich>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hr-HR"/>
                  <a:t>%</a:t>
                </a:r>
              </a:p>
            </c:rich>
          </c:tx>
          <c:layout>
            <c:manualLayout>
              <c:xMode val="edge"/>
              <c:yMode val="edge"/>
              <c:x val="1.0538783553301626E-2"/>
              <c:y val="0.361096955885783"/>
            </c:manualLayout>
          </c:layout>
          <c:overlay val="0"/>
          <c:spPr>
            <a:noFill/>
            <a:ln>
              <a:noFill/>
            </a:ln>
            <a:effectLst/>
          </c:sp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93206543"/>
        <c:crosses val="autoZero"/>
        <c:crossBetween val="between"/>
      </c:valAx>
      <c:spPr>
        <a:ln w="6350">
          <a:solidFill>
            <a:schemeClr val="bg1">
              <a:lumMod val="75000"/>
            </a:schemeClr>
          </a:solidFill>
        </a:ln>
      </c:spPr>
    </c:plotArea>
    <c:legend>
      <c:legendPos val="b"/>
      <c:layout>
        <c:manualLayout>
          <c:xMode val="edge"/>
          <c:yMode val="edge"/>
          <c:x val="0"/>
          <c:y val="0.87979158853317985"/>
          <c:w val="1"/>
          <c:h val="0.12020841146682019"/>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ln w="3175">
      <a:solidFill>
        <a:schemeClr val="tx1"/>
      </a:solidFill>
    </a:ln>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26245941461898"/>
          <c:y val="7.7410323709536322E-2"/>
          <c:w val="0.80592152395789129"/>
          <c:h val="0.7056027996500438"/>
        </c:manualLayout>
      </c:layout>
      <c:lineChart>
        <c:grouping val="standard"/>
        <c:varyColors val="0"/>
        <c:ser>
          <c:idx val="5"/>
          <c:order val="0"/>
          <c:tx>
            <c:strRef>
              <c:f>'Slika 6.1. - Figure 6.1'!$E$3</c:f>
              <c:strCache>
                <c:ptCount val="1"/>
                <c:pt idx="0">
                  <c:v>T-bills (364 days, in EUR)</c:v>
                </c:pt>
              </c:strCache>
            </c:strRef>
          </c:tx>
          <c:spPr>
            <a:ln>
              <a:solidFill>
                <a:srgbClr val="FF0000"/>
              </a:solidFill>
            </a:ln>
          </c:spPr>
          <c:marker>
            <c:symbol val="none"/>
          </c:marker>
          <c:cat>
            <c:numRef>
              <c:f>'Slika 6.1. - Figure 6.1'!$A$19:$A$136</c:f>
              <c:numCache>
                <c:formatCode>General</c:formatCode>
                <c:ptCount val="118"/>
                <c:pt idx="6">
                  <c:v>2016</c:v>
                </c:pt>
                <c:pt idx="18">
                  <c:v>2017</c:v>
                </c:pt>
                <c:pt idx="30">
                  <c:v>2018</c:v>
                </c:pt>
                <c:pt idx="42">
                  <c:v>2019</c:v>
                </c:pt>
                <c:pt idx="54">
                  <c:v>2020</c:v>
                </c:pt>
                <c:pt idx="66">
                  <c:v>2021</c:v>
                </c:pt>
                <c:pt idx="78">
                  <c:v>2022</c:v>
                </c:pt>
                <c:pt idx="90">
                  <c:v>2023</c:v>
                </c:pt>
                <c:pt idx="102">
                  <c:v>2024</c:v>
                </c:pt>
                <c:pt idx="114">
                  <c:v>2025</c:v>
                </c:pt>
              </c:numCache>
            </c:numRef>
          </c:cat>
          <c:val>
            <c:numRef>
              <c:f>'Slika 6.1. - Figure 6.1'!$E$19:$E$136</c:f>
              <c:numCache>
                <c:formatCode>0.00</c:formatCode>
                <c:ptCount val="118"/>
                <c:pt idx="0">
                  <c:v>1.4273131672597865</c:v>
                </c:pt>
                <c:pt idx="1">
                  <c:v>1.1695576619273302</c:v>
                </c:pt>
                <c:pt idx="2">
                  <c:v>0.99</c:v>
                </c:pt>
                <c:pt idx="3">
                  <c:v>0.97</c:v>
                </c:pt>
                <c:pt idx="4">
                  <c:v>0.95728770595690749</c:v>
                </c:pt>
                <c:pt idx="5">
                  <c:v>0.94</c:v>
                </c:pt>
                <c:pt idx="6">
                  <c:v>0.91978484264611438</c:v>
                </c:pt>
                <c:pt idx="7">
                  <c:v>0.89956968529222869</c:v>
                </c:pt>
                <c:pt idx="8">
                  <c:v>0.84978484264611431</c:v>
                </c:pt>
                <c:pt idx="9">
                  <c:v>0.8</c:v>
                </c:pt>
                <c:pt idx="10">
                  <c:v>0.7</c:v>
                </c:pt>
                <c:pt idx="11">
                  <c:v>0.65</c:v>
                </c:pt>
                <c:pt idx="12">
                  <c:v>0.62492894843686564</c:v>
                </c:pt>
                <c:pt idx="13">
                  <c:v>0.5</c:v>
                </c:pt>
                <c:pt idx="14">
                  <c:v>0.45</c:v>
                </c:pt>
                <c:pt idx="15">
                  <c:v>0.45</c:v>
                </c:pt>
                <c:pt idx="16">
                  <c:v>0.45</c:v>
                </c:pt>
                <c:pt idx="17">
                  <c:v>0.45</c:v>
                </c:pt>
                <c:pt idx="18">
                  <c:v>0.4437265917602996</c:v>
                </c:pt>
                <c:pt idx="19">
                  <c:v>0.43745318352059925</c:v>
                </c:pt>
                <c:pt idx="20">
                  <c:v>0.36872659176029965</c:v>
                </c:pt>
                <c:pt idx="21">
                  <c:v>0.3</c:v>
                </c:pt>
                <c:pt idx="22">
                  <c:v>0.25</c:v>
                </c:pt>
                <c:pt idx="23">
                  <c:v>0.2</c:v>
                </c:pt>
                <c:pt idx="24">
                  <c:v>0.11444933920704846</c:v>
                </c:pt>
                <c:pt idx="25">
                  <c:v>0.09</c:v>
                </c:pt>
                <c:pt idx="26">
                  <c:v>0.09</c:v>
                </c:pt>
                <c:pt idx="27">
                  <c:v>0.09</c:v>
                </c:pt>
                <c:pt idx="28">
                  <c:v>0.09</c:v>
                </c:pt>
                <c:pt idx="29">
                  <c:v>0.09</c:v>
                </c:pt>
                <c:pt idx="30">
                  <c:v>0.09</c:v>
                </c:pt>
                <c:pt idx="31">
                  <c:v>0.09</c:v>
                </c:pt>
                <c:pt idx="32">
                  <c:v>0.09</c:v>
                </c:pt>
                <c:pt idx="33">
                  <c:v>0.09</c:v>
                </c:pt>
                <c:pt idx="34">
                  <c:v>0.09</c:v>
                </c:pt>
                <c:pt idx="35">
                  <c:v>0.09</c:v>
                </c:pt>
                <c:pt idx="36">
                  <c:v>0.09</c:v>
                </c:pt>
                <c:pt idx="37">
                  <c:v>0.09</c:v>
                </c:pt>
                <c:pt idx="38">
                  <c:v>0.09</c:v>
                </c:pt>
                <c:pt idx="39">
                  <c:v>0.08</c:v>
                </c:pt>
                <c:pt idx="40">
                  <c:v>0.08</c:v>
                </c:pt>
                <c:pt idx="41">
                  <c:v>0.08</c:v>
                </c:pt>
                <c:pt idx="42">
                  <c:v>7.9675740592473981E-2</c:v>
                </c:pt>
                <c:pt idx="43">
                  <c:v>7.9351481184947961E-2</c:v>
                </c:pt>
                <c:pt idx="44">
                  <c:v>6.9675740592473973E-2</c:v>
                </c:pt>
                <c:pt idx="45">
                  <c:v>0.06</c:v>
                </c:pt>
                <c:pt idx="46">
                  <c:v>0.06</c:v>
                </c:pt>
                <c:pt idx="47">
                  <c:v>0.06</c:v>
                </c:pt>
                <c:pt idx="48">
                  <c:v>0.06</c:v>
                </c:pt>
                <c:pt idx="49">
                  <c:v>0.06</c:v>
                </c:pt>
                <c:pt idx="50">
                  <c:v>0.06</c:v>
                </c:pt>
                <c:pt idx="51">
                  <c:v>0.06</c:v>
                </c:pt>
                <c:pt idx="52">
                  <c:v>0.06</c:v>
                </c:pt>
                <c:pt idx="53">
                  <c:v>0.06</c:v>
                </c:pt>
                <c:pt idx="54">
                  <c:v>0.06</c:v>
                </c:pt>
                <c:pt idx="55">
                  <c:v>0.06</c:v>
                </c:pt>
                <c:pt idx="56">
                  <c:v>0.06</c:v>
                </c:pt>
                <c:pt idx="57">
                  <c:v>0.06</c:v>
                </c:pt>
                <c:pt idx="58">
                  <c:v>0.06</c:v>
                </c:pt>
                <c:pt idx="59">
                  <c:v>0.06</c:v>
                </c:pt>
                <c:pt idx="60">
                  <c:v>0.05</c:v>
                </c:pt>
                <c:pt idx="61">
                  <c:v>0.03</c:v>
                </c:pt>
                <c:pt idx="62">
                  <c:v>0.02</c:v>
                </c:pt>
                <c:pt idx="63">
                  <c:v>0.02</c:v>
                </c:pt>
                <c:pt idx="64">
                  <c:v>0.02</c:v>
                </c:pt>
                <c:pt idx="65">
                  <c:v>0.02</c:v>
                </c:pt>
                <c:pt idx="66">
                  <c:v>1.4999999999999999E-2</c:v>
                </c:pt>
                <c:pt idx="67">
                  <c:v>0.01</c:v>
                </c:pt>
                <c:pt idx="68">
                  <c:v>5.0000000000000001E-3</c:v>
                </c:pt>
                <c:pt idx="69">
                  <c:v>0</c:v>
                </c:pt>
                <c:pt idx="70">
                  <c:v>0</c:v>
                </c:pt>
                <c:pt idx="71">
                  <c:v>5.0000000000000001E-3</c:v>
                </c:pt>
                <c:pt idx="72">
                  <c:v>0.01</c:v>
                </c:pt>
                <c:pt idx="73">
                  <c:v>0.01</c:v>
                </c:pt>
                <c:pt idx="74">
                  <c:v>0.05</c:v>
                </c:pt>
                <c:pt idx="75">
                  <c:v>0.1</c:v>
                </c:pt>
                <c:pt idx="76">
                  <c:v>0.2</c:v>
                </c:pt>
                <c:pt idx="77">
                  <c:v>0.2</c:v>
                </c:pt>
                <c:pt idx="78">
                  <c:v>0.2</c:v>
                </c:pt>
                <c:pt idx="79">
                  <c:v>0.2</c:v>
                </c:pt>
                <c:pt idx="80">
                  <c:v>0.2</c:v>
                </c:pt>
                <c:pt idx="81">
                  <c:v>0.2</c:v>
                </c:pt>
                <c:pt idx="82">
                  <c:v>0.2</c:v>
                </c:pt>
                <c:pt idx="83">
                  <c:v>0.2</c:v>
                </c:pt>
                <c:pt idx="84">
                  <c:v>2.5</c:v>
                </c:pt>
                <c:pt idx="85">
                  <c:v>2.5180129599737993</c:v>
                </c:pt>
                <c:pt idx="86">
                  <c:v>2.9090064799868998</c:v>
                </c:pt>
                <c:pt idx="87">
                  <c:v>3.3</c:v>
                </c:pt>
                <c:pt idx="88">
                  <c:v>3.5</c:v>
                </c:pt>
                <c:pt idx="89">
                  <c:v>3.5398358098197633</c:v>
                </c:pt>
                <c:pt idx="90">
                  <c:v>3.5796716196395266</c:v>
                </c:pt>
                <c:pt idx="91">
                  <c:v>3.6195074294592899</c:v>
                </c:pt>
                <c:pt idx="92">
                  <c:v>3.6593432392790533</c:v>
                </c:pt>
                <c:pt idx="93">
                  <c:v>3.6991790490988166</c:v>
                </c:pt>
                <c:pt idx="94">
                  <c:v>3.7390148589185808</c:v>
                </c:pt>
                <c:pt idx="95">
                  <c:v>3.7280615267177106</c:v>
                </c:pt>
                <c:pt idx="96">
                  <c:v>3.7061548623159704</c:v>
                </c:pt>
                <c:pt idx="97">
                  <c:v>3.6404348691107491</c:v>
                </c:pt>
                <c:pt idx="98">
                  <c:v>3.6316526137884781</c:v>
                </c:pt>
                <c:pt idx="99">
                  <c:v>3.6228703584662072</c:v>
                </c:pt>
                <c:pt idx="100">
                  <c:v>3.6140881031439362</c:v>
                </c:pt>
                <c:pt idx="101">
                  <c:v>3.6053058478216649</c:v>
                </c:pt>
                <c:pt idx="102">
                  <c:v>3.494735378257332</c:v>
                </c:pt>
                <c:pt idx="103">
                  <c:v>3.3841649086929992</c:v>
                </c:pt>
                <c:pt idx="104">
                  <c:v>3.2735944391286664</c:v>
                </c:pt>
                <c:pt idx="105">
                  <c:v>3.1630239695643336</c:v>
                </c:pt>
                <c:pt idx="106">
                  <c:v>3.0524535000000004</c:v>
                </c:pt>
                <c:pt idx="107">
                  <c:v>2.877518331005207</c:v>
                </c:pt>
                <c:pt idx="108">
                  <c:v>2.7025831620104137</c:v>
                </c:pt>
                <c:pt idx="109">
                  <c:v>2.5276479930156199</c:v>
                </c:pt>
                <c:pt idx="110">
                  <c:v>2.4956724567746402</c:v>
                </c:pt>
                <c:pt idx="111">
                  <c:v>2.4636969205336605</c:v>
                </c:pt>
                <c:pt idx="112">
                  <c:v>2.4317213842926808</c:v>
                </c:pt>
                <c:pt idx="113">
                  <c:v>2.399745848051702</c:v>
                </c:pt>
              </c:numCache>
            </c:numRef>
          </c:val>
          <c:smooth val="0"/>
          <c:extLst>
            <c:ext xmlns:c16="http://schemas.microsoft.com/office/drawing/2014/chart" uri="{C3380CC4-5D6E-409C-BE32-E72D297353CC}">
              <c16:uniqueId val="{00000000-B1B5-4F82-81FC-A83FCD932E22}"/>
            </c:ext>
          </c:extLst>
        </c:ser>
        <c:dLbls>
          <c:showLegendKey val="0"/>
          <c:showVal val="0"/>
          <c:showCatName val="0"/>
          <c:showSerName val="0"/>
          <c:showPercent val="0"/>
          <c:showBubbleSize val="0"/>
        </c:dLbls>
        <c:smooth val="0"/>
        <c:axId val="1393206543"/>
        <c:axId val="1393205711"/>
      </c:lineChart>
      <c:catAx>
        <c:axId val="1393206543"/>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low"/>
        <c:spPr>
          <a:noFill/>
          <a:ln w="3175" cap="flat" cmpd="sng" algn="ctr">
            <a:solidFill>
              <a:schemeClr val="tx1"/>
            </a:solidFill>
            <a:round/>
          </a:ln>
          <a:effectLst/>
        </c:spPr>
        <c:txPr>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93205711"/>
        <c:crosses val="autoZero"/>
        <c:auto val="1"/>
        <c:lblAlgn val="ctr"/>
        <c:lblOffset val="100"/>
        <c:tickLblSkip val="6"/>
        <c:tickMarkSkip val="12"/>
        <c:noMultiLvlLbl val="0"/>
      </c:catAx>
      <c:valAx>
        <c:axId val="1393205711"/>
        <c:scaling>
          <c:orientation val="minMax"/>
        </c:scaling>
        <c:delete val="0"/>
        <c:axPos val="l"/>
        <c:majorGridlines>
          <c:spPr>
            <a:ln w="6350" cap="flat" cmpd="sng" algn="ctr">
              <a:solidFill>
                <a:schemeClr val="bg1">
                  <a:lumMod val="75000"/>
                </a:schemeClr>
              </a:solidFill>
              <a:round/>
            </a:ln>
            <a:effectLst/>
          </c:spPr>
        </c:majorGridlines>
        <c:title>
          <c:tx>
            <c:rich>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hr-HR"/>
                  <a:t>%</a:t>
                </a:r>
              </a:p>
            </c:rich>
          </c:tx>
          <c:layout>
            <c:manualLayout>
              <c:xMode val="edge"/>
              <c:yMode val="edge"/>
              <c:x val="1.0538783553301626E-2"/>
              <c:y val="0.361096955885783"/>
            </c:manualLayout>
          </c:layout>
          <c:overlay val="0"/>
          <c:spPr>
            <a:noFill/>
            <a:ln>
              <a:noFill/>
            </a:ln>
            <a:effectLst/>
          </c:sp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93206543"/>
        <c:crosses val="autoZero"/>
        <c:crossBetween val="between"/>
      </c:valAx>
      <c:spPr>
        <a:ln w="6350">
          <a:solidFill>
            <a:schemeClr val="bg1">
              <a:lumMod val="75000"/>
            </a:schemeClr>
          </a:solidFill>
        </a:ln>
      </c:spPr>
    </c:plotArea>
    <c:legend>
      <c:legendPos val="b"/>
      <c:layout>
        <c:manualLayout>
          <c:xMode val="edge"/>
          <c:yMode val="edge"/>
          <c:x val="0"/>
          <c:y val="0.87979158853317985"/>
          <c:w val="1"/>
          <c:h val="0.12020841146682019"/>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ln w="3175">
      <a:solidFill>
        <a:schemeClr val="tx1"/>
      </a:solidFill>
    </a:ln>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11253067106174"/>
          <c:y val="7.1898623830666961E-2"/>
          <c:w val="0.83630712105655503"/>
          <c:h val="0.66847760666239753"/>
        </c:manualLayout>
      </c:layout>
      <c:lineChart>
        <c:grouping val="standard"/>
        <c:varyColors val="0"/>
        <c:ser>
          <c:idx val="0"/>
          <c:order val="0"/>
          <c:tx>
            <c:strRef>
              <c:f>'Slika 6.2. - Figure 6.2'!$C$3</c:f>
              <c:strCache>
                <c:ptCount val="1"/>
                <c:pt idx="0">
                  <c:v>Governement bonds issued on foreign capital markets - September 2025</c:v>
                </c:pt>
              </c:strCache>
            </c:strRef>
          </c:tx>
          <c:spPr>
            <a:ln>
              <a:solidFill>
                <a:schemeClr val="accent1">
                  <a:lumMod val="60000"/>
                  <a:lumOff val="40000"/>
                </a:schemeClr>
              </a:solidFill>
            </a:ln>
          </c:spPr>
          <c:marker>
            <c:symbol val="circle"/>
            <c:size val="5"/>
            <c:spPr>
              <a:solidFill>
                <a:schemeClr val="accent1">
                  <a:lumMod val="60000"/>
                  <a:lumOff val="40000"/>
                </a:schemeClr>
              </a:solidFill>
              <a:ln>
                <a:solidFill>
                  <a:schemeClr val="accent1">
                    <a:lumMod val="60000"/>
                    <a:lumOff val="40000"/>
                  </a:schemeClr>
                </a:solidFill>
              </a:ln>
            </c:spPr>
          </c:marker>
          <c:dPt>
            <c:idx val="1"/>
            <c:bubble3D val="0"/>
            <c:extLst>
              <c:ext xmlns:c16="http://schemas.microsoft.com/office/drawing/2014/chart" uri="{C3380CC4-5D6E-409C-BE32-E72D297353CC}">
                <c16:uniqueId val="{00000000-BF63-40B2-B7E4-AF853038B86C}"/>
              </c:ext>
            </c:extLst>
          </c:dPt>
          <c:dPt>
            <c:idx val="2"/>
            <c:bubble3D val="0"/>
            <c:extLst>
              <c:ext xmlns:c16="http://schemas.microsoft.com/office/drawing/2014/chart" uri="{C3380CC4-5D6E-409C-BE32-E72D297353CC}">
                <c16:uniqueId val="{00000001-BF63-40B2-B7E4-AF853038B86C}"/>
              </c:ext>
            </c:extLst>
          </c:dPt>
          <c:dPt>
            <c:idx val="3"/>
            <c:marker>
              <c:spPr>
                <a:solidFill>
                  <a:schemeClr val="accent1">
                    <a:lumMod val="60000"/>
                    <a:lumOff val="40000"/>
                  </a:schemeClr>
                </a:solidFill>
                <a:ln>
                  <a:noFill/>
                </a:ln>
              </c:spPr>
            </c:marker>
            <c:bubble3D val="0"/>
            <c:extLst>
              <c:ext xmlns:c16="http://schemas.microsoft.com/office/drawing/2014/chart" uri="{C3380CC4-5D6E-409C-BE32-E72D297353CC}">
                <c16:uniqueId val="{00000002-BF63-40B2-B7E4-AF853038B86C}"/>
              </c:ext>
            </c:extLst>
          </c:dPt>
          <c:dPt>
            <c:idx val="6"/>
            <c:bubble3D val="0"/>
            <c:extLst>
              <c:ext xmlns:c16="http://schemas.microsoft.com/office/drawing/2014/chart" uri="{C3380CC4-5D6E-409C-BE32-E72D297353CC}">
                <c16:uniqueId val="{00000003-BF63-40B2-B7E4-AF853038B86C}"/>
              </c:ext>
            </c:extLst>
          </c:dPt>
          <c:dPt>
            <c:idx val="7"/>
            <c:bubble3D val="0"/>
            <c:extLst>
              <c:ext xmlns:c16="http://schemas.microsoft.com/office/drawing/2014/chart" uri="{C3380CC4-5D6E-409C-BE32-E72D297353CC}">
                <c16:uniqueId val="{00000004-BF63-40B2-B7E4-AF853038B86C}"/>
              </c:ext>
            </c:extLst>
          </c:dPt>
          <c:dPt>
            <c:idx val="9"/>
            <c:bubble3D val="0"/>
            <c:extLst>
              <c:ext xmlns:c16="http://schemas.microsoft.com/office/drawing/2014/chart" uri="{C3380CC4-5D6E-409C-BE32-E72D297353CC}">
                <c16:uniqueId val="{00000005-BF63-40B2-B7E4-AF853038B86C}"/>
              </c:ext>
            </c:extLst>
          </c:dPt>
          <c:dPt>
            <c:idx val="10"/>
            <c:bubble3D val="0"/>
            <c:extLst>
              <c:ext xmlns:c16="http://schemas.microsoft.com/office/drawing/2014/chart" uri="{C3380CC4-5D6E-409C-BE32-E72D297353CC}">
                <c16:uniqueId val="{00000006-BF63-40B2-B7E4-AF853038B86C}"/>
              </c:ext>
            </c:extLst>
          </c:dPt>
          <c:dPt>
            <c:idx val="11"/>
            <c:bubble3D val="0"/>
            <c:extLst>
              <c:ext xmlns:c16="http://schemas.microsoft.com/office/drawing/2014/chart" uri="{C3380CC4-5D6E-409C-BE32-E72D297353CC}">
                <c16:uniqueId val="{00000007-BF63-40B2-B7E4-AF853038B86C}"/>
              </c:ext>
            </c:extLst>
          </c:dPt>
          <c:dPt>
            <c:idx val="12"/>
            <c:marker>
              <c:symbol val="none"/>
            </c:marker>
            <c:bubble3D val="0"/>
            <c:extLst>
              <c:ext xmlns:c16="http://schemas.microsoft.com/office/drawing/2014/chart" uri="{C3380CC4-5D6E-409C-BE32-E72D297353CC}">
                <c16:uniqueId val="{00000008-BF63-40B2-B7E4-AF853038B86C}"/>
              </c:ext>
            </c:extLst>
          </c:dPt>
          <c:dPt>
            <c:idx val="13"/>
            <c:marker>
              <c:symbol val="none"/>
            </c:marker>
            <c:bubble3D val="0"/>
            <c:extLst>
              <c:ext xmlns:c16="http://schemas.microsoft.com/office/drawing/2014/chart" uri="{C3380CC4-5D6E-409C-BE32-E72D297353CC}">
                <c16:uniqueId val="{00000009-BF63-40B2-B7E4-AF853038B86C}"/>
              </c:ext>
            </c:extLst>
          </c:dPt>
          <c:dPt>
            <c:idx val="14"/>
            <c:marker>
              <c:symbol val="none"/>
            </c:marker>
            <c:bubble3D val="0"/>
            <c:extLst>
              <c:ext xmlns:c16="http://schemas.microsoft.com/office/drawing/2014/chart" uri="{C3380CC4-5D6E-409C-BE32-E72D297353CC}">
                <c16:uniqueId val="{0000000A-BF63-40B2-B7E4-AF853038B86C}"/>
              </c:ext>
            </c:extLst>
          </c:dPt>
          <c:dPt>
            <c:idx val="15"/>
            <c:bubble3D val="0"/>
            <c:extLst>
              <c:ext xmlns:c16="http://schemas.microsoft.com/office/drawing/2014/chart" uri="{C3380CC4-5D6E-409C-BE32-E72D297353CC}">
                <c16:uniqueId val="{0000000B-BF63-40B2-B7E4-AF853038B86C}"/>
              </c:ext>
            </c:extLst>
          </c:dPt>
          <c:dPt>
            <c:idx val="16"/>
            <c:bubble3D val="0"/>
            <c:extLst>
              <c:ext xmlns:c16="http://schemas.microsoft.com/office/drawing/2014/chart" uri="{C3380CC4-5D6E-409C-BE32-E72D297353CC}">
                <c16:uniqueId val="{0000000C-BF63-40B2-B7E4-AF853038B86C}"/>
              </c:ext>
            </c:extLst>
          </c:dPt>
          <c:val>
            <c:numRef>
              <c:f>'Slika 6.2. - Figure 6.2'!$C$4:$C$21</c:f>
              <c:numCache>
                <c:formatCode>0.00</c:formatCode>
                <c:ptCount val="18"/>
                <c:pt idx="1">
                  <c:v>2.15</c:v>
                </c:pt>
                <c:pt idx="2">
                  <c:v>2.33</c:v>
                </c:pt>
                <c:pt idx="3">
                  <c:v>2.59</c:v>
                </c:pt>
                <c:pt idx="5">
                  <c:v>2.81</c:v>
                </c:pt>
                <c:pt idx="6">
                  <c:v>2.94</c:v>
                </c:pt>
                <c:pt idx="7">
                  <c:v>3.06</c:v>
                </c:pt>
                <c:pt idx="8">
                  <c:v>3.03</c:v>
                </c:pt>
                <c:pt idx="9">
                  <c:v>3.12</c:v>
                </c:pt>
                <c:pt idx="10">
                  <c:v>3.53</c:v>
                </c:pt>
                <c:pt idx="14">
                  <c:v>3.74</c:v>
                </c:pt>
                <c:pt idx="15">
                  <c:v>3.73</c:v>
                </c:pt>
              </c:numCache>
            </c:numRef>
          </c:val>
          <c:smooth val="0"/>
          <c:extLst>
            <c:ext xmlns:c16="http://schemas.microsoft.com/office/drawing/2014/chart" uri="{C3380CC4-5D6E-409C-BE32-E72D297353CC}">
              <c16:uniqueId val="{0000000D-BF63-40B2-B7E4-AF853038B86C}"/>
            </c:ext>
          </c:extLst>
        </c:ser>
        <c:ser>
          <c:idx val="3"/>
          <c:order val="1"/>
          <c:tx>
            <c:strRef>
              <c:f>'Slika 6.2. - Figure 6.2'!$D$3</c:f>
              <c:strCache>
                <c:ptCount val="1"/>
                <c:pt idx="0">
                  <c:v>Governement bonds issued on foreign capital markets - October 2025</c:v>
                </c:pt>
              </c:strCache>
            </c:strRef>
          </c:tx>
          <c:spPr>
            <a:ln>
              <a:solidFill>
                <a:schemeClr val="accent1">
                  <a:lumMod val="75000"/>
                </a:schemeClr>
              </a:solidFill>
            </a:ln>
          </c:spPr>
          <c:marker>
            <c:symbol val="circle"/>
            <c:size val="5"/>
            <c:spPr>
              <a:solidFill>
                <a:schemeClr val="accent1">
                  <a:lumMod val="75000"/>
                </a:schemeClr>
              </a:solidFill>
              <a:ln>
                <a:solidFill>
                  <a:schemeClr val="accent1">
                    <a:lumMod val="75000"/>
                  </a:schemeClr>
                </a:solidFill>
              </a:ln>
            </c:spPr>
          </c:marker>
          <c:dPt>
            <c:idx val="1"/>
            <c:bubble3D val="0"/>
            <c:extLst>
              <c:ext xmlns:c16="http://schemas.microsoft.com/office/drawing/2014/chart" uri="{C3380CC4-5D6E-409C-BE32-E72D297353CC}">
                <c16:uniqueId val="{0000000E-BF63-40B2-B7E4-AF853038B86C}"/>
              </c:ext>
            </c:extLst>
          </c:dPt>
          <c:dPt>
            <c:idx val="2"/>
            <c:bubble3D val="0"/>
            <c:extLst>
              <c:ext xmlns:c16="http://schemas.microsoft.com/office/drawing/2014/chart" uri="{C3380CC4-5D6E-409C-BE32-E72D297353CC}">
                <c16:uniqueId val="{0000000F-BF63-40B2-B7E4-AF853038B86C}"/>
              </c:ext>
            </c:extLst>
          </c:dPt>
          <c:dPt>
            <c:idx val="6"/>
            <c:bubble3D val="0"/>
            <c:extLst>
              <c:ext xmlns:c16="http://schemas.microsoft.com/office/drawing/2014/chart" uri="{C3380CC4-5D6E-409C-BE32-E72D297353CC}">
                <c16:uniqueId val="{00000010-BF63-40B2-B7E4-AF853038B86C}"/>
              </c:ext>
            </c:extLst>
          </c:dPt>
          <c:dPt>
            <c:idx val="9"/>
            <c:bubble3D val="0"/>
            <c:extLst>
              <c:ext xmlns:c16="http://schemas.microsoft.com/office/drawing/2014/chart" uri="{C3380CC4-5D6E-409C-BE32-E72D297353CC}">
                <c16:uniqueId val="{00000011-BF63-40B2-B7E4-AF853038B86C}"/>
              </c:ext>
            </c:extLst>
          </c:dPt>
          <c:dPt>
            <c:idx val="10"/>
            <c:bubble3D val="0"/>
            <c:extLst>
              <c:ext xmlns:c16="http://schemas.microsoft.com/office/drawing/2014/chart" uri="{C3380CC4-5D6E-409C-BE32-E72D297353CC}">
                <c16:uniqueId val="{00000012-BF63-40B2-B7E4-AF853038B86C}"/>
              </c:ext>
            </c:extLst>
          </c:dPt>
          <c:dPt>
            <c:idx val="11"/>
            <c:bubble3D val="0"/>
            <c:extLst>
              <c:ext xmlns:c16="http://schemas.microsoft.com/office/drawing/2014/chart" uri="{C3380CC4-5D6E-409C-BE32-E72D297353CC}">
                <c16:uniqueId val="{00000013-BF63-40B2-B7E4-AF853038B86C}"/>
              </c:ext>
            </c:extLst>
          </c:dPt>
          <c:dPt>
            <c:idx val="12"/>
            <c:marker>
              <c:symbol val="none"/>
            </c:marker>
            <c:bubble3D val="0"/>
            <c:extLst>
              <c:ext xmlns:c16="http://schemas.microsoft.com/office/drawing/2014/chart" uri="{C3380CC4-5D6E-409C-BE32-E72D297353CC}">
                <c16:uniqueId val="{00000014-BF63-40B2-B7E4-AF853038B86C}"/>
              </c:ext>
            </c:extLst>
          </c:dPt>
          <c:dPt>
            <c:idx val="13"/>
            <c:marker>
              <c:symbol val="none"/>
            </c:marker>
            <c:bubble3D val="0"/>
            <c:extLst>
              <c:ext xmlns:c16="http://schemas.microsoft.com/office/drawing/2014/chart" uri="{C3380CC4-5D6E-409C-BE32-E72D297353CC}">
                <c16:uniqueId val="{00000015-BF63-40B2-B7E4-AF853038B86C}"/>
              </c:ext>
            </c:extLst>
          </c:dPt>
          <c:dPt>
            <c:idx val="14"/>
            <c:bubble3D val="0"/>
            <c:extLst>
              <c:ext xmlns:c16="http://schemas.microsoft.com/office/drawing/2014/chart" uri="{C3380CC4-5D6E-409C-BE32-E72D297353CC}">
                <c16:uniqueId val="{00000016-BF63-40B2-B7E4-AF853038B86C}"/>
              </c:ext>
            </c:extLst>
          </c:dPt>
          <c:dPt>
            <c:idx val="15"/>
            <c:bubble3D val="0"/>
            <c:extLst>
              <c:ext xmlns:c16="http://schemas.microsoft.com/office/drawing/2014/chart" uri="{C3380CC4-5D6E-409C-BE32-E72D297353CC}">
                <c16:uniqueId val="{00000017-BF63-40B2-B7E4-AF853038B86C}"/>
              </c:ext>
            </c:extLst>
          </c:dPt>
          <c:dPt>
            <c:idx val="16"/>
            <c:bubble3D val="0"/>
            <c:extLst>
              <c:ext xmlns:c16="http://schemas.microsoft.com/office/drawing/2014/chart" uri="{C3380CC4-5D6E-409C-BE32-E72D297353CC}">
                <c16:uniqueId val="{00000018-BF63-40B2-B7E4-AF853038B86C}"/>
              </c:ext>
            </c:extLst>
          </c:dPt>
          <c:val>
            <c:numRef>
              <c:f>'Slika 6.2. - Figure 6.2'!$D$4:$D$21</c:f>
              <c:numCache>
                <c:formatCode>0.00</c:formatCode>
                <c:ptCount val="18"/>
                <c:pt idx="2">
                  <c:v>2.34</c:v>
                </c:pt>
                <c:pt idx="3">
                  <c:v>2.56</c:v>
                </c:pt>
                <c:pt idx="5">
                  <c:v>2.79</c:v>
                </c:pt>
                <c:pt idx="6">
                  <c:v>2.94</c:v>
                </c:pt>
                <c:pt idx="7">
                  <c:v>3.03</c:v>
                </c:pt>
                <c:pt idx="9">
                  <c:v>3.09</c:v>
                </c:pt>
                <c:pt idx="10">
                  <c:v>3.49</c:v>
                </c:pt>
                <c:pt idx="14">
                  <c:v>3.66</c:v>
                </c:pt>
              </c:numCache>
            </c:numRef>
          </c:val>
          <c:smooth val="0"/>
          <c:extLst>
            <c:ext xmlns:c16="http://schemas.microsoft.com/office/drawing/2014/chart" uri="{C3380CC4-5D6E-409C-BE32-E72D297353CC}">
              <c16:uniqueId val="{00000019-BF63-40B2-B7E4-AF853038B86C}"/>
            </c:ext>
          </c:extLst>
        </c:ser>
        <c:ser>
          <c:idx val="1"/>
          <c:order val="2"/>
          <c:tx>
            <c:strRef>
              <c:f>'Slika 6.2. - Figure 6.2'!$E$3</c:f>
              <c:strCache>
                <c:ptCount val="1"/>
                <c:pt idx="0">
                  <c:v>Governement bonds issued on domestic capital market - September 2025</c:v>
                </c:pt>
              </c:strCache>
            </c:strRef>
          </c:tx>
          <c:spPr>
            <a:ln>
              <a:solidFill>
                <a:srgbClr val="FFA7A7"/>
              </a:solidFill>
            </a:ln>
          </c:spPr>
          <c:marker>
            <c:symbol val="circle"/>
            <c:size val="5"/>
            <c:spPr>
              <a:solidFill>
                <a:srgbClr val="FFA7A7"/>
              </a:solidFill>
              <a:ln>
                <a:solidFill>
                  <a:srgbClr val="FFA7A7"/>
                </a:solidFill>
              </a:ln>
            </c:spPr>
          </c:marker>
          <c:dPt>
            <c:idx val="6"/>
            <c:marker>
              <c:symbol val="none"/>
            </c:marker>
            <c:bubble3D val="0"/>
            <c:extLst>
              <c:ext xmlns:c16="http://schemas.microsoft.com/office/drawing/2014/chart" uri="{C3380CC4-5D6E-409C-BE32-E72D297353CC}">
                <c16:uniqueId val="{0000001A-BF63-40B2-B7E4-AF853038B86C}"/>
              </c:ext>
            </c:extLst>
          </c:dPt>
          <c:dPt>
            <c:idx val="7"/>
            <c:bubble3D val="0"/>
            <c:extLst>
              <c:ext xmlns:c16="http://schemas.microsoft.com/office/drawing/2014/chart" uri="{C3380CC4-5D6E-409C-BE32-E72D297353CC}">
                <c16:uniqueId val="{0000001B-BF63-40B2-B7E4-AF853038B86C}"/>
              </c:ext>
            </c:extLst>
          </c:dPt>
          <c:dPt>
            <c:idx val="8"/>
            <c:bubble3D val="0"/>
            <c:extLst>
              <c:ext xmlns:c16="http://schemas.microsoft.com/office/drawing/2014/chart" uri="{C3380CC4-5D6E-409C-BE32-E72D297353CC}">
                <c16:uniqueId val="{0000002C-7A55-4400-92E7-78C407A3294D}"/>
              </c:ext>
            </c:extLst>
          </c:dPt>
          <c:dPt>
            <c:idx val="9"/>
            <c:bubble3D val="0"/>
            <c:extLst>
              <c:ext xmlns:c16="http://schemas.microsoft.com/office/drawing/2014/chart" uri="{C3380CC4-5D6E-409C-BE32-E72D297353CC}">
                <c16:uniqueId val="{0000001C-BF63-40B2-B7E4-AF853038B86C}"/>
              </c:ext>
            </c:extLst>
          </c:dPt>
          <c:dPt>
            <c:idx val="10"/>
            <c:marker>
              <c:symbol val="none"/>
            </c:marker>
            <c:bubble3D val="0"/>
            <c:extLst>
              <c:ext xmlns:c16="http://schemas.microsoft.com/office/drawing/2014/chart" uri="{C3380CC4-5D6E-409C-BE32-E72D297353CC}">
                <c16:uniqueId val="{0000001D-BF63-40B2-B7E4-AF853038B86C}"/>
              </c:ext>
            </c:extLst>
          </c:dPt>
          <c:dPt>
            <c:idx val="11"/>
            <c:marker>
              <c:symbol val="none"/>
            </c:marker>
            <c:bubble3D val="0"/>
            <c:extLst>
              <c:ext xmlns:c16="http://schemas.microsoft.com/office/drawing/2014/chart" uri="{C3380CC4-5D6E-409C-BE32-E72D297353CC}">
                <c16:uniqueId val="{0000001E-BF63-40B2-B7E4-AF853038B86C}"/>
              </c:ext>
            </c:extLst>
          </c:dPt>
          <c:dPt>
            <c:idx val="12"/>
            <c:marker>
              <c:symbol val="none"/>
            </c:marker>
            <c:bubble3D val="0"/>
            <c:extLst>
              <c:ext xmlns:c16="http://schemas.microsoft.com/office/drawing/2014/chart" uri="{C3380CC4-5D6E-409C-BE32-E72D297353CC}">
                <c16:uniqueId val="{0000001F-BF63-40B2-B7E4-AF853038B86C}"/>
              </c:ext>
            </c:extLst>
          </c:dPt>
          <c:dPt>
            <c:idx val="13"/>
            <c:marker>
              <c:symbol val="none"/>
            </c:marker>
            <c:bubble3D val="0"/>
            <c:extLst>
              <c:ext xmlns:c16="http://schemas.microsoft.com/office/drawing/2014/chart" uri="{C3380CC4-5D6E-409C-BE32-E72D297353CC}">
                <c16:uniqueId val="{00000020-BF63-40B2-B7E4-AF853038B86C}"/>
              </c:ext>
            </c:extLst>
          </c:dPt>
          <c:dPt>
            <c:idx val="14"/>
            <c:bubble3D val="0"/>
            <c:extLst>
              <c:ext xmlns:c16="http://schemas.microsoft.com/office/drawing/2014/chart" uri="{C3380CC4-5D6E-409C-BE32-E72D297353CC}">
                <c16:uniqueId val="{00000021-BF63-40B2-B7E4-AF853038B86C}"/>
              </c:ext>
            </c:extLst>
          </c:dPt>
          <c:dPt>
            <c:idx val="15"/>
            <c:bubble3D val="0"/>
            <c:extLst>
              <c:ext xmlns:c16="http://schemas.microsoft.com/office/drawing/2014/chart" uri="{C3380CC4-5D6E-409C-BE32-E72D297353CC}">
                <c16:uniqueId val="{00000022-BF63-40B2-B7E4-AF853038B86C}"/>
              </c:ext>
            </c:extLst>
          </c:dPt>
          <c:val>
            <c:numRef>
              <c:f>'Slika 6.2. - Figure 6.2'!$E$4:$E$21</c:f>
              <c:numCache>
                <c:formatCode>0.00</c:formatCode>
                <c:ptCount val="18"/>
                <c:pt idx="1">
                  <c:v>2.56</c:v>
                </c:pt>
                <c:pt idx="2">
                  <c:v>2.2799999999999998</c:v>
                </c:pt>
                <c:pt idx="3">
                  <c:v>2.56</c:v>
                </c:pt>
                <c:pt idx="4">
                  <c:v>2.58</c:v>
                </c:pt>
                <c:pt idx="6">
                  <c:v>2.85</c:v>
                </c:pt>
                <c:pt idx="7">
                  <c:v>3.12</c:v>
                </c:pt>
                <c:pt idx="8">
                  <c:v>3.06</c:v>
                </c:pt>
                <c:pt idx="9">
                  <c:v>2.88</c:v>
                </c:pt>
                <c:pt idx="13">
                  <c:v>3.74</c:v>
                </c:pt>
                <c:pt idx="14">
                  <c:v>3.78</c:v>
                </c:pt>
              </c:numCache>
            </c:numRef>
          </c:val>
          <c:smooth val="0"/>
          <c:extLst>
            <c:ext xmlns:c16="http://schemas.microsoft.com/office/drawing/2014/chart" uri="{C3380CC4-5D6E-409C-BE32-E72D297353CC}">
              <c16:uniqueId val="{00000023-BF63-40B2-B7E4-AF853038B86C}"/>
            </c:ext>
          </c:extLst>
        </c:ser>
        <c:ser>
          <c:idx val="2"/>
          <c:order val="3"/>
          <c:tx>
            <c:strRef>
              <c:f>'Slika 6.2. - Figure 6.2'!$F$3</c:f>
              <c:strCache>
                <c:ptCount val="1"/>
                <c:pt idx="0">
                  <c:v>Governement bonds issued on domestic capital market - October 2025</c:v>
                </c:pt>
              </c:strCache>
            </c:strRef>
          </c:tx>
          <c:spPr>
            <a:ln>
              <a:solidFill>
                <a:srgbClr val="FF0000"/>
              </a:solidFill>
            </a:ln>
          </c:spPr>
          <c:marker>
            <c:symbol val="circle"/>
            <c:size val="6"/>
            <c:spPr>
              <a:solidFill>
                <a:srgbClr val="FF0000"/>
              </a:solidFill>
              <a:ln>
                <a:solidFill>
                  <a:srgbClr val="FF0000"/>
                </a:solidFill>
              </a:ln>
            </c:spPr>
          </c:marker>
          <c:dPt>
            <c:idx val="6"/>
            <c:marker>
              <c:symbol val="circle"/>
              <c:size val="5"/>
              <c:spPr>
                <a:solidFill>
                  <a:srgbClr val="FF0000"/>
                </a:solidFill>
                <a:ln>
                  <a:noFill/>
                </a:ln>
              </c:spPr>
            </c:marker>
            <c:bubble3D val="0"/>
            <c:extLst>
              <c:ext xmlns:c16="http://schemas.microsoft.com/office/drawing/2014/chart" uri="{C3380CC4-5D6E-409C-BE32-E72D297353CC}">
                <c16:uniqueId val="{00000024-BF63-40B2-B7E4-AF853038B86C}"/>
              </c:ext>
            </c:extLst>
          </c:dPt>
          <c:dPt>
            <c:idx val="7"/>
            <c:marker>
              <c:symbol val="circle"/>
              <c:size val="5"/>
              <c:spPr>
                <a:solidFill>
                  <a:srgbClr val="FF0000"/>
                </a:solidFill>
                <a:ln>
                  <a:noFill/>
                </a:ln>
              </c:spPr>
            </c:marker>
            <c:bubble3D val="0"/>
            <c:extLst>
              <c:ext xmlns:c16="http://schemas.microsoft.com/office/drawing/2014/chart" uri="{C3380CC4-5D6E-409C-BE32-E72D297353CC}">
                <c16:uniqueId val="{00000025-BF63-40B2-B7E4-AF853038B86C}"/>
              </c:ext>
            </c:extLst>
          </c:dPt>
          <c:dPt>
            <c:idx val="8"/>
            <c:marker>
              <c:symbol val="circle"/>
              <c:size val="5"/>
            </c:marker>
            <c:bubble3D val="0"/>
            <c:extLst>
              <c:ext xmlns:c16="http://schemas.microsoft.com/office/drawing/2014/chart" uri="{C3380CC4-5D6E-409C-BE32-E72D297353CC}">
                <c16:uniqueId val="{0000002B-4C1F-4884-BA07-DAFAC6354369}"/>
              </c:ext>
            </c:extLst>
          </c:dPt>
          <c:dPt>
            <c:idx val="9"/>
            <c:marker>
              <c:symbol val="circle"/>
              <c:size val="5"/>
            </c:marker>
            <c:bubble3D val="0"/>
            <c:extLst>
              <c:ext xmlns:c16="http://schemas.microsoft.com/office/drawing/2014/chart" uri="{C3380CC4-5D6E-409C-BE32-E72D297353CC}">
                <c16:uniqueId val="{00000026-BF63-40B2-B7E4-AF853038B86C}"/>
              </c:ext>
            </c:extLst>
          </c:dPt>
          <c:dPt>
            <c:idx val="10"/>
            <c:marker>
              <c:symbol val="circle"/>
              <c:size val="5"/>
            </c:marker>
            <c:bubble3D val="0"/>
            <c:extLst>
              <c:ext xmlns:c16="http://schemas.microsoft.com/office/drawing/2014/chart" uri="{C3380CC4-5D6E-409C-BE32-E72D297353CC}">
                <c16:uniqueId val="{00000027-BF63-40B2-B7E4-AF853038B86C}"/>
              </c:ext>
            </c:extLst>
          </c:dPt>
          <c:dPt>
            <c:idx val="11"/>
            <c:marker>
              <c:symbol val="none"/>
            </c:marker>
            <c:bubble3D val="0"/>
            <c:extLst>
              <c:ext xmlns:c16="http://schemas.microsoft.com/office/drawing/2014/chart" uri="{C3380CC4-5D6E-409C-BE32-E72D297353CC}">
                <c16:uniqueId val="{00000028-BF63-40B2-B7E4-AF853038B86C}"/>
              </c:ext>
            </c:extLst>
          </c:dPt>
          <c:dPt>
            <c:idx val="12"/>
            <c:marker>
              <c:symbol val="none"/>
            </c:marker>
            <c:bubble3D val="0"/>
            <c:extLst>
              <c:ext xmlns:c16="http://schemas.microsoft.com/office/drawing/2014/chart" uri="{C3380CC4-5D6E-409C-BE32-E72D297353CC}">
                <c16:uniqueId val="{00000029-BF63-40B2-B7E4-AF853038B86C}"/>
              </c:ext>
            </c:extLst>
          </c:dPt>
          <c:dPt>
            <c:idx val="13"/>
            <c:marker>
              <c:symbol val="circle"/>
              <c:size val="5"/>
            </c:marker>
            <c:bubble3D val="0"/>
            <c:extLst>
              <c:ext xmlns:c16="http://schemas.microsoft.com/office/drawing/2014/chart" uri="{C3380CC4-5D6E-409C-BE32-E72D297353CC}">
                <c16:uniqueId val="{0000002A-BF63-40B2-B7E4-AF853038B86C}"/>
              </c:ext>
            </c:extLst>
          </c:dPt>
          <c:dPt>
            <c:idx val="14"/>
            <c:marker>
              <c:symbol val="circle"/>
              <c:size val="5"/>
            </c:marker>
            <c:bubble3D val="0"/>
            <c:extLst>
              <c:ext xmlns:c16="http://schemas.microsoft.com/office/drawing/2014/chart" uri="{C3380CC4-5D6E-409C-BE32-E72D297353CC}">
                <c16:uniqueId val="{0000002B-BF63-40B2-B7E4-AF853038B86C}"/>
              </c:ext>
            </c:extLst>
          </c:dPt>
          <c:dPt>
            <c:idx val="15"/>
            <c:marker>
              <c:symbol val="circle"/>
              <c:size val="5"/>
            </c:marker>
            <c:bubble3D val="0"/>
            <c:extLst>
              <c:ext xmlns:c16="http://schemas.microsoft.com/office/drawing/2014/chart" uri="{C3380CC4-5D6E-409C-BE32-E72D297353CC}">
                <c16:uniqueId val="{0000002C-BF63-40B2-B7E4-AF853038B86C}"/>
              </c:ext>
            </c:extLst>
          </c:dPt>
          <c:val>
            <c:numRef>
              <c:f>'Slika 6.2. - Figure 6.2'!$F$4:$F$21</c:f>
              <c:numCache>
                <c:formatCode>0.00</c:formatCode>
                <c:ptCount val="18"/>
                <c:pt idx="1">
                  <c:v>2.62</c:v>
                </c:pt>
                <c:pt idx="2">
                  <c:v>2.33</c:v>
                </c:pt>
                <c:pt idx="3">
                  <c:v>2.58</c:v>
                </c:pt>
                <c:pt idx="6">
                  <c:v>2.84</c:v>
                </c:pt>
                <c:pt idx="7">
                  <c:v>3.05</c:v>
                </c:pt>
                <c:pt idx="8">
                  <c:v>3.06</c:v>
                </c:pt>
                <c:pt idx="9">
                  <c:v>2.92</c:v>
                </c:pt>
                <c:pt idx="13">
                  <c:v>3.71</c:v>
                </c:pt>
              </c:numCache>
            </c:numRef>
          </c:val>
          <c:smooth val="0"/>
          <c:extLst>
            <c:ext xmlns:c16="http://schemas.microsoft.com/office/drawing/2014/chart" uri="{C3380CC4-5D6E-409C-BE32-E72D297353CC}">
              <c16:uniqueId val="{0000002D-BF63-40B2-B7E4-AF853038B86C}"/>
            </c:ext>
          </c:extLst>
        </c:ser>
        <c:dLbls>
          <c:showLegendKey val="0"/>
          <c:showVal val="0"/>
          <c:showCatName val="0"/>
          <c:showSerName val="0"/>
          <c:showPercent val="0"/>
          <c:showBubbleSize val="0"/>
        </c:dLbls>
        <c:marker val="1"/>
        <c:smooth val="0"/>
        <c:axId val="155766032"/>
        <c:axId val="155768944"/>
      </c:lineChart>
      <c:catAx>
        <c:axId val="155766032"/>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nextTo"/>
        <c:spPr>
          <a:noFill/>
          <a:ln w="6350" cap="flat" cmpd="sng" algn="ctr">
            <a:solidFill>
              <a:schemeClr val="bg1">
                <a:lumMod val="75000"/>
              </a:schemeClr>
            </a:solidFill>
            <a:round/>
          </a:ln>
          <a:effectLst/>
        </c:spPr>
        <c:txPr>
          <a:bodyPr rot="-60000000" vert="horz"/>
          <a:lstStyle/>
          <a:p>
            <a:pPr>
              <a:defRPr/>
            </a:pPr>
            <a:endParaRPr lang="sr-Latn-RS"/>
          </a:p>
        </c:txPr>
        <c:crossAx val="155768944"/>
        <c:crosses val="autoZero"/>
        <c:auto val="1"/>
        <c:lblAlgn val="ctr"/>
        <c:lblOffset val="100"/>
        <c:tickLblSkip val="1"/>
        <c:tickMarkSkip val="1"/>
        <c:noMultiLvlLbl val="0"/>
      </c:catAx>
      <c:valAx>
        <c:axId val="155768944"/>
        <c:scaling>
          <c:orientation val="minMax"/>
          <c:min val="2"/>
        </c:scaling>
        <c:delete val="0"/>
        <c:axPos val="l"/>
        <c:majorGridlines>
          <c:spPr>
            <a:ln w="6350" cap="flat" cmpd="sng" algn="ctr">
              <a:solidFill>
                <a:schemeClr val="bg1">
                  <a:lumMod val="75000"/>
                </a:schemeClr>
              </a:solidFill>
              <a:round/>
            </a:ln>
            <a:effectLst/>
          </c:spPr>
        </c:majorGridlines>
        <c:title>
          <c:tx>
            <c:rich>
              <a:bodyPr rot="0"/>
              <a:lstStyle/>
              <a:p>
                <a:pPr>
                  <a:defRPr b="0"/>
                </a:pPr>
                <a:r>
                  <a:rPr lang="hr-HR" b="0"/>
                  <a:t>%</a:t>
                </a:r>
              </a:p>
            </c:rich>
          </c:tx>
          <c:layout>
            <c:manualLayout>
              <c:xMode val="edge"/>
              <c:yMode val="edge"/>
              <c:x val="2.5060506050605062E-3"/>
              <c:y val="0.42825860719874803"/>
            </c:manualLayout>
          </c:layout>
          <c:overlay val="0"/>
          <c:spPr>
            <a:noFill/>
            <a:ln>
              <a:noFill/>
            </a:ln>
            <a:effectLst/>
          </c:spPr>
        </c:title>
        <c:numFmt formatCode="#.#00" sourceLinked="0"/>
        <c:majorTickMark val="none"/>
        <c:minorTickMark val="none"/>
        <c:tickLblPos val="nextTo"/>
        <c:spPr>
          <a:noFill/>
          <a:ln>
            <a:noFill/>
          </a:ln>
          <a:effectLst/>
        </c:spPr>
        <c:txPr>
          <a:bodyPr rot="-60000000" vert="horz"/>
          <a:lstStyle/>
          <a:p>
            <a:pPr>
              <a:defRPr/>
            </a:pPr>
            <a:endParaRPr lang="sr-Latn-RS"/>
          </a:p>
        </c:txPr>
        <c:crossAx val="155766032"/>
        <c:crosses val="autoZero"/>
        <c:crossBetween val="between"/>
      </c:valAx>
      <c:spPr>
        <a:ln w="6350">
          <a:solidFill>
            <a:schemeClr val="bg1">
              <a:lumMod val="75000"/>
            </a:schemeClr>
          </a:solidFill>
        </a:ln>
      </c:spPr>
    </c:plotArea>
    <c:legend>
      <c:legendPos val="b"/>
      <c:layout>
        <c:manualLayout>
          <c:xMode val="edge"/>
          <c:yMode val="edge"/>
          <c:x val="0"/>
          <c:y val="0.83381909587544523"/>
          <c:w val="0.96893933406560195"/>
          <c:h val="0.16618084610122952"/>
        </c:manualLayout>
      </c:layout>
      <c:overlay val="0"/>
      <c:spPr>
        <a:noFill/>
        <a:ln>
          <a:noFill/>
        </a:ln>
        <a:effectLst/>
      </c:spPr>
      <c:txPr>
        <a:bodyPr rot="0" vert="horz"/>
        <a:lstStyle/>
        <a:p>
          <a:pPr>
            <a:defRPr/>
          </a:pPr>
          <a:endParaRPr lang="sr-Latn-RS"/>
        </a:p>
      </c:txPr>
    </c:legend>
    <c:plotVisOnly val="1"/>
    <c:dispBlanksAs val="span"/>
    <c:showDLblsOverMax val="0"/>
  </c:chart>
  <c:spPr>
    <a:ln w="3175">
      <a:solidFill>
        <a:schemeClr val="tx1"/>
      </a:solidFill>
    </a:ln>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11253067106174"/>
          <c:y val="7.1898623830666961E-2"/>
          <c:w val="0.83630712105655503"/>
          <c:h val="0.66847760666239753"/>
        </c:manualLayout>
      </c:layout>
      <c:lineChart>
        <c:grouping val="standard"/>
        <c:varyColors val="0"/>
        <c:ser>
          <c:idx val="0"/>
          <c:order val="0"/>
          <c:tx>
            <c:strRef>
              <c:f>'Slika 6.2. - Figure 6.2'!$C$2</c:f>
              <c:strCache>
                <c:ptCount val="1"/>
                <c:pt idx="0">
                  <c:v>Obveznice izdane na inozemnim tržištima kapitala - rujan 2025.</c:v>
                </c:pt>
              </c:strCache>
            </c:strRef>
          </c:tx>
          <c:spPr>
            <a:ln>
              <a:solidFill>
                <a:schemeClr val="accent1">
                  <a:lumMod val="60000"/>
                  <a:lumOff val="40000"/>
                </a:schemeClr>
              </a:solidFill>
            </a:ln>
          </c:spPr>
          <c:marker>
            <c:symbol val="circle"/>
            <c:size val="5"/>
            <c:spPr>
              <a:solidFill>
                <a:schemeClr val="accent1">
                  <a:lumMod val="60000"/>
                  <a:lumOff val="40000"/>
                </a:schemeClr>
              </a:solidFill>
              <a:ln>
                <a:solidFill>
                  <a:schemeClr val="accent1">
                    <a:lumMod val="60000"/>
                    <a:lumOff val="40000"/>
                  </a:schemeClr>
                </a:solidFill>
              </a:ln>
            </c:spPr>
          </c:marker>
          <c:dPt>
            <c:idx val="1"/>
            <c:bubble3D val="0"/>
            <c:extLst>
              <c:ext xmlns:c16="http://schemas.microsoft.com/office/drawing/2014/chart" uri="{C3380CC4-5D6E-409C-BE32-E72D297353CC}">
                <c16:uniqueId val="{00000000-9C6E-4598-8008-84C308479E7C}"/>
              </c:ext>
            </c:extLst>
          </c:dPt>
          <c:dPt>
            <c:idx val="2"/>
            <c:bubble3D val="0"/>
            <c:extLst>
              <c:ext xmlns:c16="http://schemas.microsoft.com/office/drawing/2014/chart" uri="{C3380CC4-5D6E-409C-BE32-E72D297353CC}">
                <c16:uniqueId val="{00000001-9C6E-4598-8008-84C308479E7C}"/>
              </c:ext>
            </c:extLst>
          </c:dPt>
          <c:dPt>
            <c:idx val="3"/>
            <c:bubble3D val="0"/>
            <c:extLst>
              <c:ext xmlns:c16="http://schemas.microsoft.com/office/drawing/2014/chart" uri="{C3380CC4-5D6E-409C-BE32-E72D297353CC}">
                <c16:uniqueId val="{00000002-9C6E-4598-8008-84C308479E7C}"/>
              </c:ext>
            </c:extLst>
          </c:dPt>
          <c:dPt>
            <c:idx val="6"/>
            <c:bubble3D val="0"/>
            <c:extLst>
              <c:ext xmlns:c16="http://schemas.microsoft.com/office/drawing/2014/chart" uri="{C3380CC4-5D6E-409C-BE32-E72D297353CC}">
                <c16:uniqueId val="{00000003-9C6E-4598-8008-84C308479E7C}"/>
              </c:ext>
            </c:extLst>
          </c:dPt>
          <c:dPt>
            <c:idx val="7"/>
            <c:bubble3D val="0"/>
            <c:extLst>
              <c:ext xmlns:c16="http://schemas.microsoft.com/office/drawing/2014/chart" uri="{C3380CC4-5D6E-409C-BE32-E72D297353CC}">
                <c16:uniqueId val="{00000004-9C6E-4598-8008-84C308479E7C}"/>
              </c:ext>
            </c:extLst>
          </c:dPt>
          <c:dPt>
            <c:idx val="9"/>
            <c:bubble3D val="0"/>
            <c:extLst>
              <c:ext xmlns:c16="http://schemas.microsoft.com/office/drawing/2014/chart" uri="{C3380CC4-5D6E-409C-BE32-E72D297353CC}">
                <c16:uniqueId val="{00000005-9C6E-4598-8008-84C308479E7C}"/>
              </c:ext>
            </c:extLst>
          </c:dPt>
          <c:dPt>
            <c:idx val="10"/>
            <c:bubble3D val="0"/>
            <c:extLst>
              <c:ext xmlns:c16="http://schemas.microsoft.com/office/drawing/2014/chart" uri="{C3380CC4-5D6E-409C-BE32-E72D297353CC}">
                <c16:uniqueId val="{00000006-9C6E-4598-8008-84C308479E7C}"/>
              </c:ext>
            </c:extLst>
          </c:dPt>
          <c:dPt>
            <c:idx val="11"/>
            <c:bubble3D val="0"/>
            <c:extLst>
              <c:ext xmlns:c16="http://schemas.microsoft.com/office/drawing/2014/chart" uri="{C3380CC4-5D6E-409C-BE32-E72D297353CC}">
                <c16:uniqueId val="{00000007-9C6E-4598-8008-84C308479E7C}"/>
              </c:ext>
            </c:extLst>
          </c:dPt>
          <c:dPt>
            <c:idx val="12"/>
            <c:marker>
              <c:symbol val="none"/>
            </c:marker>
            <c:bubble3D val="0"/>
            <c:extLst>
              <c:ext xmlns:c16="http://schemas.microsoft.com/office/drawing/2014/chart" uri="{C3380CC4-5D6E-409C-BE32-E72D297353CC}">
                <c16:uniqueId val="{00000008-9C6E-4598-8008-84C308479E7C}"/>
              </c:ext>
            </c:extLst>
          </c:dPt>
          <c:dPt>
            <c:idx val="13"/>
            <c:marker>
              <c:symbol val="none"/>
            </c:marker>
            <c:bubble3D val="0"/>
            <c:extLst>
              <c:ext xmlns:c16="http://schemas.microsoft.com/office/drawing/2014/chart" uri="{C3380CC4-5D6E-409C-BE32-E72D297353CC}">
                <c16:uniqueId val="{00000009-9C6E-4598-8008-84C308479E7C}"/>
              </c:ext>
            </c:extLst>
          </c:dPt>
          <c:dPt>
            <c:idx val="14"/>
            <c:marker>
              <c:symbol val="none"/>
            </c:marker>
            <c:bubble3D val="0"/>
            <c:extLst>
              <c:ext xmlns:c16="http://schemas.microsoft.com/office/drawing/2014/chart" uri="{C3380CC4-5D6E-409C-BE32-E72D297353CC}">
                <c16:uniqueId val="{0000000A-9C6E-4598-8008-84C308479E7C}"/>
              </c:ext>
            </c:extLst>
          </c:dPt>
          <c:dPt>
            <c:idx val="15"/>
            <c:bubble3D val="0"/>
            <c:extLst>
              <c:ext xmlns:c16="http://schemas.microsoft.com/office/drawing/2014/chart" uri="{C3380CC4-5D6E-409C-BE32-E72D297353CC}">
                <c16:uniqueId val="{0000000B-9C6E-4598-8008-84C308479E7C}"/>
              </c:ext>
            </c:extLst>
          </c:dPt>
          <c:dPt>
            <c:idx val="16"/>
            <c:bubble3D val="0"/>
            <c:extLst>
              <c:ext xmlns:c16="http://schemas.microsoft.com/office/drawing/2014/chart" uri="{C3380CC4-5D6E-409C-BE32-E72D297353CC}">
                <c16:uniqueId val="{0000000C-9C6E-4598-8008-84C308479E7C}"/>
              </c:ext>
            </c:extLst>
          </c:dPt>
          <c:val>
            <c:numRef>
              <c:f>'Slika 6.2. - Figure 6.2'!$C$4:$C$21</c:f>
              <c:numCache>
                <c:formatCode>0.00</c:formatCode>
                <c:ptCount val="18"/>
                <c:pt idx="1">
                  <c:v>2.15</c:v>
                </c:pt>
                <c:pt idx="2">
                  <c:v>2.33</c:v>
                </c:pt>
                <c:pt idx="3">
                  <c:v>2.59</c:v>
                </c:pt>
                <c:pt idx="5">
                  <c:v>2.81</c:v>
                </c:pt>
                <c:pt idx="6">
                  <c:v>2.94</c:v>
                </c:pt>
                <c:pt idx="7">
                  <c:v>3.06</c:v>
                </c:pt>
                <c:pt idx="8">
                  <c:v>3.03</c:v>
                </c:pt>
                <c:pt idx="9">
                  <c:v>3.12</c:v>
                </c:pt>
                <c:pt idx="10">
                  <c:v>3.53</c:v>
                </c:pt>
                <c:pt idx="14">
                  <c:v>3.74</c:v>
                </c:pt>
                <c:pt idx="15">
                  <c:v>3.73</c:v>
                </c:pt>
              </c:numCache>
            </c:numRef>
          </c:val>
          <c:smooth val="0"/>
          <c:extLst>
            <c:ext xmlns:c16="http://schemas.microsoft.com/office/drawing/2014/chart" uri="{C3380CC4-5D6E-409C-BE32-E72D297353CC}">
              <c16:uniqueId val="{0000000D-9C6E-4598-8008-84C308479E7C}"/>
            </c:ext>
          </c:extLst>
        </c:ser>
        <c:ser>
          <c:idx val="3"/>
          <c:order val="1"/>
          <c:tx>
            <c:strRef>
              <c:f>'Slika 6.2. - Figure 6.2'!$D$2</c:f>
              <c:strCache>
                <c:ptCount val="1"/>
                <c:pt idx="0">
                  <c:v>Obveznice izdane na inozemnim tržištima kapitala - listopad 2025.</c:v>
                </c:pt>
              </c:strCache>
            </c:strRef>
          </c:tx>
          <c:spPr>
            <a:ln>
              <a:solidFill>
                <a:schemeClr val="accent1">
                  <a:lumMod val="75000"/>
                </a:schemeClr>
              </a:solidFill>
            </a:ln>
          </c:spPr>
          <c:marker>
            <c:symbol val="circle"/>
            <c:size val="5"/>
            <c:spPr>
              <a:solidFill>
                <a:schemeClr val="accent1">
                  <a:lumMod val="75000"/>
                </a:schemeClr>
              </a:solidFill>
              <a:ln>
                <a:solidFill>
                  <a:schemeClr val="accent1">
                    <a:lumMod val="75000"/>
                  </a:schemeClr>
                </a:solidFill>
              </a:ln>
            </c:spPr>
          </c:marker>
          <c:dPt>
            <c:idx val="1"/>
            <c:bubble3D val="0"/>
            <c:extLst>
              <c:ext xmlns:c16="http://schemas.microsoft.com/office/drawing/2014/chart" uri="{C3380CC4-5D6E-409C-BE32-E72D297353CC}">
                <c16:uniqueId val="{0000000E-9C6E-4598-8008-84C308479E7C}"/>
              </c:ext>
            </c:extLst>
          </c:dPt>
          <c:dPt>
            <c:idx val="2"/>
            <c:bubble3D val="0"/>
            <c:extLst>
              <c:ext xmlns:c16="http://schemas.microsoft.com/office/drawing/2014/chart" uri="{C3380CC4-5D6E-409C-BE32-E72D297353CC}">
                <c16:uniqueId val="{0000000F-9C6E-4598-8008-84C308479E7C}"/>
              </c:ext>
            </c:extLst>
          </c:dPt>
          <c:dPt>
            <c:idx val="6"/>
            <c:bubble3D val="0"/>
            <c:extLst>
              <c:ext xmlns:c16="http://schemas.microsoft.com/office/drawing/2014/chart" uri="{C3380CC4-5D6E-409C-BE32-E72D297353CC}">
                <c16:uniqueId val="{00000010-9C6E-4598-8008-84C308479E7C}"/>
              </c:ext>
            </c:extLst>
          </c:dPt>
          <c:dPt>
            <c:idx val="9"/>
            <c:bubble3D val="0"/>
            <c:extLst>
              <c:ext xmlns:c16="http://schemas.microsoft.com/office/drawing/2014/chart" uri="{C3380CC4-5D6E-409C-BE32-E72D297353CC}">
                <c16:uniqueId val="{00000011-9C6E-4598-8008-84C308479E7C}"/>
              </c:ext>
            </c:extLst>
          </c:dPt>
          <c:dPt>
            <c:idx val="10"/>
            <c:bubble3D val="0"/>
            <c:extLst>
              <c:ext xmlns:c16="http://schemas.microsoft.com/office/drawing/2014/chart" uri="{C3380CC4-5D6E-409C-BE32-E72D297353CC}">
                <c16:uniqueId val="{00000012-9C6E-4598-8008-84C308479E7C}"/>
              </c:ext>
            </c:extLst>
          </c:dPt>
          <c:dPt>
            <c:idx val="11"/>
            <c:bubble3D val="0"/>
            <c:extLst>
              <c:ext xmlns:c16="http://schemas.microsoft.com/office/drawing/2014/chart" uri="{C3380CC4-5D6E-409C-BE32-E72D297353CC}">
                <c16:uniqueId val="{00000013-9C6E-4598-8008-84C308479E7C}"/>
              </c:ext>
            </c:extLst>
          </c:dPt>
          <c:dPt>
            <c:idx val="12"/>
            <c:marker>
              <c:symbol val="none"/>
            </c:marker>
            <c:bubble3D val="0"/>
            <c:extLst>
              <c:ext xmlns:c16="http://schemas.microsoft.com/office/drawing/2014/chart" uri="{C3380CC4-5D6E-409C-BE32-E72D297353CC}">
                <c16:uniqueId val="{00000014-9C6E-4598-8008-84C308479E7C}"/>
              </c:ext>
            </c:extLst>
          </c:dPt>
          <c:dPt>
            <c:idx val="13"/>
            <c:marker>
              <c:symbol val="none"/>
            </c:marker>
            <c:bubble3D val="0"/>
            <c:extLst>
              <c:ext xmlns:c16="http://schemas.microsoft.com/office/drawing/2014/chart" uri="{C3380CC4-5D6E-409C-BE32-E72D297353CC}">
                <c16:uniqueId val="{00000015-9C6E-4598-8008-84C308479E7C}"/>
              </c:ext>
            </c:extLst>
          </c:dPt>
          <c:dPt>
            <c:idx val="14"/>
            <c:bubble3D val="0"/>
            <c:extLst>
              <c:ext xmlns:c16="http://schemas.microsoft.com/office/drawing/2014/chart" uri="{C3380CC4-5D6E-409C-BE32-E72D297353CC}">
                <c16:uniqueId val="{00000016-9C6E-4598-8008-84C308479E7C}"/>
              </c:ext>
            </c:extLst>
          </c:dPt>
          <c:dPt>
            <c:idx val="15"/>
            <c:bubble3D val="0"/>
            <c:extLst>
              <c:ext xmlns:c16="http://schemas.microsoft.com/office/drawing/2014/chart" uri="{C3380CC4-5D6E-409C-BE32-E72D297353CC}">
                <c16:uniqueId val="{00000017-9C6E-4598-8008-84C308479E7C}"/>
              </c:ext>
            </c:extLst>
          </c:dPt>
          <c:dPt>
            <c:idx val="16"/>
            <c:bubble3D val="0"/>
            <c:extLst>
              <c:ext xmlns:c16="http://schemas.microsoft.com/office/drawing/2014/chart" uri="{C3380CC4-5D6E-409C-BE32-E72D297353CC}">
                <c16:uniqueId val="{00000018-9C6E-4598-8008-84C308479E7C}"/>
              </c:ext>
            </c:extLst>
          </c:dPt>
          <c:val>
            <c:numRef>
              <c:f>'Slika 6.2. - Figure 6.2'!$D$4:$D$21</c:f>
              <c:numCache>
                <c:formatCode>0.00</c:formatCode>
                <c:ptCount val="18"/>
                <c:pt idx="2">
                  <c:v>2.34</c:v>
                </c:pt>
                <c:pt idx="3">
                  <c:v>2.56</c:v>
                </c:pt>
                <c:pt idx="5">
                  <c:v>2.79</c:v>
                </c:pt>
                <c:pt idx="6">
                  <c:v>2.94</c:v>
                </c:pt>
                <c:pt idx="7">
                  <c:v>3.03</c:v>
                </c:pt>
                <c:pt idx="9">
                  <c:v>3.09</c:v>
                </c:pt>
                <c:pt idx="10">
                  <c:v>3.49</c:v>
                </c:pt>
                <c:pt idx="14">
                  <c:v>3.66</c:v>
                </c:pt>
              </c:numCache>
            </c:numRef>
          </c:val>
          <c:smooth val="0"/>
          <c:extLst>
            <c:ext xmlns:c16="http://schemas.microsoft.com/office/drawing/2014/chart" uri="{C3380CC4-5D6E-409C-BE32-E72D297353CC}">
              <c16:uniqueId val="{00000019-9C6E-4598-8008-84C308479E7C}"/>
            </c:ext>
          </c:extLst>
        </c:ser>
        <c:ser>
          <c:idx val="1"/>
          <c:order val="2"/>
          <c:tx>
            <c:strRef>
              <c:f>'Slika 6.2. - Figure 6.2'!$E$2</c:f>
              <c:strCache>
                <c:ptCount val="1"/>
                <c:pt idx="0">
                  <c:v>Obveznice izdane na domaćem tržištu kapitala - rujan 2025.</c:v>
                </c:pt>
              </c:strCache>
            </c:strRef>
          </c:tx>
          <c:spPr>
            <a:ln>
              <a:solidFill>
                <a:srgbClr val="FFA7A7"/>
              </a:solidFill>
            </a:ln>
          </c:spPr>
          <c:marker>
            <c:symbol val="circle"/>
            <c:size val="5"/>
            <c:spPr>
              <a:solidFill>
                <a:srgbClr val="FFA7A7"/>
              </a:solidFill>
              <a:ln>
                <a:solidFill>
                  <a:srgbClr val="FFA7A7"/>
                </a:solidFill>
              </a:ln>
            </c:spPr>
          </c:marker>
          <c:dPt>
            <c:idx val="6"/>
            <c:marker>
              <c:symbol val="none"/>
            </c:marker>
            <c:bubble3D val="0"/>
            <c:extLst>
              <c:ext xmlns:c16="http://schemas.microsoft.com/office/drawing/2014/chart" uri="{C3380CC4-5D6E-409C-BE32-E72D297353CC}">
                <c16:uniqueId val="{0000001A-9C6E-4598-8008-84C308479E7C}"/>
              </c:ext>
            </c:extLst>
          </c:dPt>
          <c:dPt>
            <c:idx val="7"/>
            <c:bubble3D val="0"/>
            <c:extLst>
              <c:ext xmlns:c16="http://schemas.microsoft.com/office/drawing/2014/chart" uri="{C3380CC4-5D6E-409C-BE32-E72D297353CC}">
                <c16:uniqueId val="{0000001B-9C6E-4598-8008-84C308479E7C}"/>
              </c:ext>
            </c:extLst>
          </c:dPt>
          <c:dPt>
            <c:idx val="8"/>
            <c:bubble3D val="0"/>
            <c:extLst>
              <c:ext xmlns:c16="http://schemas.microsoft.com/office/drawing/2014/chart" uri="{C3380CC4-5D6E-409C-BE32-E72D297353CC}">
                <c16:uniqueId val="{0000002C-93F5-45C8-9254-6ACA52762019}"/>
              </c:ext>
            </c:extLst>
          </c:dPt>
          <c:dPt>
            <c:idx val="9"/>
            <c:bubble3D val="0"/>
            <c:extLst>
              <c:ext xmlns:c16="http://schemas.microsoft.com/office/drawing/2014/chart" uri="{C3380CC4-5D6E-409C-BE32-E72D297353CC}">
                <c16:uniqueId val="{0000001C-9C6E-4598-8008-84C308479E7C}"/>
              </c:ext>
            </c:extLst>
          </c:dPt>
          <c:dPt>
            <c:idx val="10"/>
            <c:marker>
              <c:symbol val="none"/>
            </c:marker>
            <c:bubble3D val="0"/>
            <c:extLst>
              <c:ext xmlns:c16="http://schemas.microsoft.com/office/drawing/2014/chart" uri="{C3380CC4-5D6E-409C-BE32-E72D297353CC}">
                <c16:uniqueId val="{0000001D-9C6E-4598-8008-84C308479E7C}"/>
              </c:ext>
            </c:extLst>
          </c:dPt>
          <c:dPt>
            <c:idx val="11"/>
            <c:marker>
              <c:symbol val="none"/>
            </c:marker>
            <c:bubble3D val="0"/>
            <c:extLst>
              <c:ext xmlns:c16="http://schemas.microsoft.com/office/drawing/2014/chart" uri="{C3380CC4-5D6E-409C-BE32-E72D297353CC}">
                <c16:uniqueId val="{0000001E-9C6E-4598-8008-84C308479E7C}"/>
              </c:ext>
            </c:extLst>
          </c:dPt>
          <c:dPt>
            <c:idx val="12"/>
            <c:marker>
              <c:symbol val="none"/>
            </c:marker>
            <c:bubble3D val="0"/>
            <c:extLst>
              <c:ext xmlns:c16="http://schemas.microsoft.com/office/drawing/2014/chart" uri="{C3380CC4-5D6E-409C-BE32-E72D297353CC}">
                <c16:uniqueId val="{0000001F-9C6E-4598-8008-84C308479E7C}"/>
              </c:ext>
            </c:extLst>
          </c:dPt>
          <c:dPt>
            <c:idx val="13"/>
            <c:marker>
              <c:symbol val="none"/>
            </c:marker>
            <c:bubble3D val="0"/>
            <c:extLst>
              <c:ext xmlns:c16="http://schemas.microsoft.com/office/drawing/2014/chart" uri="{C3380CC4-5D6E-409C-BE32-E72D297353CC}">
                <c16:uniqueId val="{00000020-9C6E-4598-8008-84C308479E7C}"/>
              </c:ext>
            </c:extLst>
          </c:dPt>
          <c:dPt>
            <c:idx val="14"/>
            <c:bubble3D val="0"/>
            <c:extLst>
              <c:ext xmlns:c16="http://schemas.microsoft.com/office/drawing/2014/chart" uri="{C3380CC4-5D6E-409C-BE32-E72D297353CC}">
                <c16:uniqueId val="{00000021-9C6E-4598-8008-84C308479E7C}"/>
              </c:ext>
            </c:extLst>
          </c:dPt>
          <c:dPt>
            <c:idx val="15"/>
            <c:bubble3D val="0"/>
            <c:extLst>
              <c:ext xmlns:c16="http://schemas.microsoft.com/office/drawing/2014/chart" uri="{C3380CC4-5D6E-409C-BE32-E72D297353CC}">
                <c16:uniqueId val="{00000022-9C6E-4598-8008-84C308479E7C}"/>
              </c:ext>
            </c:extLst>
          </c:dPt>
          <c:val>
            <c:numRef>
              <c:f>'Slika 6.2. - Figure 6.2'!$E$4:$E$21</c:f>
              <c:numCache>
                <c:formatCode>0.00</c:formatCode>
                <c:ptCount val="18"/>
                <c:pt idx="1">
                  <c:v>2.56</c:v>
                </c:pt>
                <c:pt idx="2">
                  <c:v>2.2799999999999998</c:v>
                </c:pt>
                <c:pt idx="3">
                  <c:v>2.56</c:v>
                </c:pt>
                <c:pt idx="4">
                  <c:v>2.58</c:v>
                </c:pt>
                <c:pt idx="6">
                  <c:v>2.85</c:v>
                </c:pt>
                <c:pt idx="7">
                  <c:v>3.12</c:v>
                </c:pt>
                <c:pt idx="8">
                  <c:v>3.06</c:v>
                </c:pt>
                <c:pt idx="9">
                  <c:v>2.88</c:v>
                </c:pt>
                <c:pt idx="13">
                  <c:v>3.74</c:v>
                </c:pt>
                <c:pt idx="14">
                  <c:v>3.78</c:v>
                </c:pt>
              </c:numCache>
            </c:numRef>
          </c:val>
          <c:smooth val="0"/>
          <c:extLst>
            <c:ext xmlns:c16="http://schemas.microsoft.com/office/drawing/2014/chart" uri="{C3380CC4-5D6E-409C-BE32-E72D297353CC}">
              <c16:uniqueId val="{00000023-9C6E-4598-8008-84C308479E7C}"/>
            </c:ext>
          </c:extLst>
        </c:ser>
        <c:ser>
          <c:idx val="2"/>
          <c:order val="3"/>
          <c:tx>
            <c:strRef>
              <c:f>'Slika 6.2. - Figure 6.2'!$F$2</c:f>
              <c:strCache>
                <c:ptCount val="1"/>
                <c:pt idx="0">
                  <c:v>Obveznice izdane na domaćem tržištu kapitala - listopad 2025.</c:v>
                </c:pt>
              </c:strCache>
            </c:strRef>
          </c:tx>
          <c:spPr>
            <a:ln>
              <a:solidFill>
                <a:srgbClr val="FF0000"/>
              </a:solidFill>
            </a:ln>
          </c:spPr>
          <c:marker>
            <c:symbol val="circle"/>
            <c:size val="6"/>
            <c:spPr>
              <a:solidFill>
                <a:srgbClr val="FF0000"/>
              </a:solidFill>
              <a:ln>
                <a:solidFill>
                  <a:srgbClr val="FF0000"/>
                </a:solidFill>
              </a:ln>
            </c:spPr>
          </c:marker>
          <c:dPt>
            <c:idx val="6"/>
            <c:marker>
              <c:symbol val="circle"/>
              <c:size val="5"/>
            </c:marker>
            <c:bubble3D val="0"/>
            <c:extLst>
              <c:ext xmlns:c16="http://schemas.microsoft.com/office/drawing/2014/chart" uri="{C3380CC4-5D6E-409C-BE32-E72D297353CC}">
                <c16:uniqueId val="{00000024-9C6E-4598-8008-84C308479E7C}"/>
              </c:ext>
            </c:extLst>
          </c:dPt>
          <c:dPt>
            <c:idx val="7"/>
            <c:marker>
              <c:symbol val="circle"/>
              <c:size val="5"/>
              <c:spPr>
                <a:solidFill>
                  <a:srgbClr val="FF0000"/>
                </a:solidFill>
                <a:ln>
                  <a:noFill/>
                </a:ln>
              </c:spPr>
            </c:marker>
            <c:bubble3D val="0"/>
            <c:extLst>
              <c:ext xmlns:c16="http://schemas.microsoft.com/office/drawing/2014/chart" uri="{C3380CC4-5D6E-409C-BE32-E72D297353CC}">
                <c16:uniqueId val="{00000025-9C6E-4598-8008-84C308479E7C}"/>
              </c:ext>
            </c:extLst>
          </c:dPt>
          <c:dPt>
            <c:idx val="8"/>
            <c:marker>
              <c:symbol val="circle"/>
              <c:size val="5"/>
            </c:marker>
            <c:bubble3D val="0"/>
            <c:extLst>
              <c:ext xmlns:c16="http://schemas.microsoft.com/office/drawing/2014/chart" uri="{C3380CC4-5D6E-409C-BE32-E72D297353CC}">
                <c16:uniqueId val="{0000002B-A45F-4CCD-977F-9656ACC6DF10}"/>
              </c:ext>
            </c:extLst>
          </c:dPt>
          <c:dPt>
            <c:idx val="9"/>
            <c:marker>
              <c:symbol val="circle"/>
              <c:size val="5"/>
            </c:marker>
            <c:bubble3D val="0"/>
            <c:extLst>
              <c:ext xmlns:c16="http://schemas.microsoft.com/office/drawing/2014/chart" uri="{C3380CC4-5D6E-409C-BE32-E72D297353CC}">
                <c16:uniqueId val="{00000026-9C6E-4598-8008-84C308479E7C}"/>
              </c:ext>
            </c:extLst>
          </c:dPt>
          <c:dPt>
            <c:idx val="10"/>
            <c:marker>
              <c:symbol val="circle"/>
              <c:size val="5"/>
            </c:marker>
            <c:bubble3D val="0"/>
            <c:extLst>
              <c:ext xmlns:c16="http://schemas.microsoft.com/office/drawing/2014/chart" uri="{C3380CC4-5D6E-409C-BE32-E72D297353CC}">
                <c16:uniqueId val="{00000027-9C6E-4598-8008-84C308479E7C}"/>
              </c:ext>
            </c:extLst>
          </c:dPt>
          <c:dPt>
            <c:idx val="11"/>
            <c:marker>
              <c:symbol val="none"/>
            </c:marker>
            <c:bubble3D val="0"/>
            <c:extLst>
              <c:ext xmlns:c16="http://schemas.microsoft.com/office/drawing/2014/chart" uri="{C3380CC4-5D6E-409C-BE32-E72D297353CC}">
                <c16:uniqueId val="{00000028-9C6E-4598-8008-84C308479E7C}"/>
              </c:ext>
            </c:extLst>
          </c:dPt>
          <c:dPt>
            <c:idx val="12"/>
            <c:marker>
              <c:symbol val="none"/>
            </c:marker>
            <c:bubble3D val="0"/>
            <c:extLst>
              <c:ext xmlns:c16="http://schemas.microsoft.com/office/drawing/2014/chart" uri="{C3380CC4-5D6E-409C-BE32-E72D297353CC}">
                <c16:uniqueId val="{00000029-9C6E-4598-8008-84C308479E7C}"/>
              </c:ext>
            </c:extLst>
          </c:dPt>
          <c:dPt>
            <c:idx val="13"/>
            <c:marker>
              <c:symbol val="circle"/>
              <c:size val="5"/>
            </c:marker>
            <c:bubble3D val="0"/>
            <c:extLst>
              <c:ext xmlns:c16="http://schemas.microsoft.com/office/drawing/2014/chart" uri="{C3380CC4-5D6E-409C-BE32-E72D297353CC}">
                <c16:uniqueId val="{0000002A-9C6E-4598-8008-84C308479E7C}"/>
              </c:ext>
            </c:extLst>
          </c:dPt>
          <c:dPt>
            <c:idx val="14"/>
            <c:marker>
              <c:symbol val="circle"/>
              <c:size val="5"/>
            </c:marker>
            <c:bubble3D val="0"/>
            <c:extLst>
              <c:ext xmlns:c16="http://schemas.microsoft.com/office/drawing/2014/chart" uri="{C3380CC4-5D6E-409C-BE32-E72D297353CC}">
                <c16:uniqueId val="{0000002B-9C6E-4598-8008-84C308479E7C}"/>
              </c:ext>
            </c:extLst>
          </c:dPt>
          <c:dPt>
            <c:idx val="15"/>
            <c:marker>
              <c:symbol val="circle"/>
              <c:size val="5"/>
            </c:marker>
            <c:bubble3D val="0"/>
            <c:extLst>
              <c:ext xmlns:c16="http://schemas.microsoft.com/office/drawing/2014/chart" uri="{C3380CC4-5D6E-409C-BE32-E72D297353CC}">
                <c16:uniqueId val="{0000002C-9C6E-4598-8008-84C308479E7C}"/>
              </c:ext>
            </c:extLst>
          </c:dPt>
          <c:val>
            <c:numRef>
              <c:f>'Slika 6.2. - Figure 6.2'!$F$4:$F$21</c:f>
              <c:numCache>
                <c:formatCode>0.00</c:formatCode>
                <c:ptCount val="18"/>
                <c:pt idx="1">
                  <c:v>2.62</c:v>
                </c:pt>
                <c:pt idx="2">
                  <c:v>2.33</c:v>
                </c:pt>
                <c:pt idx="3">
                  <c:v>2.58</c:v>
                </c:pt>
                <c:pt idx="6">
                  <c:v>2.84</c:v>
                </c:pt>
                <c:pt idx="7">
                  <c:v>3.05</c:v>
                </c:pt>
                <c:pt idx="8">
                  <c:v>3.06</c:v>
                </c:pt>
                <c:pt idx="9">
                  <c:v>2.92</c:v>
                </c:pt>
                <c:pt idx="13">
                  <c:v>3.71</c:v>
                </c:pt>
              </c:numCache>
            </c:numRef>
          </c:val>
          <c:smooth val="0"/>
          <c:extLst>
            <c:ext xmlns:c16="http://schemas.microsoft.com/office/drawing/2014/chart" uri="{C3380CC4-5D6E-409C-BE32-E72D297353CC}">
              <c16:uniqueId val="{0000002D-9C6E-4598-8008-84C308479E7C}"/>
            </c:ext>
          </c:extLst>
        </c:ser>
        <c:dLbls>
          <c:showLegendKey val="0"/>
          <c:showVal val="0"/>
          <c:showCatName val="0"/>
          <c:showSerName val="0"/>
          <c:showPercent val="0"/>
          <c:showBubbleSize val="0"/>
        </c:dLbls>
        <c:marker val="1"/>
        <c:smooth val="0"/>
        <c:axId val="155766032"/>
        <c:axId val="155768944"/>
      </c:lineChart>
      <c:catAx>
        <c:axId val="155766032"/>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nextTo"/>
        <c:spPr>
          <a:noFill/>
          <a:ln w="6350" cap="flat" cmpd="sng" algn="ctr">
            <a:solidFill>
              <a:schemeClr val="bg1">
                <a:lumMod val="75000"/>
              </a:schemeClr>
            </a:solidFill>
            <a:round/>
          </a:ln>
          <a:effectLst/>
        </c:spPr>
        <c:txPr>
          <a:bodyPr rot="-60000000" vert="horz"/>
          <a:lstStyle/>
          <a:p>
            <a:pPr>
              <a:defRPr/>
            </a:pPr>
            <a:endParaRPr lang="sr-Latn-RS"/>
          </a:p>
        </c:txPr>
        <c:crossAx val="155768944"/>
        <c:crosses val="autoZero"/>
        <c:auto val="1"/>
        <c:lblAlgn val="ctr"/>
        <c:lblOffset val="100"/>
        <c:tickLblSkip val="1"/>
        <c:tickMarkSkip val="1"/>
        <c:noMultiLvlLbl val="0"/>
      </c:catAx>
      <c:valAx>
        <c:axId val="155768944"/>
        <c:scaling>
          <c:orientation val="minMax"/>
          <c:min val="2"/>
        </c:scaling>
        <c:delete val="0"/>
        <c:axPos val="l"/>
        <c:majorGridlines>
          <c:spPr>
            <a:ln w="6350" cap="flat" cmpd="sng" algn="ctr">
              <a:solidFill>
                <a:schemeClr val="bg1">
                  <a:lumMod val="75000"/>
                </a:schemeClr>
              </a:solidFill>
              <a:round/>
            </a:ln>
            <a:effectLst/>
          </c:spPr>
        </c:majorGridlines>
        <c:title>
          <c:tx>
            <c:rich>
              <a:bodyPr rot="0"/>
              <a:lstStyle/>
              <a:p>
                <a:pPr>
                  <a:defRPr b="0"/>
                </a:pPr>
                <a:r>
                  <a:rPr lang="hr-HR" b="0"/>
                  <a:t>%</a:t>
                </a:r>
              </a:p>
            </c:rich>
          </c:tx>
          <c:layout>
            <c:manualLayout>
              <c:xMode val="edge"/>
              <c:yMode val="edge"/>
              <c:x val="2.5060506050605062E-3"/>
              <c:y val="0.42825860719874803"/>
            </c:manualLayout>
          </c:layout>
          <c:overlay val="0"/>
          <c:spPr>
            <a:noFill/>
            <a:ln>
              <a:noFill/>
            </a:ln>
            <a:effectLst/>
          </c:spPr>
        </c:title>
        <c:numFmt formatCode="#.#00" sourceLinked="0"/>
        <c:majorTickMark val="none"/>
        <c:minorTickMark val="none"/>
        <c:tickLblPos val="nextTo"/>
        <c:spPr>
          <a:noFill/>
          <a:ln>
            <a:noFill/>
          </a:ln>
          <a:effectLst/>
        </c:spPr>
        <c:txPr>
          <a:bodyPr rot="-60000000" vert="horz"/>
          <a:lstStyle/>
          <a:p>
            <a:pPr>
              <a:defRPr/>
            </a:pPr>
            <a:endParaRPr lang="sr-Latn-RS"/>
          </a:p>
        </c:txPr>
        <c:crossAx val="155766032"/>
        <c:crosses val="autoZero"/>
        <c:crossBetween val="between"/>
      </c:valAx>
      <c:spPr>
        <a:ln w="6350">
          <a:solidFill>
            <a:schemeClr val="bg1">
              <a:lumMod val="75000"/>
            </a:schemeClr>
          </a:solidFill>
        </a:ln>
      </c:spPr>
    </c:plotArea>
    <c:legend>
      <c:legendPos val="b"/>
      <c:layout>
        <c:manualLayout>
          <c:xMode val="edge"/>
          <c:yMode val="edge"/>
          <c:x val="0"/>
          <c:y val="0.83381909587544523"/>
          <c:w val="0.96893933406560195"/>
          <c:h val="0.16618084610122952"/>
        </c:manualLayout>
      </c:layout>
      <c:overlay val="0"/>
      <c:spPr>
        <a:noFill/>
        <a:ln>
          <a:noFill/>
        </a:ln>
        <a:effectLst/>
      </c:spPr>
      <c:txPr>
        <a:bodyPr rot="0" vert="horz"/>
        <a:lstStyle/>
        <a:p>
          <a:pPr>
            <a:defRPr/>
          </a:pPr>
          <a:endParaRPr lang="sr-Latn-RS"/>
        </a:p>
      </c:txPr>
    </c:legend>
    <c:plotVisOnly val="1"/>
    <c:dispBlanksAs val="span"/>
    <c:showDLblsOverMax val="0"/>
  </c:chart>
  <c:spPr>
    <a:ln w="3175">
      <a:solidFill>
        <a:schemeClr val="tx1"/>
      </a:solidFill>
    </a:ln>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0289728833569"/>
          <c:y val="2.8115798656555148E-2"/>
          <c:w val="0.84024477447744772"/>
          <c:h val="0.57474379054116875"/>
        </c:manualLayout>
      </c:layout>
      <c:barChart>
        <c:barDir val="col"/>
        <c:grouping val="stacked"/>
        <c:varyColors val="0"/>
        <c:ser>
          <c:idx val="0"/>
          <c:order val="0"/>
          <c:tx>
            <c:strRef>
              <c:f>'Slika 6.3. - Figure 6.3'!$E$3</c:f>
              <c:strCache>
                <c:ptCount val="1"/>
                <c:pt idx="0">
                  <c:v>Contribution of interest rate on working capital loans</c:v>
                </c:pt>
              </c:strCache>
            </c:strRef>
          </c:tx>
          <c:spPr>
            <a:solidFill>
              <a:schemeClr val="bg1">
                <a:lumMod val="75000"/>
              </a:schemeClr>
            </a:solidFill>
            <a:ln>
              <a:noFill/>
            </a:ln>
            <a:effectLst/>
          </c:spPr>
          <c:invertIfNegative val="0"/>
          <c:cat>
            <c:numRef>
              <c:f>'Slika 6.3. - Figure 6.3'!$A$17:$A$136</c:f>
              <c:numCache>
                <c:formatCode>General</c:formatCode>
                <c:ptCount val="120"/>
                <c:pt idx="5">
                  <c:v>2016</c:v>
                </c:pt>
                <c:pt idx="17">
                  <c:v>2017</c:v>
                </c:pt>
                <c:pt idx="29">
                  <c:v>2018</c:v>
                </c:pt>
                <c:pt idx="41">
                  <c:v>2019</c:v>
                </c:pt>
                <c:pt idx="53">
                  <c:v>2020</c:v>
                </c:pt>
                <c:pt idx="65">
                  <c:v>2021</c:v>
                </c:pt>
                <c:pt idx="77">
                  <c:v>2022</c:v>
                </c:pt>
                <c:pt idx="89">
                  <c:v>2023</c:v>
                </c:pt>
                <c:pt idx="102">
                  <c:v>2024</c:v>
                </c:pt>
                <c:pt idx="114">
                  <c:v>2025</c:v>
                </c:pt>
              </c:numCache>
            </c:numRef>
          </c:cat>
          <c:val>
            <c:numRef>
              <c:f>'Slika 6.3. - Figure 6.3'!$E$17:$E$136</c:f>
              <c:numCache>
                <c:formatCode>#,##0</c:formatCode>
                <c:ptCount val="120"/>
                <c:pt idx="0">
                  <c:v>-62.899275093784873</c:v>
                </c:pt>
                <c:pt idx="1">
                  <c:v>-9.6479534202689017</c:v>
                </c:pt>
                <c:pt idx="2">
                  <c:v>-101.40632613686583</c:v>
                </c:pt>
                <c:pt idx="3">
                  <c:v>-78.403617265726922</c:v>
                </c:pt>
                <c:pt idx="4">
                  <c:v>-62.324786480440835</c:v>
                </c:pt>
                <c:pt idx="5">
                  <c:v>-36.906560261274691</c:v>
                </c:pt>
                <c:pt idx="6">
                  <c:v>-16.846718059237055</c:v>
                </c:pt>
                <c:pt idx="7">
                  <c:v>-81.267304239467521</c:v>
                </c:pt>
                <c:pt idx="8">
                  <c:v>-106.97945334594924</c:v>
                </c:pt>
                <c:pt idx="9">
                  <c:v>-42.412851046510447</c:v>
                </c:pt>
                <c:pt idx="10">
                  <c:v>-43.387622411140796</c:v>
                </c:pt>
                <c:pt idx="11">
                  <c:v>-62.389165002620778</c:v>
                </c:pt>
                <c:pt idx="12">
                  <c:v>-16.030307463548588</c:v>
                </c:pt>
                <c:pt idx="13">
                  <c:v>-1.7147682191436253</c:v>
                </c:pt>
                <c:pt idx="14">
                  <c:v>-22.626092210655528</c:v>
                </c:pt>
                <c:pt idx="15">
                  <c:v>7.1581934338410829</c:v>
                </c:pt>
                <c:pt idx="16">
                  <c:v>-29.128042395845302</c:v>
                </c:pt>
                <c:pt idx="17">
                  <c:v>-55.789399813940975</c:v>
                </c:pt>
                <c:pt idx="18">
                  <c:v>-51.966910603235178</c:v>
                </c:pt>
                <c:pt idx="19">
                  <c:v>-30.410140963693998</c:v>
                </c:pt>
                <c:pt idx="20">
                  <c:v>-12.38724856011639</c:v>
                </c:pt>
                <c:pt idx="21">
                  <c:v>-49.098788088919463</c:v>
                </c:pt>
                <c:pt idx="22">
                  <c:v>-77.808662753670475</c:v>
                </c:pt>
                <c:pt idx="23">
                  <c:v>-47.245555813549423</c:v>
                </c:pt>
                <c:pt idx="24">
                  <c:v>-67.471179371345286</c:v>
                </c:pt>
                <c:pt idx="25">
                  <c:v>-92.687833584405539</c:v>
                </c:pt>
                <c:pt idx="26">
                  <c:v>-45.160419449520219</c:v>
                </c:pt>
                <c:pt idx="27">
                  <c:v>-97.524009086315274</c:v>
                </c:pt>
                <c:pt idx="28">
                  <c:v>-60.556903660703327</c:v>
                </c:pt>
                <c:pt idx="29">
                  <c:v>-39.93980065138134</c:v>
                </c:pt>
                <c:pt idx="30">
                  <c:v>-68.098564541112125</c:v>
                </c:pt>
                <c:pt idx="31">
                  <c:v>-60.190110619450003</c:v>
                </c:pt>
                <c:pt idx="32">
                  <c:v>-88.268048899598043</c:v>
                </c:pt>
                <c:pt idx="33">
                  <c:v>-50.062607997615295</c:v>
                </c:pt>
                <c:pt idx="34">
                  <c:v>-22.756228888798844</c:v>
                </c:pt>
                <c:pt idx="35">
                  <c:v>-51.102108981680011</c:v>
                </c:pt>
                <c:pt idx="36">
                  <c:v>-43.521701488686801</c:v>
                </c:pt>
                <c:pt idx="37">
                  <c:v>4.8647759020485788</c:v>
                </c:pt>
                <c:pt idx="38">
                  <c:v>-34.881946275099828</c:v>
                </c:pt>
                <c:pt idx="39">
                  <c:v>1.3871616662727604</c:v>
                </c:pt>
                <c:pt idx="40">
                  <c:v>-38.908831416360513</c:v>
                </c:pt>
                <c:pt idx="41">
                  <c:v>-37.219589310028766</c:v>
                </c:pt>
                <c:pt idx="42">
                  <c:v>-32.956355995086469</c:v>
                </c:pt>
                <c:pt idx="43">
                  <c:v>-57.337054598564194</c:v>
                </c:pt>
                <c:pt idx="44">
                  <c:v>-2.5073957640434301</c:v>
                </c:pt>
                <c:pt idx="45">
                  <c:v>-41.344780312019751</c:v>
                </c:pt>
                <c:pt idx="46">
                  <c:v>-19.913032158974755</c:v>
                </c:pt>
                <c:pt idx="47">
                  <c:v>-20.012538663530762</c:v>
                </c:pt>
                <c:pt idx="48">
                  <c:v>-26.727518483481784</c:v>
                </c:pt>
                <c:pt idx="49">
                  <c:v>-37.41161210876696</c:v>
                </c:pt>
                <c:pt idx="50">
                  <c:v>-67.240096785591291</c:v>
                </c:pt>
                <c:pt idx="51">
                  <c:v>-35.728907163177766</c:v>
                </c:pt>
                <c:pt idx="52">
                  <c:v>-28.072793979290481</c:v>
                </c:pt>
                <c:pt idx="53">
                  <c:v>-31.665133584743973</c:v>
                </c:pt>
                <c:pt idx="54">
                  <c:v>11.377283395695112</c:v>
                </c:pt>
                <c:pt idx="55">
                  <c:v>20.405038771036324</c:v>
                </c:pt>
                <c:pt idx="56">
                  <c:v>-39.967156068780682</c:v>
                </c:pt>
                <c:pt idx="57">
                  <c:v>-8.0969394038544635</c:v>
                </c:pt>
                <c:pt idx="58">
                  <c:v>-22.704244471226389</c:v>
                </c:pt>
                <c:pt idx="59">
                  <c:v>-15.68642220788259</c:v>
                </c:pt>
                <c:pt idx="60">
                  <c:v>-23.581673634362858</c:v>
                </c:pt>
                <c:pt idx="61">
                  <c:v>-6.7523943860321189</c:v>
                </c:pt>
                <c:pt idx="62">
                  <c:v>15.391938395405095</c:v>
                </c:pt>
                <c:pt idx="63">
                  <c:v>13.546511692786183</c:v>
                </c:pt>
                <c:pt idx="64">
                  <c:v>-5.643632479495146</c:v>
                </c:pt>
                <c:pt idx="65">
                  <c:v>-0.76882351533657722</c:v>
                </c:pt>
                <c:pt idx="66">
                  <c:v>3.2727431756812324</c:v>
                </c:pt>
                <c:pt idx="67">
                  <c:v>-18.463330455768137</c:v>
                </c:pt>
                <c:pt idx="68">
                  <c:v>18.604199474676154</c:v>
                </c:pt>
                <c:pt idx="69">
                  <c:v>-4.8157911307285204</c:v>
                </c:pt>
                <c:pt idx="70">
                  <c:v>-7.1919098067198881</c:v>
                </c:pt>
                <c:pt idx="71">
                  <c:v>-51.142095981687106</c:v>
                </c:pt>
                <c:pt idx="72">
                  <c:v>9.8728020948346007</c:v>
                </c:pt>
                <c:pt idx="73">
                  <c:v>-10.12373337991861</c:v>
                </c:pt>
                <c:pt idx="74">
                  <c:v>-8.451719160840371</c:v>
                </c:pt>
                <c:pt idx="75">
                  <c:v>-14.259807959636314</c:v>
                </c:pt>
                <c:pt idx="76">
                  <c:v>-11.355575414113993</c:v>
                </c:pt>
                <c:pt idx="77">
                  <c:v>-12.174493987597939</c:v>
                </c:pt>
                <c:pt idx="78">
                  <c:v>-11.590127494573707</c:v>
                </c:pt>
                <c:pt idx="79">
                  <c:v>-3.7917676229569066</c:v>
                </c:pt>
                <c:pt idx="80">
                  <c:v>-11.524136448572355</c:v>
                </c:pt>
                <c:pt idx="81">
                  <c:v>45.128386207715394</c:v>
                </c:pt>
                <c:pt idx="82">
                  <c:v>35.241052548076254</c:v>
                </c:pt>
                <c:pt idx="83">
                  <c:v>93.537103577009987</c:v>
                </c:pt>
                <c:pt idx="84">
                  <c:v>81.656421491031836</c:v>
                </c:pt>
                <c:pt idx="85">
                  <c:v>83.018066487492717</c:v>
                </c:pt>
                <c:pt idx="86">
                  <c:v>97.47238522603692</c:v>
                </c:pt>
                <c:pt idx="87">
                  <c:v>109.78642917676102</c:v>
                </c:pt>
                <c:pt idx="88">
                  <c:v>140.78696972986026</c:v>
                </c:pt>
                <c:pt idx="89">
                  <c:v>140.13401737103425</c:v>
                </c:pt>
                <c:pt idx="90">
                  <c:v>138.12709658472767</c:v>
                </c:pt>
                <c:pt idx="91">
                  <c:v>158.8847340623567</c:v>
                </c:pt>
                <c:pt idx="92">
                  <c:v>165.30430550093186</c:v>
                </c:pt>
                <c:pt idx="93">
                  <c:v>133.71851047673985</c:v>
                </c:pt>
                <c:pt idx="94">
                  <c:v>149.03427543752753</c:v>
                </c:pt>
                <c:pt idx="95">
                  <c:v>120.17909924699318</c:v>
                </c:pt>
                <c:pt idx="96">
                  <c:v>100.57453646277945</c:v>
                </c:pt>
                <c:pt idx="97">
                  <c:v>102.35091967166412</c:v>
                </c:pt>
                <c:pt idx="98">
                  <c:v>80.180460940152557</c:v>
                </c:pt>
                <c:pt idx="99">
                  <c:v>60.025209850951569</c:v>
                </c:pt>
                <c:pt idx="100">
                  <c:v>49.275499166749711</c:v>
                </c:pt>
                <c:pt idx="101">
                  <c:v>29.633340058440695</c:v>
                </c:pt>
                <c:pt idx="102">
                  <c:v>10.372846511541631</c:v>
                </c:pt>
                <c:pt idx="103">
                  <c:v>18.978471021286904</c:v>
                </c:pt>
                <c:pt idx="104">
                  <c:v>-30.987709882691551</c:v>
                </c:pt>
                <c:pt idx="105">
                  <c:v>-62.820256864040516</c:v>
                </c:pt>
                <c:pt idx="106">
                  <c:v>-50.74360346383984</c:v>
                </c:pt>
                <c:pt idx="107">
                  <c:v>-80.378093220152195</c:v>
                </c:pt>
                <c:pt idx="108">
                  <c:v>-80.376597169444281</c:v>
                </c:pt>
                <c:pt idx="109">
                  <c:v>-77.137439417662918</c:v>
                </c:pt>
                <c:pt idx="110">
                  <c:v>-93.730411786273351</c:v>
                </c:pt>
                <c:pt idx="111">
                  <c:v>-88.004879177075537</c:v>
                </c:pt>
                <c:pt idx="112">
                  <c:v>-88.287417918415372</c:v>
                </c:pt>
                <c:pt idx="113">
                  <c:v>-78.533119926713098</c:v>
                </c:pt>
                <c:pt idx="114">
                  <c:v>-88.038019352963161</c:v>
                </c:pt>
                <c:pt idx="115">
                  <c:v>-88.820341161574873</c:v>
                </c:pt>
                <c:pt idx="116">
                  <c:v>-62.475291092396155</c:v>
                </c:pt>
              </c:numCache>
            </c:numRef>
          </c:val>
          <c:extLst>
            <c:ext xmlns:c16="http://schemas.microsoft.com/office/drawing/2014/chart" uri="{C3380CC4-5D6E-409C-BE32-E72D297353CC}">
              <c16:uniqueId val="{00000000-5EB9-4FBA-A638-62E8297097EF}"/>
            </c:ext>
          </c:extLst>
        </c:ser>
        <c:ser>
          <c:idx val="1"/>
          <c:order val="1"/>
          <c:tx>
            <c:strRef>
              <c:f>'Slika 6.3. - Figure 6.3'!$F$3</c:f>
              <c:strCache>
                <c:ptCount val="1"/>
                <c:pt idx="0">
                  <c:v>Contribution of interest rate on investment and syndicated loans</c:v>
                </c:pt>
              </c:strCache>
            </c:strRef>
          </c:tx>
          <c:spPr>
            <a:solidFill>
              <a:srgbClr val="0000FF"/>
            </a:solidFill>
            <a:ln>
              <a:noFill/>
            </a:ln>
            <a:effectLst/>
          </c:spPr>
          <c:invertIfNegative val="0"/>
          <c:cat>
            <c:numRef>
              <c:f>'Slika 6.3. - Figure 6.3'!$A$17:$A$136</c:f>
              <c:numCache>
                <c:formatCode>General</c:formatCode>
                <c:ptCount val="120"/>
                <c:pt idx="5">
                  <c:v>2016</c:v>
                </c:pt>
                <c:pt idx="17">
                  <c:v>2017</c:v>
                </c:pt>
                <c:pt idx="29">
                  <c:v>2018</c:v>
                </c:pt>
                <c:pt idx="41">
                  <c:v>2019</c:v>
                </c:pt>
                <c:pt idx="53">
                  <c:v>2020</c:v>
                </c:pt>
                <c:pt idx="65">
                  <c:v>2021</c:v>
                </c:pt>
                <c:pt idx="77">
                  <c:v>2022</c:v>
                </c:pt>
                <c:pt idx="89">
                  <c:v>2023</c:v>
                </c:pt>
                <c:pt idx="102">
                  <c:v>2024</c:v>
                </c:pt>
                <c:pt idx="114">
                  <c:v>2025</c:v>
                </c:pt>
              </c:numCache>
            </c:numRef>
          </c:cat>
          <c:val>
            <c:numRef>
              <c:f>'Slika 6.3. - Figure 6.3'!$F$17:$F$136</c:f>
              <c:numCache>
                <c:formatCode>#,##0</c:formatCode>
                <c:ptCount val="120"/>
                <c:pt idx="0">
                  <c:v>26.89501205963851</c:v>
                </c:pt>
                <c:pt idx="1">
                  <c:v>-17.950627112701483</c:v>
                </c:pt>
                <c:pt idx="2">
                  <c:v>-24.502096156170985</c:v>
                </c:pt>
                <c:pt idx="3">
                  <c:v>-0.26373957395167125</c:v>
                </c:pt>
                <c:pt idx="4">
                  <c:v>-37.055349186786458</c:v>
                </c:pt>
                <c:pt idx="5">
                  <c:v>-9.6238977547588682</c:v>
                </c:pt>
                <c:pt idx="6">
                  <c:v>-3.1222294945405005</c:v>
                </c:pt>
                <c:pt idx="7">
                  <c:v>-25.728783674959004</c:v>
                </c:pt>
                <c:pt idx="8">
                  <c:v>-11.305982435347238</c:v>
                </c:pt>
                <c:pt idx="9">
                  <c:v>-27.095689317088471</c:v>
                </c:pt>
                <c:pt idx="10">
                  <c:v>-13.784145224912097</c:v>
                </c:pt>
                <c:pt idx="11">
                  <c:v>-37.483206841541119</c:v>
                </c:pt>
                <c:pt idx="12">
                  <c:v>-39.696175476842313</c:v>
                </c:pt>
                <c:pt idx="13">
                  <c:v>-27.791596656903202</c:v>
                </c:pt>
                <c:pt idx="14">
                  <c:v>-34.884934333963812</c:v>
                </c:pt>
                <c:pt idx="15">
                  <c:v>-10.308477026275114</c:v>
                </c:pt>
                <c:pt idx="16">
                  <c:v>4.1883665861278665</c:v>
                </c:pt>
                <c:pt idx="17">
                  <c:v>0.79391779763101322</c:v>
                </c:pt>
                <c:pt idx="18">
                  <c:v>-14.914783348664102</c:v>
                </c:pt>
                <c:pt idx="19">
                  <c:v>-2.7864562808873305</c:v>
                </c:pt>
                <c:pt idx="20">
                  <c:v>-2.6067185467397667</c:v>
                </c:pt>
                <c:pt idx="21">
                  <c:v>1.7225963842595569</c:v>
                </c:pt>
                <c:pt idx="22">
                  <c:v>-6.0973983305411092</c:v>
                </c:pt>
                <c:pt idx="23">
                  <c:v>-1.6452176137974135</c:v>
                </c:pt>
                <c:pt idx="24">
                  <c:v>-3.2602596906089802</c:v>
                </c:pt>
                <c:pt idx="25">
                  <c:v>10.03236995127557</c:v>
                </c:pt>
                <c:pt idx="26">
                  <c:v>17.522502405758644</c:v>
                </c:pt>
                <c:pt idx="27">
                  <c:v>-39.068946871739669</c:v>
                </c:pt>
                <c:pt idx="28">
                  <c:v>-13.392475866450898</c:v>
                </c:pt>
                <c:pt idx="29">
                  <c:v>-21.405168885500661</c:v>
                </c:pt>
                <c:pt idx="30">
                  <c:v>-14.942783768801018</c:v>
                </c:pt>
                <c:pt idx="31">
                  <c:v>-25.071830732036446</c:v>
                </c:pt>
                <c:pt idx="32">
                  <c:v>-47.757303597412275</c:v>
                </c:pt>
                <c:pt idx="33">
                  <c:v>-14.522954082523107</c:v>
                </c:pt>
                <c:pt idx="34">
                  <c:v>-26.752818151941504</c:v>
                </c:pt>
                <c:pt idx="35">
                  <c:v>-19.238744039018776</c:v>
                </c:pt>
                <c:pt idx="36">
                  <c:v>-21.070591287823277</c:v>
                </c:pt>
                <c:pt idx="37">
                  <c:v>-27.429370685673987</c:v>
                </c:pt>
                <c:pt idx="38">
                  <c:v>-29.182808439564496</c:v>
                </c:pt>
                <c:pt idx="39">
                  <c:v>-20.484420443088414</c:v>
                </c:pt>
                <c:pt idx="40">
                  <c:v>-22.87865581802463</c:v>
                </c:pt>
                <c:pt idx="41">
                  <c:v>-9.6539072432756932</c:v>
                </c:pt>
                <c:pt idx="42">
                  <c:v>-12.715874607711459</c:v>
                </c:pt>
                <c:pt idx="43">
                  <c:v>-6.2814608942342618</c:v>
                </c:pt>
                <c:pt idx="44">
                  <c:v>19.025377084461677</c:v>
                </c:pt>
                <c:pt idx="45">
                  <c:v>-14.720839057434986</c:v>
                </c:pt>
                <c:pt idx="46">
                  <c:v>-18.218499115867246</c:v>
                </c:pt>
                <c:pt idx="47">
                  <c:v>-1.9898582959643658</c:v>
                </c:pt>
                <c:pt idx="48">
                  <c:v>-15.418599615144085</c:v>
                </c:pt>
                <c:pt idx="49">
                  <c:v>-18.441526815922376</c:v>
                </c:pt>
                <c:pt idx="50">
                  <c:v>3.5875243879319596</c:v>
                </c:pt>
                <c:pt idx="51">
                  <c:v>-7.4831533881019929</c:v>
                </c:pt>
                <c:pt idx="52">
                  <c:v>-3.8535123487378349</c:v>
                </c:pt>
                <c:pt idx="53">
                  <c:v>-15.118415356601727</c:v>
                </c:pt>
                <c:pt idx="54">
                  <c:v>0.8483783495242303</c:v>
                </c:pt>
                <c:pt idx="55">
                  <c:v>-0.20976316727593464</c:v>
                </c:pt>
                <c:pt idx="56">
                  <c:v>-8.6756117305533387</c:v>
                </c:pt>
                <c:pt idx="57">
                  <c:v>2.1806365936689702</c:v>
                </c:pt>
                <c:pt idx="58">
                  <c:v>-25.849359278263243</c:v>
                </c:pt>
                <c:pt idx="59">
                  <c:v>-4.7327711916411062</c:v>
                </c:pt>
                <c:pt idx="60">
                  <c:v>12.218437825169303</c:v>
                </c:pt>
                <c:pt idx="61">
                  <c:v>-9.2832469975987273</c:v>
                </c:pt>
                <c:pt idx="62">
                  <c:v>-6.765025961395148</c:v>
                </c:pt>
                <c:pt idx="63">
                  <c:v>-9.9757928862386418</c:v>
                </c:pt>
                <c:pt idx="64">
                  <c:v>-3.5037714610368234</c:v>
                </c:pt>
                <c:pt idx="65">
                  <c:v>1.4111249095974445</c:v>
                </c:pt>
                <c:pt idx="66">
                  <c:v>-17.359083402116877</c:v>
                </c:pt>
                <c:pt idx="67">
                  <c:v>-16.896659053655192</c:v>
                </c:pt>
                <c:pt idx="68">
                  <c:v>-6.3662410479856586</c:v>
                </c:pt>
                <c:pt idx="69">
                  <c:v>-37.31770831130288</c:v>
                </c:pt>
                <c:pt idx="70">
                  <c:v>18.708641365270104</c:v>
                </c:pt>
                <c:pt idx="71">
                  <c:v>-16.541168081146267</c:v>
                </c:pt>
                <c:pt idx="72">
                  <c:v>-18.698942347719992</c:v>
                </c:pt>
                <c:pt idx="73">
                  <c:v>13.216320908318391</c:v>
                </c:pt>
                <c:pt idx="74">
                  <c:v>-0.82887855992870141</c:v>
                </c:pt>
                <c:pt idx="75">
                  <c:v>1.6508909451437876</c:v>
                </c:pt>
                <c:pt idx="76">
                  <c:v>-25.292698875419358</c:v>
                </c:pt>
                <c:pt idx="77">
                  <c:v>-21.784213835164529</c:v>
                </c:pt>
                <c:pt idx="78">
                  <c:v>3.8532855908169985</c:v>
                </c:pt>
                <c:pt idx="79">
                  <c:v>8.8654479947354279</c:v>
                </c:pt>
                <c:pt idx="80">
                  <c:v>33.210188838166175</c:v>
                </c:pt>
                <c:pt idx="81">
                  <c:v>67.742020497833494</c:v>
                </c:pt>
                <c:pt idx="82">
                  <c:v>56.221504421854391</c:v>
                </c:pt>
                <c:pt idx="83">
                  <c:v>91.890262175964281</c:v>
                </c:pt>
                <c:pt idx="84">
                  <c:v>57.646901329933648</c:v>
                </c:pt>
                <c:pt idx="85">
                  <c:v>84.515806851943964</c:v>
                </c:pt>
                <c:pt idx="86">
                  <c:v>86.627643162606788</c:v>
                </c:pt>
                <c:pt idx="87">
                  <c:v>116.58064149281029</c:v>
                </c:pt>
                <c:pt idx="88">
                  <c:v>149.32405008334968</c:v>
                </c:pt>
                <c:pt idx="89">
                  <c:v>137.57948629971449</c:v>
                </c:pt>
                <c:pt idx="90">
                  <c:v>132.25646790150896</c:v>
                </c:pt>
                <c:pt idx="91">
                  <c:v>107.5617511330385</c:v>
                </c:pt>
                <c:pt idx="92">
                  <c:v>86.266363758214808</c:v>
                </c:pt>
                <c:pt idx="93">
                  <c:v>73.017785732708035</c:v>
                </c:pt>
                <c:pt idx="94">
                  <c:v>85.540413659783738</c:v>
                </c:pt>
                <c:pt idx="95">
                  <c:v>51.008860950263504</c:v>
                </c:pt>
                <c:pt idx="96">
                  <c:v>68.294276578829923</c:v>
                </c:pt>
                <c:pt idx="97">
                  <c:v>24.098554229815527</c:v>
                </c:pt>
                <c:pt idx="98">
                  <c:v>21.591117443446844</c:v>
                </c:pt>
                <c:pt idx="99">
                  <c:v>1.8702420256059999</c:v>
                </c:pt>
                <c:pt idx="100">
                  <c:v>-10.839185438163609</c:v>
                </c:pt>
                <c:pt idx="101">
                  <c:v>-5.2683340553110671</c:v>
                </c:pt>
                <c:pt idx="102">
                  <c:v>-16.118630508325097</c:v>
                </c:pt>
                <c:pt idx="103">
                  <c:v>-14.26139212559036</c:v>
                </c:pt>
                <c:pt idx="104">
                  <c:v>-10.44342764879295</c:v>
                </c:pt>
                <c:pt idx="105">
                  <c:v>-15.591041654790915</c:v>
                </c:pt>
                <c:pt idx="106">
                  <c:v>-31.99934673504319</c:v>
                </c:pt>
                <c:pt idx="107">
                  <c:v>-26.45028733238227</c:v>
                </c:pt>
                <c:pt idx="108">
                  <c:v>-5.3589719262028472</c:v>
                </c:pt>
                <c:pt idx="109">
                  <c:v>-25.506050216968529</c:v>
                </c:pt>
                <c:pt idx="110">
                  <c:v>-19.801196270603466</c:v>
                </c:pt>
                <c:pt idx="111">
                  <c:v>-30.144483355921864</c:v>
                </c:pt>
                <c:pt idx="112">
                  <c:v>-30.547989950761149</c:v>
                </c:pt>
                <c:pt idx="113">
                  <c:v>-22.802731342033137</c:v>
                </c:pt>
                <c:pt idx="114">
                  <c:v>-56.784154742633234</c:v>
                </c:pt>
                <c:pt idx="115">
                  <c:v>-1.0783050832168128</c:v>
                </c:pt>
                <c:pt idx="116">
                  <c:v>-37.518095621075496</c:v>
                </c:pt>
              </c:numCache>
            </c:numRef>
          </c:val>
          <c:extLst>
            <c:ext xmlns:c16="http://schemas.microsoft.com/office/drawing/2014/chart" uri="{C3380CC4-5D6E-409C-BE32-E72D297353CC}">
              <c16:uniqueId val="{00000001-5EB9-4FBA-A638-62E8297097EF}"/>
            </c:ext>
          </c:extLst>
        </c:ser>
        <c:ser>
          <c:idx val="2"/>
          <c:order val="2"/>
          <c:tx>
            <c:strRef>
              <c:f>'Slika 6.3. - Figure 6.3'!$G$3</c:f>
              <c:strCache>
                <c:ptCount val="1"/>
                <c:pt idx="0">
                  <c:v>Contribution of interest rate on factoring</c:v>
                </c:pt>
              </c:strCache>
            </c:strRef>
          </c:tx>
          <c:spPr>
            <a:solidFill>
              <a:srgbClr val="FF9900"/>
            </a:solidFill>
            <a:ln>
              <a:noFill/>
            </a:ln>
            <a:effectLst/>
          </c:spPr>
          <c:invertIfNegative val="0"/>
          <c:cat>
            <c:numRef>
              <c:f>'Slika 6.3. - Figure 6.3'!$A$17:$A$136</c:f>
              <c:numCache>
                <c:formatCode>General</c:formatCode>
                <c:ptCount val="120"/>
                <c:pt idx="5">
                  <c:v>2016</c:v>
                </c:pt>
                <c:pt idx="17">
                  <c:v>2017</c:v>
                </c:pt>
                <c:pt idx="29">
                  <c:v>2018</c:v>
                </c:pt>
                <c:pt idx="41">
                  <c:v>2019</c:v>
                </c:pt>
                <c:pt idx="53">
                  <c:v>2020</c:v>
                </c:pt>
                <c:pt idx="65">
                  <c:v>2021</c:v>
                </c:pt>
                <c:pt idx="77">
                  <c:v>2022</c:v>
                </c:pt>
                <c:pt idx="89">
                  <c:v>2023</c:v>
                </c:pt>
                <c:pt idx="102">
                  <c:v>2024</c:v>
                </c:pt>
                <c:pt idx="114">
                  <c:v>2025</c:v>
                </c:pt>
              </c:numCache>
            </c:numRef>
          </c:cat>
          <c:val>
            <c:numRef>
              <c:f>'Slika 6.3. - Figure 6.3'!$G$17:$G$136</c:f>
              <c:numCache>
                <c:formatCode>#,##0</c:formatCode>
                <c:ptCount val="120"/>
                <c:pt idx="0">
                  <c:v>-4.7603954356803886</c:v>
                </c:pt>
                <c:pt idx="1">
                  <c:v>-4.7059878720140951</c:v>
                </c:pt>
                <c:pt idx="2">
                  <c:v>-6.5015929210972407</c:v>
                </c:pt>
                <c:pt idx="3">
                  <c:v>-7.4282201008212425</c:v>
                </c:pt>
                <c:pt idx="4">
                  <c:v>-8.4879505743657973</c:v>
                </c:pt>
                <c:pt idx="5">
                  <c:v>-8.3170685168753629</c:v>
                </c:pt>
                <c:pt idx="6">
                  <c:v>-6.4568529327330211</c:v>
                </c:pt>
                <c:pt idx="7">
                  <c:v>-5.2110060598159702</c:v>
                </c:pt>
                <c:pt idx="8">
                  <c:v>-3.9095309446104149</c:v>
                </c:pt>
                <c:pt idx="9">
                  <c:v>2.1791132254349144</c:v>
                </c:pt>
                <c:pt idx="10">
                  <c:v>-1.7687792497311494</c:v>
                </c:pt>
                <c:pt idx="11">
                  <c:v>2.5849946530379184</c:v>
                </c:pt>
                <c:pt idx="12">
                  <c:v>-3.8004014171507725</c:v>
                </c:pt>
                <c:pt idx="13">
                  <c:v>-5.9395161887656975</c:v>
                </c:pt>
                <c:pt idx="14">
                  <c:v>-2.8887940076321579</c:v>
                </c:pt>
                <c:pt idx="15">
                  <c:v>-2.7655114939237495</c:v>
                </c:pt>
                <c:pt idx="16">
                  <c:v>-3.8596514912873534</c:v>
                </c:pt>
                <c:pt idx="17">
                  <c:v>-0.39047100620503561</c:v>
                </c:pt>
                <c:pt idx="18">
                  <c:v>-3.7202019168927078</c:v>
                </c:pt>
                <c:pt idx="19">
                  <c:v>-3.8447948637171168</c:v>
                </c:pt>
                <c:pt idx="20">
                  <c:v>-3.915700499876968</c:v>
                </c:pt>
                <c:pt idx="21">
                  <c:v>-4.9237654827681476</c:v>
                </c:pt>
                <c:pt idx="22">
                  <c:v>-9.1708024863087605</c:v>
                </c:pt>
                <c:pt idx="23">
                  <c:v>-10.31849679691798</c:v>
                </c:pt>
                <c:pt idx="24">
                  <c:v>-8.6329739108093779</c:v>
                </c:pt>
                <c:pt idx="25">
                  <c:v>-7.7039229181771161</c:v>
                </c:pt>
                <c:pt idx="26">
                  <c:v>-6.2739022448204258</c:v>
                </c:pt>
                <c:pt idx="27">
                  <c:v>-6.727881884471536</c:v>
                </c:pt>
                <c:pt idx="28">
                  <c:v>-5.1460313482954509</c:v>
                </c:pt>
                <c:pt idx="29">
                  <c:v>-7.5047275143710319</c:v>
                </c:pt>
                <c:pt idx="30">
                  <c:v>-5.8957192732606893</c:v>
                </c:pt>
                <c:pt idx="31">
                  <c:v>-6.2862936443336599</c:v>
                </c:pt>
                <c:pt idx="32">
                  <c:v>-4.9892431953416025</c:v>
                </c:pt>
                <c:pt idx="33">
                  <c:v>-4.4107201970526662</c:v>
                </c:pt>
                <c:pt idx="34">
                  <c:v>0.24549612510188557</c:v>
                </c:pt>
                <c:pt idx="35">
                  <c:v>1.5492936634754972</c:v>
                </c:pt>
                <c:pt idx="36">
                  <c:v>-2.7425885483716268</c:v>
                </c:pt>
                <c:pt idx="37">
                  <c:v>-2.3026107484173544</c:v>
                </c:pt>
                <c:pt idx="38">
                  <c:v>-6.1784537676001285</c:v>
                </c:pt>
                <c:pt idx="39">
                  <c:v>-7.1992500849769332</c:v>
                </c:pt>
                <c:pt idx="40">
                  <c:v>-3.3575455764154185</c:v>
                </c:pt>
                <c:pt idx="41">
                  <c:v>-7.3569727170492767</c:v>
                </c:pt>
                <c:pt idx="42">
                  <c:v>-6.6252003667784756</c:v>
                </c:pt>
                <c:pt idx="43">
                  <c:v>-7.1648150530070884</c:v>
                </c:pt>
                <c:pt idx="44">
                  <c:v>-8.6900696354633062</c:v>
                </c:pt>
                <c:pt idx="45">
                  <c:v>-8.5959513823878364</c:v>
                </c:pt>
                <c:pt idx="46">
                  <c:v>-11.974958291973175</c:v>
                </c:pt>
                <c:pt idx="47">
                  <c:v>-12.274031824322265</c:v>
                </c:pt>
                <c:pt idx="48">
                  <c:v>-9.5369323389858049</c:v>
                </c:pt>
                <c:pt idx="49">
                  <c:v>-10.026617771579588</c:v>
                </c:pt>
                <c:pt idx="50">
                  <c:v>-7.1156824968046974</c:v>
                </c:pt>
                <c:pt idx="51">
                  <c:v>-8.0463799397740754</c:v>
                </c:pt>
                <c:pt idx="52">
                  <c:v>-14.569650058132808</c:v>
                </c:pt>
                <c:pt idx="53">
                  <c:v>-7.5872170011892344</c:v>
                </c:pt>
                <c:pt idx="54">
                  <c:v>-7.6811499934674945</c:v>
                </c:pt>
                <c:pt idx="55">
                  <c:v>-3.790047155898387</c:v>
                </c:pt>
                <c:pt idx="56">
                  <c:v>2.2025237822260406</c:v>
                </c:pt>
                <c:pt idx="57">
                  <c:v>3.1724675010551993</c:v>
                </c:pt>
                <c:pt idx="58">
                  <c:v>6.7544036249339898</c:v>
                </c:pt>
                <c:pt idx="59">
                  <c:v>6.4005017215436348</c:v>
                </c:pt>
                <c:pt idx="60">
                  <c:v>6.8454760995094173</c:v>
                </c:pt>
                <c:pt idx="61">
                  <c:v>8.7057096667706837</c:v>
                </c:pt>
                <c:pt idx="62">
                  <c:v>8.8180619373616711</c:v>
                </c:pt>
                <c:pt idx="63">
                  <c:v>11.469873093284974</c:v>
                </c:pt>
                <c:pt idx="64">
                  <c:v>10.64810568894195</c:v>
                </c:pt>
                <c:pt idx="65">
                  <c:v>10.630576998972368</c:v>
                </c:pt>
                <c:pt idx="66">
                  <c:v>8.3657656727883172</c:v>
                </c:pt>
                <c:pt idx="67">
                  <c:v>7.8621749916955714</c:v>
                </c:pt>
                <c:pt idx="68">
                  <c:v>0.59521754272949323</c:v>
                </c:pt>
                <c:pt idx="69">
                  <c:v>-1.2684022874660106</c:v>
                </c:pt>
                <c:pt idx="70">
                  <c:v>-1.9889836222403201</c:v>
                </c:pt>
                <c:pt idx="71">
                  <c:v>-4.9516720933543041</c:v>
                </c:pt>
                <c:pt idx="72">
                  <c:v>-3.2920794201414147</c:v>
                </c:pt>
                <c:pt idx="73">
                  <c:v>-2.2737723060664283</c:v>
                </c:pt>
                <c:pt idx="74">
                  <c:v>-2.1453420064687685</c:v>
                </c:pt>
                <c:pt idx="75">
                  <c:v>-2.9972839523759593</c:v>
                </c:pt>
                <c:pt idx="76">
                  <c:v>-1.8220796718450192</c:v>
                </c:pt>
                <c:pt idx="77">
                  <c:v>-3.9443313000306737</c:v>
                </c:pt>
                <c:pt idx="78">
                  <c:v>-2.6750477168769824</c:v>
                </c:pt>
                <c:pt idx="79">
                  <c:v>-4.2969720848410251</c:v>
                </c:pt>
                <c:pt idx="80">
                  <c:v>-2.3551713148102178</c:v>
                </c:pt>
                <c:pt idx="81">
                  <c:v>-1.9358129905247978</c:v>
                </c:pt>
                <c:pt idx="82">
                  <c:v>-0.5465713840526405</c:v>
                </c:pt>
                <c:pt idx="83">
                  <c:v>4.3319757100857448</c:v>
                </c:pt>
                <c:pt idx="84">
                  <c:v>9.2558847970045726</c:v>
                </c:pt>
                <c:pt idx="85">
                  <c:v>13.870120574676431</c:v>
                </c:pt>
                <c:pt idx="86">
                  <c:v>19.872168555218707</c:v>
                </c:pt>
                <c:pt idx="87">
                  <c:v>26.272760269172799</c:v>
                </c:pt>
                <c:pt idx="88">
                  <c:v>29.621075748141667</c:v>
                </c:pt>
                <c:pt idx="89">
                  <c:v>30.65821135773702</c:v>
                </c:pt>
                <c:pt idx="90">
                  <c:v>30.806221715091009</c:v>
                </c:pt>
                <c:pt idx="91">
                  <c:v>31.277448801512165</c:v>
                </c:pt>
                <c:pt idx="92">
                  <c:v>19.587565750878049</c:v>
                </c:pt>
                <c:pt idx="93">
                  <c:v>34.671638997840112</c:v>
                </c:pt>
                <c:pt idx="94">
                  <c:v>19.348735157324427</c:v>
                </c:pt>
                <c:pt idx="95">
                  <c:v>46.772556151214204</c:v>
                </c:pt>
                <c:pt idx="96">
                  <c:v>33.203681655931881</c:v>
                </c:pt>
                <c:pt idx="97">
                  <c:v>30.025329324396406</c:v>
                </c:pt>
                <c:pt idx="98">
                  <c:v>26.008965722049027</c:v>
                </c:pt>
                <c:pt idx="99">
                  <c:v>14.934980067699152</c:v>
                </c:pt>
                <c:pt idx="100">
                  <c:v>17.931734759846591</c:v>
                </c:pt>
                <c:pt idx="101">
                  <c:v>14.233676589140071</c:v>
                </c:pt>
                <c:pt idx="102">
                  <c:v>11.326980938055668</c:v>
                </c:pt>
                <c:pt idx="103">
                  <c:v>11.457290569066121</c:v>
                </c:pt>
                <c:pt idx="104">
                  <c:v>21.769098734828464</c:v>
                </c:pt>
                <c:pt idx="105">
                  <c:v>6.0816675961952669</c:v>
                </c:pt>
                <c:pt idx="106">
                  <c:v>15.843802849286734</c:v>
                </c:pt>
                <c:pt idx="107">
                  <c:v>-13.514835684100326</c:v>
                </c:pt>
                <c:pt idx="108">
                  <c:v>-9.5970333994728954</c:v>
                </c:pt>
                <c:pt idx="109">
                  <c:v>-12.280471697263561</c:v>
                </c:pt>
                <c:pt idx="110">
                  <c:v>-16.116371547278433</c:v>
                </c:pt>
                <c:pt idx="111">
                  <c:v>-16.100933072550923</c:v>
                </c:pt>
                <c:pt idx="112">
                  <c:v>-22.237698218524869</c:v>
                </c:pt>
                <c:pt idx="113">
                  <c:v>-20.442303143037787</c:v>
                </c:pt>
                <c:pt idx="114">
                  <c:v>-18.880902138326849</c:v>
                </c:pt>
                <c:pt idx="115">
                  <c:v>-17.787602184401411</c:v>
                </c:pt>
                <c:pt idx="116">
                  <c:v>-19.389581669965359</c:v>
                </c:pt>
              </c:numCache>
            </c:numRef>
          </c:val>
          <c:extLst>
            <c:ext xmlns:c16="http://schemas.microsoft.com/office/drawing/2014/chart" uri="{C3380CC4-5D6E-409C-BE32-E72D297353CC}">
              <c16:uniqueId val="{00000002-5EB9-4FBA-A638-62E8297097EF}"/>
            </c:ext>
          </c:extLst>
        </c:ser>
        <c:ser>
          <c:idx val="3"/>
          <c:order val="3"/>
          <c:tx>
            <c:strRef>
              <c:f>'Slika 6.3. - Figure 6.3'!$H$3</c:f>
              <c:strCache>
                <c:ptCount val="1"/>
                <c:pt idx="0">
                  <c:v>Contribution of interest rate on other financing</c:v>
                </c:pt>
              </c:strCache>
            </c:strRef>
          </c:tx>
          <c:spPr>
            <a:solidFill>
              <a:schemeClr val="tx2">
                <a:lumMod val="40000"/>
                <a:lumOff val="60000"/>
              </a:schemeClr>
            </a:solidFill>
            <a:ln>
              <a:noFill/>
            </a:ln>
            <a:effectLst/>
          </c:spPr>
          <c:invertIfNegative val="0"/>
          <c:cat>
            <c:numRef>
              <c:f>'Slika 6.3. - Figure 6.3'!$A$17:$A$136</c:f>
              <c:numCache>
                <c:formatCode>General</c:formatCode>
                <c:ptCount val="120"/>
                <c:pt idx="5">
                  <c:v>2016</c:v>
                </c:pt>
                <c:pt idx="17">
                  <c:v>2017</c:v>
                </c:pt>
                <c:pt idx="29">
                  <c:v>2018</c:v>
                </c:pt>
                <c:pt idx="41">
                  <c:v>2019</c:v>
                </c:pt>
                <c:pt idx="53">
                  <c:v>2020</c:v>
                </c:pt>
                <c:pt idx="65">
                  <c:v>2021</c:v>
                </c:pt>
                <c:pt idx="77">
                  <c:v>2022</c:v>
                </c:pt>
                <c:pt idx="89">
                  <c:v>2023</c:v>
                </c:pt>
                <c:pt idx="102">
                  <c:v>2024</c:v>
                </c:pt>
                <c:pt idx="114">
                  <c:v>2025</c:v>
                </c:pt>
              </c:numCache>
            </c:numRef>
          </c:cat>
          <c:val>
            <c:numRef>
              <c:f>'Slika 6.3. - Figure 6.3'!$H$17:$H$136</c:f>
              <c:numCache>
                <c:formatCode>#,##0</c:formatCode>
                <c:ptCount val="120"/>
                <c:pt idx="0">
                  <c:v>-42.844583527086755</c:v>
                </c:pt>
                <c:pt idx="1">
                  <c:v>-6.2025346931324385</c:v>
                </c:pt>
                <c:pt idx="2">
                  <c:v>-14.718002879683464</c:v>
                </c:pt>
                <c:pt idx="3">
                  <c:v>-13.252446928928249</c:v>
                </c:pt>
                <c:pt idx="4">
                  <c:v>-7.0141550271274768</c:v>
                </c:pt>
                <c:pt idx="5">
                  <c:v>-15.785200400666923</c:v>
                </c:pt>
                <c:pt idx="6">
                  <c:v>-13.78545363444595</c:v>
                </c:pt>
                <c:pt idx="7">
                  <c:v>-3.5757809429859311</c:v>
                </c:pt>
                <c:pt idx="8">
                  <c:v>-9.0669818283517678</c:v>
                </c:pt>
                <c:pt idx="9">
                  <c:v>-1.6913875976241846</c:v>
                </c:pt>
                <c:pt idx="10">
                  <c:v>-10.879313556504611</c:v>
                </c:pt>
                <c:pt idx="11">
                  <c:v>-18.707301099870396</c:v>
                </c:pt>
                <c:pt idx="12">
                  <c:v>14.904818623143266</c:v>
                </c:pt>
                <c:pt idx="13">
                  <c:v>-14.568784255883088</c:v>
                </c:pt>
                <c:pt idx="14">
                  <c:v>-35.561106385843303</c:v>
                </c:pt>
                <c:pt idx="15">
                  <c:v>-17.927366896607737</c:v>
                </c:pt>
                <c:pt idx="16">
                  <c:v>-11.690860231810538</c:v>
                </c:pt>
                <c:pt idx="17">
                  <c:v>-21.892256645945459</c:v>
                </c:pt>
                <c:pt idx="18">
                  <c:v>-27.486369746452674</c:v>
                </c:pt>
                <c:pt idx="19">
                  <c:v>-18.384862048747248</c:v>
                </c:pt>
                <c:pt idx="20">
                  <c:v>-33.139238614681162</c:v>
                </c:pt>
                <c:pt idx="21">
                  <c:v>-25.753272601181429</c:v>
                </c:pt>
                <c:pt idx="22">
                  <c:v>-21.457160952012284</c:v>
                </c:pt>
                <c:pt idx="23">
                  <c:v>-22.43870162170693</c:v>
                </c:pt>
                <c:pt idx="24">
                  <c:v>-24.859403505648302</c:v>
                </c:pt>
                <c:pt idx="25">
                  <c:v>-33.385632500728825</c:v>
                </c:pt>
                <c:pt idx="26">
                  <c:v>0.12155940335457061</c:v>
                </c:pt>
                <c:pt idx="27">
                  <c:v>-16.371435921800398</c:v>
                </c:pt>
                <c:pt idx="28">
                  <c:v>-19.862093719435471</c:v>
                </c:pt>
                <c:pt idx="29">
                  <c:v>-6.940167751368076E-2</c:v>
                </c:pt>
                <c:pt idx="30">
                  <c:v>-2.9960652227858855</c:v>
                </c:pt>
                <c:pt idx="31">
                  <c:v>-4.6915591444372078</c:v>
                </c:pt>
                <c:pt idx="32">
                  <c:v>8.2823269017800509</c:v>
                </c:pt>
                <c:pt idx="33">
                  <c:v>-6.6977926073660123</c:v>
                </c:pt>
                <c:pt idx="34">
                  <c:v>-5.3184551725392293</c:v>
                </c:pt>
                <c:pt idx="35">
                  <c:v>-4.078608785148135</c:v>
                </c:pt>
                <c:pt idx="36">
                  <c:v>-3.0400703008476144</c:v>
                </c:pt>
                <c:pt idx="37">
                  <c:v>11.154106799680612</c:v>
                </c:pt>
                <c:pt idx="38">
                  <c:v>3.2622552751759679</c:v>
                </c:pt>
                <c:pt idx="39">
                  <c:v>0.68431429975176261</c:v>
                </c:pt>
                <c:pt idx="40">
                  <c:v>-0.19943200751224199</c:v>
                </c:pt>
                <c:pt idx="41">
                  <c:v>-11.98431016844588</c:v>
                </c:pt>
                <c:pt idx="42">
                  <c:v>-7.9972041773373892</c:v>
                </c:pt>
                <c:pt idx="43">
                  <c:v>-9.7077936619353586</c:v>
                </c:pt>
                <c:pt idx="44">
                  <c:v>-1.7470836877819793</c:v>
                </c:pt>
                <c:pt idx="45">
                  <c:v>-2.3209590534778197</c:v>
                </c:pt>
                <c:pt idx="46">
                  <c:v>-6.0289834139748448</c:v>
                </c:pt>
                <c:pt idx="47">
                  <c:v>-9.0505445074881017</c:v>
                </c:pt>
                <c:pt idx="48">
                  <c:v>-4.7002556045420896</c:v>
                </c:pt>
                <c:pt idx="49">
                  <c:v>-6.0621791147078836</c:v>
                </c:pt>
                <c:pt idx="50">
                  <c:v>-5.5322838268718497</c:v>
                </c:pt>
                <c:pt idx="51">
                  <c:v>-0.49524143618545502</c:v>
                </c:pt>
                <c:pt idx="52">
                  <c:v>-2.5208242957190121</c:v>
                </c:pt>
                <c:pt idx="53">
                  <c:v>8.2441182467912224</c:v>
                </c:pt>
                <c:pt idx="54">
                  <c:v>0.38439495469367513</c:v>
                </c:pt>
                <c:pt idx="55">
                  <c:v>-0.92093787426957618</c:v>
                </c:pt>
                <c:pt idx="56">
                  <c:v>-2.7464603926355284</c:v>
                </c:pt>
                <c:pt idx="57">
                  <c:v>-4.343852955110032</c:v>
                </c:pt>
                <c:pt idx="58">
                  <c:v>1.8119415448066167</c:v>
                </c:pt>
                <c:pt idx="59">
                  <c:v>3.1867141219377206</c:v>
                </c:pt>
                <c:pt idx="60">
                  <c:v>-4.5184455782232789</c:v>
                </c:pt>
                <c:pt idx="61">
                  <c:v>-1.288939817622734</c:v>
                </c:pt>
                <c:pt idx="62">
                  <c:v>0.20656898799264772</c:v>
                </c:pt>
                <c:pt idx="63">
                  <c:v>3.9784842072822527E-2</c:v>
                </c:pt>
                <c:pt idx="64">
                  <c:v>-1.5184970046025699</c:v>
                </c:pt>
                <c:pt idx="65">
                  <c:v>-4.4848393334602408</c:v>
                </c:pt>
                <c:pt idx="66">
                  <c:v>-1.5508132425024956</c:v>
                </c:pt>
                <c:pt idx="67">
                  <c:v>-5.642178294285948</c:v>
                </c:pt>
                <c:pt idx="68">
                  <c:v>-2.617939423885022</c:v>
                </c:pt>
                <c:pt idx="69">
                  <c:v>0.88061101495570415</c:v>
                </c:pt>
                <c:pt idx="70">
                  <c:v>-5.6157361702799591</c:v>
                </c:pt>
                <c:pt idx="71">
                  <c:v>-9.8786350183806171</c:v>
                </c:pt>
                <c:pt idx="72">
                  <c:v>-2.5833631350210244</c:v>
                </c:pt>
                <c:pt idx="73">
                  <c:v>-1.6793740972365292</c:v>
                </c:pt>
                <c:pt idx="74">
                  <c:v>-2.6139809525372404</c:v>
                </c:pt>
                <c:pt idx="75">
                  <c:v>-4.6381023209526235</c:v>
                </c:pt>
                <c:pt idx="76">
                  <c:v>1.556695181938538</c:v>
                </c:pt>
                <c:pt idx="77">
                  <c:v>-1.0669299887366295</c:v>
                </c:pt>
                <c:pt idx="78">
                  <c:v>-4.9889332704894835</c:v>
                </c:pt>
                <c:pt idx="79">
                  <c:v>11.144842267325803</c:v>
                </c:pt>
                <c:pt idx="80">
                  <c:v>1.1182356570274203</c:v>
                </c:pt>
                <c:pt idx="81">
                  <c:v>7.0879405146017325</c:v>
                </c:pt>
                <c:pt idx="82">
                  <c:v>10.980237971044499</c:v>
                </c:pt>
                <c:pt idx="83">
                  <c:v>12.981736166109723</c:v>
                </c:pt>
                <c:pt idx="84">
                  <c:v>11.290215092928207</c:v>
                </c:pt>
                <c:pt idx="85">
                  <c:v>6.6765870645502243</c:v>
                </c:pt>
                <c:pt idx="86">
                  <c:v>19.303575700524394</c:v>
                </c:pt>
                <c:pt idx="87">
                  <c:v>23.831423952734614</c:v>
                </c:pt>
                <c:pt idx="88">
                  <c:v>19.201605813716899</c:v>
                </c:pt>
                <c:pt idx="89">
                  <c:v>21.879906181763044</c:v>
                </c:pt>
                <c:pt idx="90">
                  <c:v>26.786035625481151</c:v>
                </c:pt>
                <c:pt idx="91">
                  <c:v>16.334814844261686</c:v>
                </c:pt>
                <c:pt idx="92">
                  <c:v>24.175562104905634</c:v>
                </c:pt>
                <c:pt idx="93">
                  <c:v>18.226015749840695</c:v>
                </c:pt>
                <c:pt idx="94">
                  <c:v>17.48549449075912</c:v>
                </c:pt>
                <c:pt idx="95">
                  <c:v>18.466213331233515</c:v>
                </c:pt>
                <c:pt idx="96">
                  <c:v>20.434124116641787</c:v>
                </c:pt>
                <c:pt idx="97">
                  <c:v>15.643516617715578</c:v>
                </c:pt>
                <c:pt idx="98">
                  <c:v>2.3782004421190028</c:v>
                </c:pt>
                <c:pt idx="99">
                  <c:v>0.21944385161811372</c:v>
                </c:pt>
                <c:pt idx="100">
                  <c:v>3.5081712224933366</c:v>
                </c:pt>
                <c:pt idx="101">
                  <c:v>3.2322696717741386</c:v>
                </c:pt>
                <c:pt idx="102">
                  <c:v>3.1723678312822994</c:v>
                </c:pt>
                <c:pt idx="103">
                  <c:v>-0.34813799780008048</c:v>
                </c:pt>
                <c:pt idx="104">
                  <c:v>-1.5079112776678287</c:v>
                </c:pt>
                <c:pt idx="105">
                  <c:v>-1.1914783407230856</c:v>
                </c:pt>
                <c:pt idx="106">
                  <c:v>-3.787166504120032</c:v>
                </c:pt>
                <c:pt idx="107">
                  <c:v>-3.3489566397834141</c:v>
                </c:pt>
                <c:pt idx="108">
                  <c:v>-6.4825132243687262</c:v>
                </c:pt>
                <c:pt idx="109">
                  <c:v>-0.57020476735162051</c:v>
                </c:pt>
                <c:pt idx="110">
                  <c:v>-7.3677971919023619</c:v>
                </c:pt>
                <c:pt idx="111">
                  <c:v>-1.2037691769397494</c:v>
                </c:pt>
                <c:pt idx="112">
                  <c:v>-9.1740946911246848</c:v>
                </c:pt>
                <c:pt idx="113">
                  <c:v>-8.8115261953234096</c:v>
                </c:pt>
                <c:pt idx="114">
                  <c:v>-11.64432024791374</c:v>
                </c:pt>
                <c:pt idx="115">
                  <c:v>-5.1787790578575414</c:v>
                </c:pt>
                <c:pt idx="116">
                  <c:v>-6.6401493067080875</c:v>
                </c:pt>
              </c:numCache>
            </c:numRef>
          </c:val>
          <c:extLst>
            <c:ext xmlns:c16="http://schemas.microsoft.com/office/drawing/2014/chart" uri="{C3380CC4-5D6E-409C-BE32-E72D297353CC}">
              <c16:uniqueId val="{00000003-5EB9-4FBA-A638-62E8297097EF}"/>
            </c:ext>
          </c:extLst>
        </c:ser>
        <c:ser>
          <c:idx val="4"/>
          <c:order val="4"/>
          <c:tx>
            <c:strRef>
              <c:f>'Slika 6.3. - Figure 6.3'!$I$3</c:f>
              <c:strCache>
                <c:ptCount val="1"/>
                <c:pt idx="0">
                  <c:v>Total weight contributions</c:v>
                </c:pt>
              </c:strCache>
            </c:strRef>
          </c:tx>
          <c:spPr>
            <a:solidFill>
              <a:schemeClr val="bg1">
                <a:lumMod val="50000"/>
              </a:schemeClr>
            </a:solidFill>
          </c:spPr>
          <c:invertIfNegative val="0"/>
          <c:cat>
            <c:numRef>
              <c:f>'Slika 6.3. - Figure 6.3'!$A$17:$A$136</c:f>
              <c:numCache>
                <c:formatCode>General</c:formatCode>
                <c:ptCount val="120"/>
                <c:pt idx="5">
                  <c:v>2016</c:v>
                </c:pt>
                <c:pt idx="17">
                  <c:v>2017</c:v>
                </c:pt>
                <c:pt idx="29">
                  <c:v>2018</c:v>
                </c:pt>
                <c:pt idx="41">
                  <c:v>2019</c:v>
                </c:pt>
                <c:pt idx="53">
                  <c:v>2020</c:v>
                </c:pt>
                <c:pt idx="65">
                  <c:v>2021</c:v>
                </c:pt>
                <c:pt idx="77">
                  <c:v>2022</c:v>
                </c:pt>
                <c:pt idx="89">
                  <c:v>2023</c:v>
                </c:pt>
                <c:pt idx="102">
                  <c:v>2024</c:v>
                </c:pt>
                <c:pt idx="114">
                  <c:v>2025</c:v>
                </c:pt>
              </c:numCache>
            </c:numRef>
          </c:cat>
          <c:val>
            <c:numRef>
              <c:f>'Slika 6.3. - Figure 6.3'!$I$17:$I$136</c:f>
              <c:numCache>
                <c:formatCode>#,##0</c:formatCode>
                <c:ptCount val="120"/>
                <c:pt idx="0">
                  <c:v>25.680133162722662</c:v>
                </c:pt>
                <c:pt idx="1">
                  <c:v>12.569562784160036</c:v>
                </c:pt>
                <c:pt idx="2">
                  <c:v>14.549550237564421</c:v>
                </c:pt>
                <c:pt idx="3">
                  <c:v>15.139414590987485</c:v>
                </c:pt>
                <c:pt idx="4">
                  <c:v>17.018744175884969</c:v>
                </c:pt>
                <c:pt idx="5">
                  <c:v>19.494474332992006</c:v>
                </c:pt>
                <c:pt idx="6">
                  <c:v>21.585635815035523</c:v>
                </c:pt>
                <c:pt idx="7">
                  <c:v>15.25530341598016</c:v>
                </c:pt>
                <c:pt idx="8">
                  <c:v>7.8278756693431069</c:v>
                </c:pt>
                <c:pt idx="9">
                  <c:v>7.2374804157245443</c:v>
                </c:pt>
                <c:pt idx="10">
                  <c:v>7.6099578740443441</c:v>
                </c:pt>
                <c:pt idx="11">
                  <c:v>5.0798466120157624</c:v>
                </c:pt>
                <c:pt idx="12">
                  <c:v>5.9804285099886254</c:v>
                </c:pt>
                <c:pt idx="13">
                  <c:v>16.529592287404057</c:v>
                </c:pt>
                <c:pt idx="14">
                  <c:v>5.1497087983050305</c:v>
                </c:pt>
                <c:pt idx="15">
                  <c:v>8.2367678395798904</c:v>
                </c:pt>
                <c:pt idx="16">
                  <c:v>2.6753420044219216</c:v>
                </c:pt>
                <c:pt idx="17">
                  <c:v>-1.539282913741802</c:v>
                </c:pt>
                <c:pt idx="18">
                  <c:v>2.0745770738078368</c:v>
                </c:pt>
                <c:pt idx="19">
                  <c:v>-0.13208043040919384</c:v>
                </c:pt>
                <c:pt idx="20">
                  <c:v>-2.3518883749798034</c:v>
                </c:pt>
                <c:pt idx="21">
                  <c:v>2.3680331571987647</c:v>
                </c:pt>
                <c:pt idx="22">
                  <c:v>2.3639624739869438</c:v>
                </c:pt>
                <c:pt idx="23">
                  <c:v>8.3775494751039528</c:v>
                </c:pt>
                <c:pt idx="24">
                  <c:v>10.436157486655866</c:v>
                </c:pt>
                <c:pt idx="25">
                  <c:v>4.1289828216557058</c:v>
                </c:pt>
                <c:pt idx="26">
                  <c:v>22.214617861396313</c:v>
                </c:pt>
                <c:pt idx="27">
                  <c:v>20.152781557824966</c:v>
                </c:pt>
                <c:pt idx="28">
                  <c:v>16.328040764300113</c:v>
                </c:pt>
                <c:pt idx="29">
                  <c:v>17.408831816521136</c:v>
                </c:pt>
                <c:pt idx="30">
                  <c:v>16.068708000186096</c:v>
                </c:pt>
                <c:pt idx="31">
                  <c:v>27.621548353554342</c:v>
                </c:pt>
                <c:pt idx="32">
                  <c:v>20.622811364203361</c:v>
                </c:pt>
                <c:pt idx="33">
                  <c:v>18.566657026517145</c:v>
                </c:pt>
                <c:pt idx="34">
                  <c:v>17.428271944318503</c:v>
                </c:pt>
                <c:pt idx="35">
                  <c:v>16.808028765295443</c:v>
                </c:pt>
                <c:pt idx="36">
                  <c:v>10.371787804119434</c:v>
                </c:pt>
                <c:pt idx="37">
                  <c:v>8.9042333052352394</c:v>
                </c:pt>
                <c:pt idx="38">
                  <c:v>1.5712555300791875</c:v>
                </c:pt>
                <c:pt idx="39">
                  <c:v>3.5793468706203972</c:v>
                </c:pt>
                <c:pt idx="40">
                  <c:v>7.2922180396596978</c:v>
                </c:pt>
                <c:pt idx="41">
                  <c:v>6.3244594901545685</c:v>
                </c:pt>
                <c:pt idx="42">
                  <c:v>1.1398770064467065</c:v>
                </c:pt>
                <c:pt idx="43">
                  <c:v>7.6334135655095459</c:v>
                </c:pt>
                <c:pt idx="44">
                  <c:v>9.4421471780879607</c:v>
                </c:pt>
                <c:pt idx="45">
                  <c:v>7.557786634434871</c:v>
                </c:pt>
                <c:pt idx="46">
                  <c:v>11.263338532845186</c:v>
                </c:pt>
                <c:pt idx="47">
                  <c:v>7.2390571539675701</c:v>
                </c:pt>
                <c:pt idx="48">
                  <c:v>9.5508698595601373</c:v>
                </c:pt>
                <c:pt idx="49">
                  <c:v>12.137363377001064</c:v>
                </c:pt>
                <c:pt idx="50">
                  <c:v>-2.5285008406245462</c:v>
                </c:pt>
                <c:pt idx="51">
                  <c:v>-8.9318611251654385</c:v>
                </c:pt>
                <c:pt idx="52">
                  <c:v>7.206363789529604</c:v>
                </c:pt>
                <c:pt idx="53">
                  <c:v>-11.06252007356472</c:v>
                </c:pt>
                <c:pt idx="54">
                  <c:v>4.8784676328214598</c:v>
                </c:pt>
                <c:pt idx="55">
                  <c:v>-18.769199149653087</c:v>
                </c:pt>
                <c:pt idx="56">
                  <c:v>-17.360073251077523</c:v>
                </c:pt>
                <c:pt idx="57">
                  <c:v>-9.8122980132519135</c:v>
                </c:pt>
                <c:pt idx="58">
                  <c:v>-6.0792517653953944</c:v>
                </c:pt>
                <c:pt idx="59">
                  <c:v>-3.1915350458115199</c:v>
                </c:pt>
                <c:pt idx="60">
                  <c:v>-20.341713296867393</c:v>
                </c:pt>
                <c:pt idx="61">
                  <c:v>-5.9304909892250528</c:v>
                </c:pt>
                <c:pt idx="62">
                  <c:v>6.2299380217556291</c:v>
                </c:pt>
                <c:pt idx="63">
                  <c:v>10.828275426657369</c:v>
                </c:pt>
                <c:pt idx="64">
                  <c:v>-8.1950507797908081</c:v>
                </c:pt>
                <c:pt idx="65">
                  <c:v>14.820686327662273</c:v>
                </c:pt>
                <c:pt idx="66">
                  <c:v>6.4336993271078615</c:v>
                </c:pt>
                <c:pt idx="67">
                  <c:v>11.780844467813646</c:v>
                </c:pt>
                <c:pt idx="68">
                  <c:v>17.187212406218496</c:v>
                </c:pt>
                <c:pt idx="69">
                  <c:v>5.3457585109557852</c:v>
                </c:pt>
                <c:pt idx="70">
                  <c:v>-1.7006891925085854</c:v>
                </c:pt>
                <c:pt idx="71">
                  <c:v>-8.1389337385438303</c:v>
                </c:pt>
                <c:pt idx="72">
                  <c:v>16.871154286422232</c:v>
                </c:pt>
                <c:pt idx="73">
                  <c:v>-1.6501818419831835</c:v>
                </c:pt>
                <c:pt idx="74">
                  <c:v>2.9548631900731204</c:v>
                </c:pt>
                <c:pt idx="75">
                  <c:v>-3.3148912536830846</c:v>
                </c:pt>
                <c:pt idx="76">
                  <c:v>0.14665506319286425</c:v>
                </c:pt>
                <c:pt idx="77">
                  <c:v>-5.3474268400719804</c:v>
                </c:pt>
                <c:pt idx="78">
                  <c:v>-5.8120730184974247</c:v>
                </c:pt>
                <c:pt idx="79">
                  <c:v>-6.0196016532462462</c:v>
                </c:pt>
                <c:pt idx="80">
                  <c:v>-27.550430447859284</c:v>
                </c:pt>
                <c:pt idx="81">
                  <c:v>-22.53369165986798</c:v>
                </c:pt>
                <c:pt idx="82">
                  <c:v>-24.517044812255715</c:v>
                </c:pt>
                <c:pt idx="83">
                  <c:v>-12.053918433930605</c:v>
                </c:pt>
                <c:pt idx="84">
                  <c:v>-31.817528856509853</c:v>
                </c:pt>
                <c:pt idx="85">
                  <c:v>-17.986942002076379</c:v>
                </c:pt>
                <c:pt idx="86">
                  <c:v>-30.969929689602516</c:v>
                </c:pt>
                <c:pt idx="87">
                  <c:v>-4.4925843335541309</c:v>
                </c:pt>
                <c:pt idx="88">
                  <c:v>-45.300058216936577</c:v>
                </c:pt>
                <c:pt idx="89">
                  <c:v>1.0661163231440007</c:v>
                </c:pt>
                <c:pt idx="90">
                  <c:v>-37.499560997813738</c:v>
                </c:pt>
                <c:pt idx="91">
                  <c:v>-2.2048382352205298</c:v>
                </c:pt>
                <c:pt idx="92">
                  <c:v>-9.4291595643533626</c:v>
                </c:pt>
                <c:pt idx="93">
                  <c:v>-0.37014162781741911</c:v>
                </c:pt>
                <c:pt idx="94">
                  <c:v>-3.6034046898240915</c:v>
                </c:pt>
                <c:pt idx="95">
                  <c:v>-16.320352956744188</c:v>
                </c:pt>
                <c:pt idx="96">
                  <c:v>-9.7766737226830465</c:v>
                </c:pt>
                <c:pt idx="97">
                  <c:v>-13.037236963552179</c:v>
                </c:pt>
                <c:pt idx="98">
                  <c:v>-4.4940136407478386</c:v>
                </c:pt>
                <c:pt idx="99">
                  <c:v>-29.644444964096884</c:v>
                </c:pt>
                <c:pt idx="100">
                  <c:v>13.956650536420845</c:v>
                </c:pt>
                <c:pt idx="101">
                  <c:v>-28.577695763828103</c:v>
                </c:pt>
                <c:pt idx="102">
                  <c:v>0.70925347402745609</c:v>
                </c:pt>
                <c:pt idx="103">
                  <c:v>-38.072139057051515</c:v>
                </c:pt>
                <c:pt idx="104">
                  <c:v>-7.1167793602466434</c:v>
                </c:pt>
                <c:pt idx="105">
                  <c:v>-19.793950902007378</c:v>
                </c:pt>
                <c:pt idx="106">
                  <c:v>-13.997259218179581</c:v>
                </c:pt>
                <c:pt idx="107">
                  <c:v>-5.1228400536393597</c:v>
                </c:pt>
                <c:pt idx="108">
                  <c:v>3.4196714982962395</c:v>
                </c:pt>
                <c:pt idx="109">
                  <c:v>-8.6553864285687414</c:v>
                </c:pt>
                <c:pt idx="110">
                  <c:v>-11.595428910919395</c:v>
                </c:pt>
                <c:pt idx="111">
                  <c:v>-7.7916943035201038</c:v>
                </c:pt>
                <c:pt idx="112">
                  <c:v>-3.9380031018961885</c:v>
                </c:pt>
                <c:pt idx="113">
                  <c:v>-3.3655691924383064</c:v>
                </c:pt>
                <c:pt idx="114">
                  <c:v>10.645053045692245</c:v>
                </c:pt>
                <c:pt idx="115">
                  <c:v>6.42304522217586</c:v>
                </c:pt>
                <c:pt idx="116">
                  <c:v>4.6139853835625741</c:v>
                </c:pt>
              </c:numCache>
            </c:numRef>
          </c:val>
          <c:extLst>
            <c:ext xmlns:c16="http://schemas.microsoft.com/office/drawing/2014/chart" uri="{C3380CC4-5D6E-409C-BE32-E72D297353CC}">
              <c16:uniqueId val="{00000004-5EB9-4FBA-A638-62E8297097EF}"/>
            </c:ext>
          </c:extLst>
        </c:ser>
        <c:dLbls>
          <c:showLegendKey val="0"/>
          <c:showVal val="0"/>
          <c:showCatName val="0"/>
          <c:showSerName val="0"/>
          <c:showPercent val="0"/>
          <c:showBubbleSize val="0"/>
        </c:dLbls>
        <c:gapWidth val="50"/>
        <c:overlap val="100"/>
        <c:axId val="1393206543"/>
        <c:axId val="1393205711"/>
      </c:barChart>
      <c:lineChart>
        <c:grouping val="standard"/>
        <c:varyColors val="0"/>
        <c:ser>
          <c:idx val="5"/>
          <c:order val="5"/>
          <c:tx>
            <c:strRef>
              <c:f>'Slika 6.3. - Figure 6.3'!$J$3</c:f>
              <c:strCache>
                <c:ptCount val="1"/>
                <c:pt idx="0">
                  <c:v>Change in interest rate on pure new corporate loans</c:v>
                </c:pt>
              </c:strCache>
            </c:strRef>
          </c:tx>
          <c:spPr>
            <a:ln w="19050">
              <a:solidFill>
                <a:srgbClr val="C00000"/>
              </a:solidFill>
            </a:ln>
          </c:spPr>
          <c:marker>
            <c:symbol val="none"/>
          </c:marker>
          <c:cat>
            <c:numRef>
              <c:f>'Slika 6.3. - Figure 6.3'!$A$17:$A$136</c:f>
              <c:numCache>
                <c:formatCode>General</c:formatCode>
                <c:ptCount val="120"/>
                <c:pt idx="5">
                  <c:v>2016</c:v>
                </c:pt>
                <c:pt idx="17">
                  <c:v>2017</c:v>
                </c:pt>
                <c:pt idx="29">
                  <c:v>2018</c:v>
                </c:pt>
                <c:pt idx="41">
                  <c:v>2019</c:v>
                </c:pt>
                <c:pt idx="53">
                  <c:v>2020</c:v>
                </c:pt>
                <c:pt idx="65">
                  <c:v>2021</c:v>
                </c:pt>
                <c:pt idx="77">
                  <c:v>2022</c:v>
                </c:pt>
                <c:pt idx="89">
                  <c:v>2023</c:v>
                </c:pt>
                <c:pt idx="102">
                  <c:v>2024</c:v>
                </c:pt>
                <c:pt idx="114">
                  <c:v>2025</c:v>
                </c:pt>
              </c:numCache>
            </c:numRef>
          </c:cat>
          <c:val>
            <c:numRef>
              <c:f>'Slika 6.3. - Figure 6.3'!$J$17:$J$136</c:f>
              <c:numCache>
                <c:formatCode>#,##0</c:formatCode>
                <c:ptCount val="120"/>
                <c:pt idx="0">
                  <c:v>-57.929108834190899</c:v>
                </c:pt>
                <c:pt idx="1">
                  <c:v>-25.937540313956923</c:v>
                </c:pt>
                <c:pt idx="2">
                  <c:v>-132.5784678562531</c:v>
                </c:pt>
                <c:pt idx="3">
                  <c:v>-84.208609278440605</c:v>
                </c:pt>
                <c:pt idx="4">
                  <c:v>-97.863497092835601</c:v>
                </c:pt>
                <c:pt idx="5">
                  <c:v>-51.138252600583833</c:v>
                </c:pt>
                <c:pt idx="6">
                  <c:v>-18.625618305920995</c:v>
                </c:pt>
                <c:pt idx="7">
                  <c:v>-100.52757150124827</c:v>
                </c:pt>
                <c:pt idx="8">
                  <c:v>-123.43407288491554</c:v>
                </c:pt>
                <c:pt idx="9">
                  <c:v>-61.783334320063645</c:v>
                </c:pt>
                <c:pt idx="10">
                  <c:v>-62.209902568244296</c:v>
                </c:pt>
                <c:pt idx="11">
                  <c:v>-110.91483167897862</c:v>
                </c:pt>
                <c:pt idx="12">
                  <c:v>-38.641637224409784</c:v>
                </c:pt>
                <c:pt idx="13">
                  <c:v>-33.485073033291556</c:v>
                </c:pt>
                <c:pt idx="14">
                  <c:v>-90.811218139789759</c:v>
                </c:pt>
                <c:pt idx="15">
                  <c:v>-15.606394143385629</c:v>
                </c:pt>
                <c:pt idx="16">
                  <c:v>-37.814845528393391</c:v>
                </c:pt>
                <c:pt idx="17">
                  <c:v>-78.817492582202235</c:v>
                </c:pt>
                <c:pt idx="18">
                  <c:v>-96.013688541436835</c:v>
                </c:pt>
                <c:pt idx="19">
                  <c:v>-55.55833458745488</c:v>
                </c:pt>
                <c:pt idx="20">
                  <c:v>-54.400794596394078</c:v>
                </c:pt>
                <c:pt idx="21">
                  <c:v>-75.685196631410719</c:v>
                </c:pt>
                <c:pt idx="22">
                  <c:v>-112.17006204854567</c:v>
                </c:pt>
                <c:pt idx="23">
                  <c:v>-73.270422370867806</c:v>
                </c:pt>
                <c:pt idx="24">
                  <c:v>-93.787658991756089</c:v>
                </c:pt>
                <c:pt idx="25">
                  <c:v>-119.6160362303802</c:v>
                </c:pt>
                <c:pt idx="26">
                  <c:v>-11.575642023831122</c:v>
                </c:pt>
                <c:pt idx="27">
                  <c:v>-139.53949220650193</c:v>
                </c:pt>
                <c:pt idx="28">
                  <c:v>-82.629463830585038</c:v>
                </c:pt>
                <c:pt idx="29">
                  <c:v>-51.510266912245605</c:v>
                </c:pt>
                <c:pt idx="30">
                  <c:v>-75.864424805773638</c:v>
                </c:pt>
                <c:pt idx="31">
                  <c:v>-68.618245786703</c:v>
                </c:pt>
                <c:pt idx="32">
                  <c:v>-112.10945742636852</c:v>
                </c:pt>
                <c:pt idx="33">
                  <c:v>-57.127417858039919</c:v>
                </c:pt>
                <c:pt idx="34">
                  <c:v>-37.153734143859189</c:v>
                </c:pt>
                <c:pt idx="35">
                  <c:v>-56.062139377075994</c:v>
                </c:pt>
                <c:pt idx="36">
                  <c:v>-60.003163821609874</c:v>
                </c:pt>
                <c:pt idx="37">
                  <c:v>-4.808865427126916</c:v>
                </c:pt>
                <c:pt idx="38">
                  <c:v>-65.409697677009291</c:v>
                </c:pt>
                <c:pt idx="39">
                  <c:v>-22.032847691420422</c:v>
                </c:pt>
                <c:pt idx="40">
                  <c:v>-58.0522467786531</c:v>
                </c:pt>
                <c:pt idx="41">
                  <c:v>-59.890319948645043</c:v>
                </c:pt>
                <c:pt idx="42">
                  <c:v>-59.154758140467095</c:v>
                </c:pt>
                <c:pt idx="43">
                  <c:v>-72.857710642231353</c:v>
                </c:pt>
                <c:pt idx="44">
                  <c:v>15.522975175260935</c:v>
                </c:pt>
                <c:pt idx="45">
                  <c:v>-59.424743170885513</c:v>
                </c:pt>
                <c:pt idx="46">
                  <c:v>-44.872134447944831</c:v>
                </c:pt>
                <c:pt idx="47">
                  <c:v>-36.087916137337928</c:v>
                </c:pt>
                <c:pt idx="48">
                  <c:v>-46.832436182593639</c:v>
                </c:pt>
                <c:pt idx="49">
                  <c:v>-59.804572433975764</c:v>
                </c:pt>
                <c:pt idx="50">
                  <c:v>-78.829039561960428</c:v>
                </c:pt>
                <c:pt idx="51">
                  <c:v>-60.685543052404753</c:v>
                </c:pt>
                <c:pt idx="52">
                  <c:v>-41.810416892350531</c:v>
                </c:pt>
                <c:pt idx="53">
                  <c:v>-57.189167769308433</c:v>
                </c:pt>
                <c:pt idx="54">
                  <c:v>9.8073743392669801</c:v>
                </c:pt>
                <c:pt idx="55">
                  <c:v>-3.2849085760606638</c:v>
                </c:pt>
                <c:pt idx="56">
                  <c:v>-66.54677766082105</c:v>
                </c:pt>
                <c:pt idx="57">
                  <c:v>-16.899986277492243</c:v>
                </c:pt>
                <c:pt idx="58">
                  <c:v>-46.066510345144437</c:v>
                </c:pt>
                <c:pt idx="59">
                  <c:v>-14.023512601853874</c:v>
                </c:pt>
                <c:pt idx="60">
                  <c:v>-29.377918584774818</c:v>
                </c:pt>
                <c:pt idx="61">
                  <c:v>-14.549362523707961</c:v>
                </c:pt>
                <c:pt idx="62">
                  <c:v>23.881481381119887</c:v>
                </c:pt>
                <c:pt idx="63">
                  <c:v>25.908652168562696</c:v>
                </c:pt>
                <c:pt idx="64">
                  <c:v>-8.212846035983409</c:v>
                </c:pt>
                <c:pt idx="65">
                  <c:v>21.60872538743525</c:v>
                </c:pt>
                <c:pt idx="66">
                  <c:v>-0.83768846904197725</c:v>
                </c:pt>
                <c:pt idx="67">
                  <c:v>-21.359148344200058</c:v>
                </c:pt>
                <c:pt idx="68">
                  <c:v>27.402448951753449</c:v>
                </c:pt>
                <c:pt idx="69">
                  <c:v>-37.175532203585938</c:v>
                </c:pt>
                <c:pt idx="70">
                  <c:v>2.2113225735213238</c:v>
                </c:pt>
                <c:pt idx="71">
                  <c:v>-90.652504913112125</c:v>
                </c:pt>
                <c:pt idx="72">
                  <c:v>2.1695714783743867</c:v>
                </c:pt>
                <c:pt idx="73">
                  <c:v>-2.5107407168863816</c:v>
                </c:pt>
                <c:pt idx="74">
                  <c:v>-11.085057489701978</c:v>
                </c:pt>
                <c:pt idx="75">
                  <c:v>-23.559194541504212</c:v>
                </c:pt>
                <c:pt idx="76">
                  <c:v>-36.767003716246975</c:v>
                </c:pt>
                <c:pt idx="77">
                  <c:v>-44.31739595160176</c:v>
                </c:pt>
                <c:pt idx="78">
                  <c:v>-21.212895909620606</c:v>
                </c:pt>
                <c:pt idx="79">
                  <c:v>5.9019489010170361</c:v>
                </c:pt>
                <c:pt idx="80">
                  <c:v>-7.1013137160482751</c:v>
                </c:pt>
                <c:pt idx="81">
                  <c:v>95.488842569757836</c:v>
                </c:pt>
                <c:pt idx="82">
                  <c:v>77.379178744666774</c:v>
                </c:pt>
                <c:pt idx="83">
                  <c:v>190.68715919523916</c:v>
                </c:pt>
                <c:pt idx="84">
                  <c:v>128.03189385438841</c:v>
                </c:pt>
                <c:pt idx="85">
                  <c:v>170.09363897658693</c:v>
                </c:pt>
                <c:pt idx="86">
                  <c:v>192.30584295478431</c:v>
                </c:pt>
                <c:pt idx="87">
                  <c:v>271.9786705579246</c:v>
                </c:pt>
                <c:pt idx="88">
                  <c:v>293.63364315813192</c:v>
                </c:pt>
                <c:pt idx="89">
                  <c:v>331.31773753339274</c:v>
                </c:pt>
                <c:pt idx="90">
                  <c:v>290.47626082899501</c:v>
                </c:pt>
                <c:pt idx="91">
                  <c:v>311.8539106059485</c:v>
                </c:pt>
                <c:pt idx="92">
                  <c:v>285.90463755057698</c:v>
                </c:pt>
                <c:pt idx="93">
                  <c:v>259.2638093293113</c:v>
                </c:pt>
                <c:pt idx="94">
                  <c:v>267.80551405557071</c:v>
                </c:pt>
                <c:pt idx="95">
                  <c:v>220.10637672296016</c:v>
                </c:pt>
                <c:pt idx="96">
                  <c:v>212.72994509149993</c:v>
                </c:pt>
                <c:pt idx="97">
                  <c:v>159.08108288003947</c:v>
                </c:pt>
                <c:pt idx="98">
                  <c:v>125.66473090701965</c:v>
                </c:pt>
                <c:pt idx="99">
                  <c:v>47.405430831777963</c:v>
                </c:pt>
                <c:pt idx="100">
                  <c:v>73.832870247346904</c:v>
                </c:pt>
                <c:pt idx="101">
                  <c:v>13.253256500215734</c:v>
                </c:pt>
                <c:pt idx="102">
                  <c:v>9.4628182465819464</c:v>
                </c:pt>
                <c:pt idx="103">
                  <c:v>-22.245907590088933</c:v>
                </c:pt>
                <c:pt idx="104">
                  <c:v>-28.286729434570518</c:v>
                </c:pt>
                <c:pt idx="105">
                  <c:v>-93.315060165366617</c:v>
                </c:pt>
                <c:pt idx="106">
                  <c:v>-84.683573071895907</c:v>
                </c:pt>
                <c:pt idx="107">
                  <c:v>-128.81501293005755</c:v>
                </c:pt>
                <c:pt idx="108">
                  <c:v>-98.395444221192506</c:v>
                </c:pt>
                <c:pt idx="109">
                  <c:v>-124.14955252781539</c:v>
                </c:pt>
                <c:pt idx="110">
                  <c:v>-148.61120570697702</c:v>
                </c:pt>
                <c:pt idx="111">
                  <c:v>-143.24575908600815</c:v>
                </c:pt>
                <c:pt idx="112">
                  <c:v>-154.18520388072227</c:v>
                </c:pt>
                <c:pt idx="113">
                  <c:v>-133.95524979954578</c:v>
                </c:pt>
                <c:pt idx="114">
                  <c:v>-164.7023434361447</c:v>
                </c:pt>
                <c:pt idx="115">
                  <c:v>-106.44198226487482</c:v>
                </c:pt>
                <c:pt idx="116">
                  <c:v>-121.40913230658251</c:v>
                </c:pt>
              </c:numCache>
            </c:numRef>
          </c:val>
          <c:smooth val="0"/>
          <c:extLst>
            <c:ext xmlns:c16="http://schemas.microsoft.com/office/drawing/2014/chart" uri="{C3380CC4-5D6E-409C-BE32-E72D297353CC}">
              <c16:uniqueId val="{00000005-5EB9-4FBA-A638-62E8297097EF}"/>
            </c:ext>
          </c:extLst>
        </c:ser>
        <c:dLbls>
          <c:showLegendKey val="0"/>
          <c:showVal val="0"/>
          <c:showCatName val="0"/>
          <c:showSerName val="0"/>
          <c:showPercent val="0"/>
          <c:showBubbleSize val="0"/>
        </c:dLbls>
        <c:marker val="1"/>
        <c:smooth val="0"/>
        <c:axId val="1393206543"/>
        <c:axId val="1393205711"/>
      </c:lineChart>
      <c:catAx>
        <c:axId val="1393206543"/>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low"/>
        <c:spPr>
          <a:noFill/>
          <a:ln w="3175" cap="flat" cmpd="sng" algn="ctr">
            <a:solidFill>
              <a:schemeClr val="tx1"/>
            </a:solidFill>
            <a:round/>
          </a:ln>
          <a:effectLst/>
        </c:spPr>
        <c:txPr>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93205711"/>
        <c:crosses val="autoZero"/>
        <c:auto val="1"/>
        <c:lblAlgn val="ctr"/>
        <c:lblOffset val="0"/>
        <c:tickLblSkip val="1"/>
        <c:tickMarkSkip val="12"/>
        <c:noMultiLvlLbl val="0"/>
      </c:catAx>
      <c:valAx>
        <c:axId val="1393205711"/>
        <c:scaling>
          <c:orientation val="minMax"/>
          <c:max val="360"/>
          <c:min val="-180"/>
        </c:scaling>
        <c:delete val="0"/>
        <c:axPos val="l"/>
        <c:majorGridlines>
          <c:spPr>
            <a:ln w="6350" cap="flat" cmpd="sng" algn="ctr">
              <a:solidFill>
                <a:schemeClr val="bg1">
                  <a:lumMod val="75000"/>
                </a:schemeClr>
              </a:solidFill>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hr-HR"/>
                  <a:t>basis points</a:t>
                </a:r>
              </a:p>
            </c:rich>
          </c:tx>
          <c:layout>
            <c:manualLayout>
              <c:xMode val="edge"/>
              <c:yMode val="edge"/>
              <c:x val="0"/>
              <c:y val="0.1922683881064163"/>
            </c:manualLayout>
          </c:layout>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93206543"/>
        <c:crosses val="autoZero"/>
        <c:crossBetween val="between"/>
        <c:majorUnit val="60"/>
      </c:valAx>
      <c:spPr>
        <a:ln w="6350">
          <a:solidFill>
            <a:schemeClr val="bg1">
              <a:lumMod val="75000"/>
            </a:schemeClr>
          </a:solidFill>
        </a:ln>
      </c:spPr>
    </c:plotArea>
    <c:legend>
      <c:legendPos val="b"/>
      <c:layout>
        <c:manualLayout>
          <c:xMode val="edge"/>
          <c:yMode val="edge"/>
          <c:x val="0"/>
          <c:y val="0.72119499827548139"/>
          <c:w val="1"/>
          <c:h val="0.27880500172451855"/>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ln w="3175">
      <a:solidFill>
        <a:schemeClr val="tx1"/>
      </a:solidFill>
    </a:ln>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0289728833569"/>
          <c:y val="2.8115798656555148E-2"/>
          <c:w val="0.84024477447744772"/>
          <c:h val="0.57020246447395706"/>
        </c:manualLayout>
      </c:layout>
      <c:barChart>
        <c:barDir val="col"/>
        <c:grouping val="stacked"/>
        <c:varyColors val="0"/>
        <c:ser>
          <c:idx val="0"/>
          <c:order val="0"/>
          <c:tx>
            <c:strRef>
              <c:f>'Slika 6.3. - Figure 6.3'!$E$2</c:f>
              <c:strCache>
                <c:ptCount val="1"/>
                <c:pt idx="0">
                  <c:v>Doprinos kamatne stope na kredite za obrtna sredstva</c:v>
                </c:pt>
              </c:strCache>
            </c:strRef>
          </c:tx>
          <c:spPr>
            <a:solidFill>
              <a:schemeClr val="bg1">
                <a:lumMod val="75000"/>
              </a:schemeClr>
            </a:solidFill>
            <a:ln>
              <a:noFill/>
            </a:ln>
            <a:effectLst/>
          </c:spPr>
          <c:invertIfNegative val="0"/>
          <c:cat>
            <c:strRef>
              <c:f>'Slika 6.3. - Figure 6.3'!$B$17:$B$136</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f>'Slika 6.3. - Figure 6.3'!$E$17:$E$136</c:f>
              <c:numCache>
                <c:formatCode>#,##0</c:formatCode>
                <c:ptCount val="120"/>
                <c:pt idx="0">
                  <c:v>-62.899275093784873</c:v>
                </c:pt>
                <c:pt idx="1">
                  <c:v>-9.6479534202689017</c:v>
                </c:pt>
                <c:pt idx="2">
                  <c:v>-101.40632613686583</c:v>
                </c:pt>
                <c:pt idx="3">
                  <c:v>-78.403617265726922</c:v>
                </c:pt>
                <c:pt idx="4">
                  <c:v>-62.324786480440835</c:v>
                </c:pt>
                <c:pt idx="5">
                  <c:v>-36.906560261274691</c:v>
                </c:pt>
                <c:pt idx="6">
                  <c:v>-16.846718059237055</c:v>
                </c:pt>
                <c:pt idx="7">
                  <c:v>-81.267304239467521</c:v>
                </c:pt>
                <c:pt idx="8">
                  <c:v>-106.97945334594924</c:v>
                </c:pt>
                <c:pt idx="9">
                  <c:v>-42.412851046510447</c:v>
                </c:pt>
                <c:pt idx="10">
                  <c:v>-43.387622411140796</c:v>
                </c:pt>
                <c:pt idx="11">
                  <c:v>-62.389165002620778</c:v>
                </c:pt>
                <c:pt idx="12">
                  <c:v>-16.030307463548588</c:v>
                </c:pt>
                <c:pt idx="13">
                  <c:v>-1.7147682191436253</c:v>
                </c:pt>
                <c:pt idx="14">
                  <c:v>-22.626092210655528</c:v>
                </c:pt>
                <c:pt idx="15">
                  <c:v>7.1581934338410829</c:v>
                </c:pt>
                <c:pt idx="16">
                  <c:v>-29.128042395845302</c:v>
                </c:pt>
                <c:pt idx="17">
                  <c:v>-55.789399813940975</c:v>
                </c:pt>
                <c:pt idx="18">
                  <c:v>-51.966910603235178</c:v>
                </c:pt>
                <c:pt idx="19">
                  <c:v>-30.410140963693998</c:v>
                </c:pt>
                <c:pt idx="20">
                  <c:v>-12.38724856011639</c:v>
                </c:pt>
                <c:pt idx="21">
                  <c:v>-49.098788088919463</c:v>
                </c:pt>
                <c:pt idx="22">
                  <c:v>-77.808662753670475</c:v>
                </c:pt>
                <c:pt idx="23">
                  <c:v>-47.245555813549423</c:v>
                </c:pt>
                <c:pt idx="24">
                  <c:v>-67.471179371345286</c:v>
                </c:pt>
                <c:pt idx="25">
                  <c:v>-92.687833584405539</c:v>
                </c:pt>
                <c:pt idx="26">
                  <c:v>-45.160419449520219</c:v>
                </c:pt>
                <c:pt idx="27">
                  <c:v>-97.524009086315274</c:v>
                </c:pt>
                <c:pt idx="28">
                  <c:v>-60.556903660703327</c:v>
                </c:pt>
                <c:pt idx="29">
                  <c:v>-39.93980065138134</c:v>
                </c:pt>
                <c:pt idx="30">
                  <c:v>-68.098564541112125</c:v>
                </c:pt>
                <c:pt idx="31">
                  <c:v>-60.190110619450003</c:v>
                </c:pt>
                <c:pt idx="32">
                  <c:v>-88.268048899598043</c:v>
                </c:pt>
                <c:pt idx="33">
                  <c:v>-50.062607997615295</c:v>
                </c:pt>
                <c:pt idx="34">
                  <c:v>-22.756228888798844</c:v>
                </c:pt>
                <c:pt idx="35">
                  <c:v>-51.102108981680011</c:v>
                </c:pt>
                <c:pt idx="36">
                  <c:v>-43.521701488686801</c:v>
                </c:pt>
                <c:pt idx="37">
                  <c:v>4.8647759020485788</c:v>
                </c:pt>
                <c:pt idx="38">
                  <c:v>-34.881946275099828</c:v>
                </c:pt>
                <c:pt idx="39">
                  <c:v>1.3871616662727604</c:v>
                </c:pt>
                <c:pt idx="40">
                  <c:v>-38.908831416360513</c:v>
                </c:pt>
                <c:pt idx="41">
                  <c:v>-37.219589310028766</c:v>
                </c:pt>
                <c:pt idx="42">
                  <c:v>-32.956355995086469</c:v>
                </c:pt>
                <c:pt idx="43">
                  <c:v>-57.337054598564194</c:v>
                </c:pt>
                <c:pt idx="44">
                  <c:v>-2.5073957640434301</c:v>
                </c:pt>
                <c:pt idx="45">
                  <c:v>-41.344780312019751</c:v>
                </c:pt>
                <c:pt idx="46">
                  <c:v>-19.913032158974755</c:v>
                </c:pt>
                <c:pt idx="47">
                  <c:v>-20.012538663530762</c:v>
                </c:pt>
                <c:pt idx="48">
                  <c:v>-26.727518483481784</c:v>
                </c:pt>
                <c:pt idx="49">
                  <c:v>-37.41161210876696</c:v>
                </c:pt>
                <c:pt idx="50">
                  <c:v>-67.240096785591291</c:v>
                </c:pt>
                <c:pt idx="51">
                  <c:v>-35.728907163177766</c:v>
                </c:pt>
                <c:pt idx="52">
                  <c:v>-28.072793979290481</c:v>
                </c:pt>
                <c:pt idx="53">
                  <c:v>-31.665133584743973</c:v>
                </c:pt>
                <c:pt idx="54">
                  <c:v>11.377283395695112</c:v>
                </c:pt>
                <c:pt idx="55">
                  <c:v>20.405038771036324</c:v>
                </c:pt>
                <c:pt idx="56">
                  <c:v>-39.967156068780682</c:v>
                </c:pt>
                <c:pt idx="57">
                  <c:v>-8.0969394038544635</c:v>
                </c:pt>
                <c:pt idx="58">
                  <c:v>-22.704244471226389</c:v>
                </c:pt>
                <c:pt idx="59">
                  <c:v>-15.68642220788259</c:v>
                </c:pt>
                <c:pt idx="60">
                  <c:v>-23.581673634362858</c:v>
                </c:pt>
                <c:pt idx="61">
                  <c:v>-6.7523943860321189</c:v>
                </c:pt>
                <c:pt idx="62">
                  <c:v>15.391938395405095</c:v>
                </c:pt>
                <c:pt idx="63">
                  <c:v>13.546511692786183</c:v>
                </c:pt>
                <c:pt idx="64">
                  <c:v>-5.643632479495146</c:v>
                </c:pt>
                <c:pt idx="65">
                  <c:v>-0.76882351533657722</c:v>
                </c:pt>
                <c:pt idx="66">
                  <c:v>3.2727431756812324</c:v>
                </c:pt>
                <c:pt idx="67">
                  <c:v>-18.463330455768137</c:v>
                </c:pt>
                <c:pt idx="68">
                  <c:v>18.604199474676154</c:v>
                </c:pt>
                <c:pt idx="69">
                  <c:v>-4.8157911307285204</c:v>
                </c:pt>
                <c:pt idx="70">
                  <c:v>-7.1919098067198881</c:v>
                </c:pt>
                <c:pt idx="71">
                  <c:v>-51.142095981687106</c:v>
                </c:pt>
                <c:pt idx="72">
                  <c:v>9.8728020948346007</c:v>
                </c:pt>
                <c:pt idx="73">
                  <c:v>-10.12373337991861</c:v>
                </c:pt>
                <c:pt idx="74">
                  <c:v>-8.451719160840371</c:v>
                </c:pt>
                <c:pt idx="75">
                  <c:v>-14.259807959636314</c:v>
                </c:pt>
                <c:pt idx="76">
                  <c:v>-11.355575414113993</c:v>
                </c:pt>
                <c:pt idx="77">
                  <c:v>-12.174493987597939</c:v>
                </c:pt>
                <c:pt idx="78">
                  <c:v>-11.590127494573707</c:v>
                </c:pt>
                <c:pt idx="79">
                  <c:v>-3.7917676229569066</c:v>
                </c:pt>
                <c:pt idx="80">
                  <c:v>-11.524136448572355</c:v>
                </c:pt>
                <c:pt idx="81">
                  <c:v>45.128386207715394</c:v>
                </c:pt>
                <c:pt idx="82">
                  <c:v>35.241052548076254</c:v>
                </c:pt>
                <c:pt idx="83">
                  <c:v>93.537103577009987</c:v>
                </c:pt>
                <c:pt idx="84">
                  <c:v>81.656421491031836</c:v>
                </c:pt>
                <c:pt idx="85">
                  <c:v>83.018066487492717</c:v>
                </c:pt>
                <c:pt idx="86">
                  <c:v>97.47238522603692</c:v>
                </c:pt>
                <c:pt idx="87">
                  <c:v>109.78642917676102</c:v>
                </c:pt>
                <c:pt idx="88">
                  <c:v>140.78696972986026</c:v>
                </c:pt>
                <c:pt idx="89">
                  <c:v>140.13401737103425</c:v>
                </c:pt>
                <c:pt idx="90">
                  <c:v>138.12709658472767</c:v>
                </c:pt>
                <c:pt idx="91">
                  <c:v>158.8847340623567</c:v>
                </c:pt>
                <c:pt idx="92">
                  <c:v>165.30430550093186</c:v>
                </c:pt>
                <c:pt idx="93">
                  <c:v>133.71851047673985</c:v>
                </c:pt>
                <c:pt idx="94">
                  <c:v>149.03427543752753</c:v>
                </c:pt>
                <c:pt idx="95">
                  <c:v>120.17909924699318</c:v>
                </c:pt>
                <c:pt idx="96">
                  <c:v>100.57453646277945</c:v>
                </c:pt>
                <c:pt idx="97">
                  <c:v>102.35091967166412</c:v>
                </c:pt>
                <c:pt idx="98">
                  <c:v>80.180460940152557</c:v>
                </c:pt>
                <c:pt idx="99">
                  <c:v>60.025209850951569</c:v>
                </c:pt>
                <c:pt idx="100">
                  <c:v>49.275499166749711</c:v>
                </c:pt>
                <c:pt idx="101">
                  <c:v>29.633340058440695</c:v>
                </c:pt>
                <c:pt idx="102">
                  <c:v>10.372846511541631</c:v>
                </c:pt>
                <c:pt idx="103">
                  <c:v>18.978471021286904</c:v>
                </c:pt>
                <c:pt idx="104">
                  <c:v>-30.987709882691551</c:v>
                </c:pt>
                <c:pt idx="105">
                  <c:v>-62.820256864040516</c:v>
                </c:pt>
                <c:pt idx="106">
                  <c:v>-50.74360346383984</c:v>
                </c:pt>
                <c:pt idx="107">
                  <c:v>-80.378093220152195</c:v>
                </c:pt>
                <c:pt idx="108">
                  <c:v>-80.376597169444281</c:v>
                </c:pt>
                <c:pt idx="109">
                  <c:v>-77.137439417662918</c:v>
                </c:pt>
                <c:pt idx="110">
                  <c:v>-93.730411786273351</c:v>
                </c:pt>
                <c:pt idx="111">
                  <c:v>-88.004879177075537</c:v>
                </c:pt>
                <c:pt idx="112">
                  <c:v>-88.287417918415372</c:v>
                </c:pt>
                <c:pt idx="113">
                  <c:v>-78.533119926713098</c:v>
                </c:pt>
                <c:pt idx="114">
                  <c:v>-88.038019352963161</c:v>
                </c:pt>
                <c:pt idx="115">
                  <c:v>-88.820341161574873</c:v>
                </c:pt>
                <c:pt idx="116">
                  <c:v>-62.475291092396155</c:v>
                </c:pt>
              </c:numCache>
            </c:numRef>
          </c:val>
          <c:extLst>
            <c:ext xmlns:c16="http://schemas.microsoft.com/office/drawing/2014/chart" uri="{C3380CC4-5D6E-409C-BE32-E72D297353CC}">
              <c16:uniqueId val="{00000000-2CE7-4F04-AD84-7E59CCAA9E6F}"/>
            </c:ext>
          </c:extLst>
        </c:ser>
        <c:ser>
          <c:idx val="1"/>
          <c:order val="1"/>
          <c:tx>
            <c:strRef>
              <c:f>'Slika 6.3. - Figure 6.3'!$F$2</c:f>
              <c:strCache>
                <c:ptCount val="1"/>
                <c:pt idx="0">
                  <c:v>Doprinos kamatne stope na kredite za investicije i sindicirane kredite</c:v>
                </c:pt>
              </c:strCache>
            </c:strRef>
          </c:tx>
          <c:spPr>
            <a:solidFill>
              <a:srgbClr val="0000FF"/>
            </a:solidFill>
            <a:ln>
              <a:noFill/>
            </a:ln>
            <a:effectLst/>
          </c:spPr>
          <c:invertIfNegative val="0"/>
          <c:cat>
            <c:strRef>
              <c:f>'Slika 6.3. - Figure 6.3'!$B$17:$B$136</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f>'Slika 6.3. - Figure 6.3'!$F$17:$F$136</c:f>
              <c:numCache>
                <c:formatCode>#,##0</c:formatCode>
                <c:ptCount val="120"/>
                <c:pt idx="0">
                  <c:v>26.89501205963851</c:v>
                </c:pt>
                <c:pt idx="1">
                  <c:v>-17.950627112701483</c:v>
                </c:pt>
                <c:pt idx="2">
                  <c:v>-24.502096156170985</c:v>
                </c:pt>
                <c:pt idx="3">
                  <c:v>-0.26373957395167125</c:v>
                </c:pt>
                <c:pt idx="4">
                  <c:v>-37.055349186786458</c:v>
                </c:pt>
                <c:pt idx="5">
                  <c:v>-9.6238977547588682</c:v>
                </c:pt>
                <c:pt idx="6">
                  <c:v>-3.1222294945405005</c:v>
                </c:pt>
                <c:pt idx="7">
                  <c:v>-25.728783674959004</c:v>
                </c:pt>
                <c:pt idx="8">
                  <c:v>-11.305982435347238</c:v>
                </c:pt>
                <c:pt idx="9">
                  <c:v>-27.095689317088471</c:v>
                </c:pt>
                <c:pt idx="10">
                  <c:v>-13.784145224912097</c:v>
                </c:pt>
                <c:pt idx="11">
                  <c:v>-37.483206841541119</c:v>
                </c:pt>
                <c:pt idx="12">
                  <c:v>-39.696175476842313</c:v>
                </c:pt>
                <c:pt idx="13">
                  <c:v>-27.791596656903202</c:v>
                </c:pt>
                <c:pt idx="14">
                  <c:v>-34.884934333963812</c:v>
                </c:pt>
                <c:pt idx="15">
                  <c:v>-10.308477026275114</c:v>
                </c:pt>
                <c:pt idx="16">
                  <c:v>4.1883665861278665</c:v>
                </c:pt>
                <c:pt idx="17">
                  <c:v>0.79391779763101322</c:v>
                </c:pt>
                <c:pt idx="18">
                  <c:v>-14.914783348664102</c:v>
                </c:pt>
                <c:pt idx="19">
                  <c:v>-2.7864562808873305</c:v>
                </c:pt>
                <c:pt idx="20">
                  <c:v>-2.6067185467397667</c:v>
                </c:pt>
                <c:pt idx="21">
                  <c:v>1.7225963842595569</c:v>
                </c:pt>
                <c:pt idx="22">
                  <c:v>-6.0973983305411092</c:v>
                </c:pt>
                <c:pt idx="23">
                  <c:v>-1.6452176137974135</c:v>
                </c:pt>
                <c:pt idx="24">
                  <c:v>-3.2602596906089802</c:v>
                </c:pt>
                <c:pt idx="25">
                  <c:v>10.03236995127557</c:v>
                </c:pt>
                <c:pt idx="26">
                  <c:v>17.522502405758644</c:v>
                </c:pt>
                <c:pt idx="27">
                  <c:v>-39.068946871739669</c:v>
                </c:pt>
                <c:pt idx="28">
                  <c:v>-13.392475866450898</c:v>
                </c:pt>
                <c:pt idx="29">
                  <c:v>-21.405168885500661</c:v>
                </c:pt>
                <c:pt idx="30">
                  <c:v>-14.942783768801018</c:v>
                </c:pt>
                <c:pt idx="31">
                  <c:v>-25.071830732036446</c:v>
                </c:pt>
                <c:pt idx="32">
                  <c:v>-47.757303597412275</c:v>
                </c:pt>
                <c:pt idx="33">
                  <c:v>-14.522954082523107</c:v>
                </c:pt>
                <c:pt idx="34">
                  <c:v>-26.752818151941504</c:v>
                </c:pt>
                <c:pt idx="35">
                  <c:v>-19.238744039018776</c:v>
                </c:pt>
                <c:pt idx="36">
                  <c:v>-21.070591287823277</c:v>
                </c:pt>
                <c:pt idx="37">
                  <c:v>-27.429370685673987</c:v>
                </c:pt>
                <c:pt idx="38">
                  <c:v>-29.182808439564496</c:v>
                </c:pt>
                <c:pt idx="39">
                  <c:v>-20.484420443088414</c:v>
                </c:pt>
                <c:pt idx="40">
                  <c:v>-22.87865581802463</c:v>
                </c:pt>
                <c:pt idx="41">
                  <c:v>-9.6539072432756932</c:v>
                </c:pt>
                <c:pt idx="42">
                  <c:v>-12.715874607711459</c:v>
                </c:pt>
                <c:pt idx="43">
                  <c:v>-6.2814608942342618</c:v>
                </c:pt>
                <c:pt idx="44">
                  <c:v>19.025377084461677</c:v>
                </c:pt>
                <c:pt idx="45">
                  <c:v>-14.720839057434986</c:v>
                </c:pt>
                <c:pt idx="46">
                  <c:v>-18.218499115867246</c:v>
                </c:pt>
                <c:pt idx="47">
                  <c:v>-1.9898582959643658</c:v>
                </c:pt>
                <c:pt idx="48">
                  <c:v>-15.418599615144085</c:v>
                </c:pt>
                <c:pt idx="49">
                  <c:v>-18.441526815922376</c:v>
                </c:pt>
                <c:pt idx="50">
                  <c:v>3.5875243879319596</c:v>
                </c:pt>
                <c:pt idx="51">
                  <c:v>-7.4831533881019929</c:v>
                </c:pt>
                <c:pt idx="52">
                  <c:v>-3.8535123487378349</c:v>
                </c:pt>
                <c:pt idx="53">
                  <c:v>-15.118415356601727</c:v>
                </c:pt>
                <c:pt idx="54">
                  <c:v>0.8483783495242303</c:v>
                </c:pt>
                <c:pt idx="55">
                  <c:v>-0.20976316727593464</c:v>
                </c:pt>
                <c:pt idx="56">
                  <c:v>-8.6756117305533387</c:v>
                </c:pt>
                <c:pt idx="57">
                  <c:v>2.1806365936689702</c:v>
                </c:pt>
                <c:pt idx="58">
                  <c:v>-25.849359278263243</c:v>
                </c:pt>
                <c:pt idx="59">
                  <c:v>-4.7327711916411062</c:v>
                </c:pt>
                <c:pt idx="60">
                  <c:v>12.218437825169303</c:v>
                </c:pt>
                <c:pt idx="61">
                  <c:v>-9.2832469975987273</c:v>
                </c:pt>
                <c:pt idx="62">
                  <c:v>-6.765025961395148</c:v>
                </c:pt>
                <c:pt idx="63">
                  <c:v>-9.9757928862386418</c:v>
                </c:pt>
                <c:pt idx="64">
                  <c:v>-3.5037714610368234</c:v>
                </c:pt>
                <c:pt idx="65">
                  <c:v>1.4111249095974445</c:v>
                </c:pt>
                <c:pt idx="66">
                  <c:v>-17.359083402116877</c:v>
                </c:pt>
                <c:pt idx="67">
                  <c:v>-16.896659053655192</c:v>
                </c:pt>
                <c:pt idx="68">
                  <c:v>-6.3662410479856586</c:v>
                </c:pt>
                <c:pt idx="69">
                  <c:v>-37.31770831130288</c:v>
                </c:pt>
                <c:pt idx="70">
                  <c:v>18.708641365270104</c:v>
                </c:pt>
                <c:pt idx="71">
                  <c:v>-16.541168081146267</c:v>
                </c:pt>
                <c:pt idx="72">
                  <c:v>-18.698942347719992</c:v>
                </c:pt>
                <c:pt idx="73">
                  <c:v>13.216320908318391</c:v>
                </c:pt>
                <c:pt idx="74">
                  <c:v>-0.82887855992870141</c:v>
                </c:pt>
                <c:pt idx="75">
                  <c:v>1.6508909451437876</c:v>
                </c:pt>
                <c:pt idx="76">
                  <c:v>-25.292698875419358</c:v>
                </c:pt>
                <c:pt idx="77">
                  <c:v>-21.784213835164529</c:v>
                </c:pt>
                <c:pt idx="78">
                  <c:v>3.8532855908169985</c:v>
                </c:pt>
                <c:pt idx="79">
                  <c:v>8.8654479947354279</c:v>
                </c:pt>
                <c:pt idx="80">
                  <c:v>33.210188838166175</c:v>
                </c:pt>
                <c:pt idx="81">
                  <c:v>67.742020497833494</c:v>
                </c:pt>
                <c:pt idx="82">
                  <c:v>56.221504421854391</c:v>
                </c:pt>
                <c:pt idx="83">
                  <c:v>91.890262175964281</c:v>
                </c:pt>
                <c:pt idx="84">
                  <c:v>57.646901329933648</c:v>
                </c:pt>
                <c:pt idx="85">
                  <c:v>84.515806851943964</c:v>
                </c:pt>
                <c:pt idx="86">
                  <c:v>86.627643162606788</c:v>
                </c:pt>
                <c:pt idx="87">
                  <c:v>116.58064149281029</c:v>
                </c:pt>
                <c:pt idx="88">
                  <c:v>149.32405008334968</c:v>
                </c:pt>
                <c:pt idx="89">
                  <c:v>137.57948629971449</c:v>
                </c:pt>
                <c:pt idx="90">
                  <c:v>132.25646790150896</c:v>
                </c:pt>
                <c:pt idx="91">
                  <c:v>107.5617511330385</c:v>
                </c:pt>
                <c:pt idx="92">
                  <c:v>86.266363758214808</c:v>
                </c:pt>
                <c:pt idx="93">
                  <c:v>73.017785732708035</c:v>
                </c:pt>
                <c:pt idx="94">
                  <c:v>85.540413659783738</c:v>
                </c:pt>
                <c:pt idx="95">
                  <c:v>51.008860950263504</c:v>
                </c:pt>
                <c:pt idx="96">
                  <c:v>68.294276578829923</c:v>
                </c:pt>
                <c:pt idx="97">
                  <c:v>24.098554229815527</c:v>
                </c:pt>
                <c:pt idx="98">
                  <c:v>21.591117443446844</c:v>
                </c:pt>
                <c:pt idx="99">
                  <c:v>1.8702420256059999</c:v>
                </c:pt>
                <c:pt idx="100">
                  <c:v>-10.839185438163609</c:v>
                </c:pt>
                <c:pt idx="101">
                  <c:v>-5.2683340553110671</c:v>
                </c:pt>
                <c:pt idx="102">
                  <c:v>-16.118630508325097</c:v>
                </c:pt>
                <c:pt idx="103">
                  <c:v>-14.26139212559036</c:v>
                </c:pt>
                <c:pt idx="104">
                  <c:v>-10.44342764879295</c:v>
                </c:pt>
                <c:pt idx="105">
                  <c:v>-15.591041654790915</c:v>
                </c:pt>
                <c:pt idx="106">
                  <c:v>-31.99934673504319</c:v>
                </c:pt>
                <c:pt idx="107">
                  <c:v>-26.45028733238227</c:v>
                </c:pt>
                <c:pt idx="108">
                  <c:v>-5.3589719262028472</c:v>
                </c:pt>
                <c:pt idx="109">
                  <c:v>-25.506050216968529</c:v>
                </c:pt>
                <c:pt idx="110">
                  <c:v>-19.801196270603466</c:v>
                </c:pt>
                <c:pt idx="111">
                  <c:v>-30.144483355921864</c:v>
                </c:pt>
                <c:pt idx="112">
                  <c:v>-30.547989950761149</c:v>
                </c:pt>
                <c:pt idx="113">
                  <c:v>-22.802731342033137</c:v>
                </c:pt>
                <c:pt idx="114">
                  <c:v>-56.784154742633234</c:v>
                </c:pt>
                <c:pt idx="115">
                  <c:v>-1.0783050832168128</c:v>
                </c:pt>
                <c:pt idx="116">
                  <c:v>-37.518095621075496</c:v>
                </c:pt>
              </c:numCache>
            </c:numRef>
          </c:val>
          <c:extLst>
            <c:ext xmlns:c16="http://schemas.microsoft.com/office/drawing/2014/chart" uri="{C3380CC4-5D6E-409C-BE32-E72D297353CC}">
              <c16:uniqueId val="{00000001-2CE7-4F04-AD84-7E59CCAA9E6F}"/>
            </c:ext>
          </c:extLst>
        </c:ser>
        <c:ser>
          <c:idx val="2"/>
          <c:order val="2"/>
          <c:tx>
            <c:strRef>
              <c:f>'Slika 6.3. - Figure 6.3'!$G$2</c:f>
              <c:strCache>
                <c:ptCount val="1"/>
                <c:pt idx="0">
                  <c:v>Doprinos kamatne stope na faktoring</c:v>
                </c:pt>
              </c:strCache>
            </c:strRef>
          </c:tx>
          <c:spPr>
            <a:solidFill>
              <a:srgbClr val="FF9900"/>
            </a:solidFill>
            <a:ln>
              <a:noFill/>
            </a:ln>
            <a:effectLst/>
          </c:spPr>
          <c:invertIfNegative val="0"/>
          <c:cat>
            <c:strRef>
              <c:f>'Slika 6.3. - Figure 6.3'!$B$17:$B$136</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f>'Slika 6.3. - Figure 6.3'!$G$17:$G$136</c:f>
              <c:numCache>
                <c:formatCode>#,##0</c:formatCode>
                <c:ptCount val="120"/>
                <c:pt idx="0">
                  <c:v>-4.7603954356803886</c:v>
                </c:pt>
                <c:pt idx="1">
                  <c:v>-4.7059878720140951</c:v>
                </c:pt>
                <c:pt idx="2">
                  <c:v>-6.5015929210972407</c:v>
                </c:pt>
                <c:pt idx="3">
                  <c:v>-7.4282201008212425</c:v>
                </c:pt>
                <c:pt idx="4">
                  <c:v>-8.4879505743657973</c:v>
                </c:pt>
                <c:pt idx="5">
                  <c:v>-8.3170685168753629</c:v>
                </c:pt>
                <c:pt idx="6">
                  <c:v>-6.4568529327330211</c:v>
                </c:pt>
                <c:pt idx="7">
                  <c:v>-5.2110060598159702</c:v>
                </c:pt>
                <c:pt idx="8">
                  <c:v>-3.9095309446104149</c:v>
                </c:pt>
                <c:pt idx="9">
                  <c:v>2.1791132254349144</c:v>
                </c:pt>
                <c:pt idx="10">
                  <c:v>-1.7687792497311494</c:v>
                </c:pt>
                <c:pt idx="11">
                  <c:v>2.5849946530379184</c:v>
                </c:pt>
                <c:pt idx="12">
                  <c:v>-3.8004014171507725</c:v>
                </c:pt>
                <c:pt idx="13">
                  <c:v>-5.9395161887656975</c:v>
                </c:pt>
                <c:pt idx="14">
                  <c:v>-2.8887940076321579</c:v>
                </c:pt>
                <c:pt idx="15">
                  <c:v>-2.7655114939237495</c:v>
                </c:pt>
                <c:pt idx="16">
                  <c:v>-3.8596514912873534</c:v>
                </c:pt>
                <c:pt idx="17">
                  <c:v>-0.39047100620503561</c:v>
                </c:pt>
                <c:pt idx="18">
                  <c:v>-3.7202019168927078</c:v>
                </c:pt>
                <c:pt idx="19">
                  <c:v>-3.8447948637171168</c:v>
                </c:pt>
                <c:pt idx="20">
                  <c:v>-3.915700499876968</c:v>
                </c:pt>
                <c:pt idx="21">
                  <c:v>-4.9237654827681476</c:v>
                </c:pt>
                <c:pt idx="22">
                  <c:v>-9.1708024863087605</c:v>
                </c:pt>
                <c:pt idx="23">
                  <c:v>-10.31849679691798</c:v>
                </c:pt>
                <c:pt idx="24">
                  <c:v>-8.6329739108093779</c:v>
                </c:pt>
                <c:pt idx="25">
                  <c:v>-7.7039229181771161</c:v>
                </c:pt>
                <c:pt idx="26">
                  <c:v>-6.2739022448204258</c:v>
                </c:pt>
                <c:pt idx="27">
                  <c:v>-6.727881884471536</c:v>
                </c:pt>
                <c:pt idx="28">
                  <c:v>-5.1460313482954509</c:v>
                </c:pt>
                <c:pt idx="29">
                  <c:v>-7.5047275143710319</c:v>
                </c:pt>
                <c:pt idx="30">
                  <c:v>-5.8957192732606893</c:v>
                </c:pt>
                <c:pt idx="31">
                  <c:v>-6.2862936443336599</c:v>
                </c:pt>
                <c:pt idx="32">
                  <c:v>-4.9892431953416025</c:v>
                </c:pt>
                <c:pt idx="33">
                  <c:v>-4.4107201970526662</c:v>
                </c:pt>
                <c:pt idx="34">
                  <c:v>0.24549612510188557</c:v>
                </c:pt>
                <c:pt idx="35">
                  <c:v>1.5492936634754972</c:v>
                </c:pt>
                <c:pt idx="36">
                  <c:v>-2.7425885483716268</c:v>
                </c:pt>
                <c:pt idx="37">
                  <c:v>-2.3026107484173544</c:v>
                </c:pt>
                <c:pt idx="38">
                  <c:v>-6.1784537676001285</c:v>
                </c:pt>
                <c:pt idx="39">
                  <c:v>-7.1992500849769332</c:v>
                </c:pt>
                <c:pt idx="40">
                  <c:v>-3.3575455764154185</c:v>
                </c:pt>
                <c:pt idx="41">
                  <c:v>-7.3569727170492767</c:v>
                </c:pt>
                <c:pt idx="42">
                  <c:v>-6.6252003667784756</c:v>
                </c:pt>
                <c:pt idx="43">
                  <c:v>-7.1648150530070884</c:v>
                </c:pt>
                <c:pt idx="44">
                  <c:v>-8.6900696354633062</c:v>
                </c:pt>
                <c:pt idx="45">
                  <c:v>-8.5959513823878364</c:v>
                </c:pt>
                <c:pt idx="46">
                  <c:v>-11.974958291973175</c:v>
                </c:pt>
                <c:pt idx="47">
                  <c:v>-12.274031824322265</c:v>
                </c:pt>
                <c:pt idx="48">
                  <c:v>-9.5369323389858049</c:v>
                </c:pt>
                <c:pt idx="49">
                  <c:v>-10.026617771579588</c:v>
                </c:pt>
                <c:pt idx="50">
                  <c:v>-7.1156824968046974</c:v>
                </c:pt>
                <c:pt idx="51">
                  <c:v>-8.0463799397740754</c:v>
                </c:pt>
                <c:pt idx="52">
                  <c:v>-14.569650058132808</c:v>
                </c:pt>
                <c:pt idx="53">
                  <c:v>-7.5872170011892344</c:v>
                </c:pt>
                <c:pt idx="54">
                  <c:v>-7.6811499934674945</c:v>
                </c:pt>
                <c:pt idx="55">
                  <c:v>-3.790047155898387</c:v>
                </c:pt>
                <c:pt idx="56">
                  <c:v>2.2025237822260406</c:v>
                </c:pt>
                <c:pt idx="57">
                  <c:v>3.1724675010551993</c:v>
                </c:pt>
                <c:pt idx="58">
                  <c:v>6.7544036249339898</c:v>
                </c:pt>
                <c:pt idx="59">
                  <c:v>6.4005017215436348</c:v>
                </c:pt>
                <c:pt idx="60">
                  <c:v>6.8454760995094173</c:v>
                </c:pt>
                <c:pt idx="61">
                  <c:v>8.7057096667706837</c:v>
                </c:pt>
                <c:pt idx="62">
                  <c:v>8.8180619373616711</c:v>
                </c:pt>
                <c:pt idx="63">
                  <c:v>11.469873093284974</c:v>
                </c:pt>
                <c:pt idx="64">
                  <c:v>10.64810568894195</c:v>
                </c:pt>
                <c:pt idx="65">
                  <c:v>10.630576998972368</c:v>
                </c:pt>
                <c:pt idx="66">
                  <c:v>8.3657656727883172</c:v>
                </c:pt>
                <c:pt idx="67">
                  <c:v>7.8621749916955714</c:v>
                </c:pt>
                <c:pt idx="68">
                  <c:v>0.59521754272949323</c:v>
                </c:pt>
                <c:pt idx="69">
                  <c:v>-1.2684022874660106</c:v>
                </c:pt>
                <c:pt idx="70">
                  <c:v>-1.9889836222403201</c:v>
                </c:pt>
                <c:pt idx="71">
                  <c:v>-4.9516720933543041</c:v>
                </c:pt>
                <c:pt idx="72">
                  <c:v>-3.2920794201414147</c:v>
                </c:pt>
                <c:pt idx="73">
                  <c:v>-2.2737723060664283</c:v>
                </c:pt>
                <c:pt idx="74">
                  <c:v>-2.1453420064687685</c:v>
                </c:pt>
                <c:pt idx="75">
                  <c:v>-2.9972839523759593</c:v>
                </c:pt>
                <c:pt idx="76">
                  <c:v>-1.8220796718450192</c:v>
                </c:pt>
                <c:pt idx="77">
                  <c:v>-3.9443313000306737</c:v>
                </c:pt>
                <c:pt idx="78">
                  <c:v>-2.6750477168769824</c:v>
                </c:pt>
                <c:pt idx="79">
                  <c:v>-4.2969720848410251</c:v>
                </c:pt>
                <c:pt idx="80">
                  <c:v>-2.3551713148102178</c:v>
                </c:pt>
                <c:pt idx="81">
                  <c:v>-1.9358129905247978</c:v>
                </c:pt>
                <c:pt idx="82">
                  <c:v>-0.5465713840526405</c:v>
                </c:pt>
                <c:pt idx="83">
                  <c:v>4.3319757100857448</c:v>
                </c:pt>
                <c:pt idx="84">
                  <c:v>9.2558847970045726</c:v>
                </c:pt>
                <c:pt idx="85">
                  <c:v>13.870120574676431</c:v>
                </c:pt>
                <c:pt idx="86">
                  <c:v>19.872168555218707</c:v>
                </c:pt>
                <c:pt idx="87">
                  <c:v>26.272760269172799</c:v>
                </c:pt>
                <c:pt idx="88">
                  <c:v>29.621075748141667</c:v>
                </c:pt>
                <c:pt idx="89">
                  <c:v>30.65821135773702</c:v>
                </c:pt>
                <c:pt idx="90">
                  <c:v>30.806221715091009</c:v>
                </c:pt>
                <c:pt idx="91">
                  <c:v>31.277448801512165</c:v>
                </c:pt>
                <c:pt idx="92">
                  <c:v>19.587565750878049</c:v>
                </c:pt>
                <c:pt idx="93">
                  <c:v>34.671638997840112</c:v>
                </c:pt>
                <c:pt idx="94">
                  <c:v>19.348735157324427</c:v>
                </c:pt>
                <c:pt idx="95">
                  <c:v>46.772556151214204</c:v>
                </c:pt>
                <c:pt idx="96">
                  <c:v>33.203681655931881</c:v>
                </c:pt>
                <c:pt idx="97">
                  <c:v>30.025329324396406</c:v>
                </c:pt>
                <c:pt idx="98">
                  <c:v>26.008965722049027</c:v>
                </c:pt>
                <c:pt idx="99">
                  <c:v>14.934980067699152</c:v>
                </c:pt>
                <c:pt idx="100">
                  <c:v>17.931734759846591</c:v>
                </c:pt>
                <c:pt idx="101">
                  <c:v>14.233676589140071</c:v>
                </c:pt>
                <c:pt idx="102">
                  <c:v>11.326980938055668</c:v>
                </c:pt>
                <c:pt idx="103">
                  <c:v>11.457290569066121</c:v>
                </c:pt>
                <c:pt idx="104">
                  <c:v>21.769098734828464</c:v>
                </c:pt>
                <c:pt idx="105">
                  <c:v>6.0816675961952669</c:v>
                </c:pt>
                <c:pt idx="106">
                  <c:v>15.843802849286734</c:v>
                </c:pt>
                <c:pt idx="107">
                  <c:v>-13.514835684100326</c:v>
                </c:pt>
                <c:pt idx="108">
                  <c:v>-9.5970333994728954</c:v>
                </c:pt>
                <c:pt idx="109">
                  <c:v>-12.280471697263561</c:v>
                </c:pt>
                <c:pt idx="110">
                  <c:v>-16.116371547278433</c:v>
                </c:pt>
                <c:pt idx="111">
                  <c:v>-16.100933072550923</c:v>
                </c:pt>
                <c:pt idx="112">
                  <c:v>-22.237698218524869</c:v>
                </c:pt>
                <c:pt idx="113">
                  <c:v>-20.442303143037787</c:v>
                </c:pt>
                <c:pt idx="114">
                  <c:v>-18.880902138326849</c:v>
                </c:pt>
                <c:pt idx="115">
                  <c:v>-17.787602184401411</c:v>
                </c:pt>
                <c:pt idx="116">
                  <c:v>-19.389581669965359</c:v>
                </c:pt>
              </c:numCache>
            </c:numRef>
          </c:val>
          <c:extLst>
            <c:ext xmlns:c16="http://schemas.microsoft.com/office/drawing/2014/chart" uri="{C3380CC4-5D6E-409C-BE32-E72D297353CC}">
              <c16:uniqueId val="{00000002-2CE7-4F04-AD84-7E59CCAA9E6F}"/>
            </c:ext>
          </c:extLst>
        </c:ser>
        <c:ser>
          <c:idx val="3"/>
          <c:order val="3"/>
          <c:tx>
            <c:strRef>
              <c:f>'Slika 6.3. - Figure 6.3'!$H$2</c:f>
              <c:strCache>
                <c:ptCount val="1"/>
                <c:pt idx="0">
                  <c:v>Doprinos kamatne stope na ostalo financiranje</c:v>
                </c:pt>
              </c:strCache>
            </c:strRef>
          </c:tx>
          <c:spPr>
            <a:solidFill>
              <a:schemeClr val="tx2">
                <a:lumMod val="40000"/>
                <a:lumOff val="60000"/>
              </a:schemeClr>
            </a:solidFill>
            <a:ln>
              <a:noFill/>
            </a:ln>
            <a:effectLst/>
          </c:spPr>
          <c:invertIfNegative val="0"/>
          <c:cat>
            <c:strRef>
              <c:f>'Slika 6.3. - Figure 6.3'!$B$17:$B$136</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f>'Slika 6.3. - Figure 6.3'!$H$17:$H$136</c:f>
              <c:numCache>
                <c:formatCode>#,##0</c:formatCode>
                <c:ptCount val="120"/>
                <c:pt idx="0">
                  <c:v>-42.844583527086755</c:v>
                </c:pt>
                <c:pt idx="1">
                  <c:v>-6.2025346931324385</c:v>
                </c:pt>
                <c:pt idx="2">
                  <c:v>-14.718002879683464</c:v>
                </c:pt>
                <c:pt idx="3">
                  <c:v>-13.252446928928249</c:v>
                </c:pt>
                <c:pt idx="4">
                  <c:v>-7.0141550271274768</c:v>
                </c:pt>
                <c:pt idx="5">
                  <c:v>-15.785200400666923</c:v>
                </c:pt>
                <c:pt idx="6">
                  <c:v>-13.78545363444595</c:v>
                </c:pt>
                <c:pt idx="7">
                  <c:v>-3.5757809429859311</c:v>
                </c:pt>
                <c:pt idx="8">
                  <c:v>-9.0669818283517678</c:v>
                </c:pt>
                <c:pt idx="9">
                  <c:v>-1.6913875976241846</c:v>
                </c:pt>
                <c:pt idx="10">
                  <c:v>-10.879313556504611</c:v>
                </c:pt>
                <c:pt idx="11">
                  <c:v>-18.707301099870396</c:v>
                </c:pt>
                <c:pt idx="12">
                  <c:v>14.904818623143266</c:v>
                </c:pt>
                <c:pt idx="13">
                  <c:v>-14.568784255883088</c:v>
                </c:pt>
                <c:pt idx="14">
                  <c:v>-35.561106385843303</c:v>
                </c:pt>
                <c:pt idx="15">
                  <c:v>-17.927366896607737</c:v>
                </c:pt>
                <c:pt idx="16">
                  <c:v>-11.690860231810538</c:v>
                </c:pt>
                <c:pt idx="17">
                  <c:v>-21.892256645945459</c:v>
                </c:pt>
                <c:pt idx="18">
                  <c:v>-27.486369746452674</c:v>
                </c:pt>
                <c:pt idx="19">
                  <c:v>-18.384862048747248</c:v>
                </c:pt>
                <c:pt idx="20">
                  <c:v>-33.139238614681162</c:v>
                </c:pt>
                <c:pt idx="21">
                  <c:v>-25.753272601181429</c:v>
                </c:pt>
                <c:pt idx="22">
                  <c:v>-21.457160952012284</c:v>
                </c:pt>
                <c:pt idx="23">
                  <c:v>-22.43870162170693</c:v>
                </c:pt>
                <c:pt idx="24">
                  <c:v>-24.859403505648302</c:v>
                </c:pt>
                <c:pt idx="25">
                  <c:v>-33.385632500728825</c:v>
                </c:pt>
                <c:pt idx="26">
                  <c:v>0.12155940335457061</c:v>
                </c:pt>
                <c:pt idx="27">
                  <c:v>-16.371435921800398</c:v>
                </c:pt>
                <c:pt idx="28">
                  <c:v>-19.862093719435471</c:v>
                </c:pt>
                <c:pt idx="29">
                  <c:v>-6.940167751368076E-2</c:v>
                </c:pt>
                <c:pt idx="30">
                  <c:v>-2.9960652227858855</c:v>
                </c:pt>
                <c:pt idx="31">
                  <c:v>-4.6915591444372078</c:v>
                </c:pt>
                <c:pt idx="32">
                  <c:v>8.2823269017800509</c:v>
                </c:pt>
                <c:pt idx="33">
                  <c:v>-6.6977926073660123</c:v>
                </c:pt>
                <c:pt idx="34">
                  <c:v>-5.3184551725392293</c:v>
                </c:pt>
                <c:pt idx="35">
                  <c:v>-4.078608785148135</c:v>
                </c:pt>
                <c:pt idx="36">
                  <c:v>-3.0400703008476144</c:v>
                </c:pt>
                <c:pt idx="37">
                  <c:v>11.154106799680612</c:v>
                </c:pt>
                <c:pt idx="38">
                  <c:v>3.2622552751759679</c:v>
                </c:pt>
                <c:pt idx="39">
                  <c:v>0.68431429975176261</c:v>
                </c:pt>
                <c:pt idx="40">
                  <c:v>-0.19943200751224199</c:v>
                </c:pt>
                <c:pt idx="41">
                  <c:v>-11.98431016844588</c:v>
                </c:pt>
                <c:pt idx="42">
                  <c:v>-7.9972041773373892</c:v>
                </c:pt>
                <c:pt idx="43">
                  <c:v>-9.7077936619353586</c:v>
                </c:pt>
                <c:pt idx="44">
                  <c:v>-1.7470836877819793</c:v>
                </c:pt>
                <c:pt idx="45">
                  <c:v>-2.3209590534778197</c:v>
                </c:pt>
                <c:pt idx="46">
                  <c:v>-6.0289834139748448</c:v>
                </c:pt>
                <c:pt idx="47">
                  <c:v>-9.0505445074881017</c:v>
                </c:pt>
                <c:pt idx="48">
                  <c:v>-4.7002556045420896</c:v>
                </c:pt>
                <c:pt idx="49">
                  <c:v>-6.0621791147078836</c:v>
                </c:pt>
                <c:pt idx="50">
                  <c:v>-5.5322838268718497</c:v>
                </c:pt>
                <c:pt idx="51">
                  <c:v>-0.49524143618545502</c:v>
                </c:pt>
                <c:pt idx="52">
                  <c:v>-2.5208242957190121</c:v>
                </c:pt>
                <c:pt idx="53">
                  <c:v>8.2441182467912224</c:v>
                </c:pt>
                <c:pt idx="54">
                  <c:v>0.38439495469367513</c:v>
                </c:pt>
                <c:pt idx="55">
                  <c:v>-0.92093787426957618</c:v>
                </c:pt>
                <c:pt idx="56">
                  <c:v>-2.7464603926355284</c:v>
                </c:pt>
                <c:pt idx="57">
                  <c:v>-4.343852955110032</c:v>
                </c:pt>
                <c:pt idx="58">
                  <c:v>1.8119415448066167</c:v>
                </c:pt>
                <c:pt idx="59">
                  <c:v>3.1867141219377206</c:v>
                </c:pt>
                <c:pt idx="60">
                  <c:v>-4.5184455782232789</c:v>
                </c:pt>
                <c:pt idx="61">
                  <c:v>-1.288939817622734</c:v>
                </c:pt>
                <c:pt idx="62">
                  <c:v>0.20656898799264772</c:v>
                </c:pt>
                <c:pt idx="63">
                  <c:v>3.9784842072822527E-2</c:v>
                </c:pt>
                <c:pt idx="64">
                  <c:v>-1.5184970046025699</c:v>
                </c:pt>
                <c:pt idx="65">
                  <c:v>-4.4848393334602408</c:v>
                </c:pt>
                <c:pt idx="66">
                  <c:v>-1.5508132425024956</c:v>
                </c:pt>
                <c:pt idx="67">
                  <c:v>-5.642178294285948</c:v>
                </c:pt>
                <c:pt idx="68">
                  <c:v>-2.617939423885022</c:v>
                </c:pt>
                <c:pt idx="69">
                  <c:v>0.88061101495570415</c:v>
                </c:pt>
                <c:pt idx="70">
                  <c:v>-5.6157361702799591</c:v>
                </c:pt>
                <c:pt idx="71">
                  <c:v>-9.8786350183806171</c:v>
                </c:pt>
                <c:pt idx="72">
                  <c:v>-2.5833631350210244</c:v>
                </c:pt>
                <c:pt idx="73">
                  <c:v>-1.6793740972365292</c:v>
                </c:pt>
                <c:pt idx="74">
                  <c:v>-2.6139809525372404</c:v>
                </c:pt>
                <c:pt idx="75">
                  <c:v>-4.6381023209526235</c:v>
                </c:pt>
                <c:pt idx="76">
                  <c:v>1.556695181938538</c:v>
                </c:pt>
                <c:pt idx="77">
                  <c:v>-1.0669299887366295</c:v>
                </c:pt>
                <c:pt idx="78">
                  <c:v>-4.9889332704894835</c:v>
                </c:pt>
                <c:pt idx="79">
                  <c:v>11.144842267325803</c:v>
                </c:pt>
                <c:pt idx="80">
                  <c:v>1.1182356570274203</c:v>
                </c:pt>
                <c:pt idx="81">
                  <c:v>7.0879405146017325</c:v>
                </c:pt>
                <c:pt idx="82">
                  <c:v>10.980237971044499</c:v>
                </c:pt>
                <c:pt idx="83">
                  <c:v>12.981736166109723</c:v>
                </c:pt>
                <c:pt idx="84">
                  <c:v>11.290215092928207</c:v>
                </c:pt>
                <c:pt idx="85">
                  <c:v>6.6765870645502243</c:v>
                </c:pt>
                <c:pt idx="86">
                  <c:v>19.303575700524394</c:v>
                </c:pt>
                <c:pt idx="87">
                  <c:v>23.831423952734614</c:v>
                </c:pt>
                <c:pt idx="88">
                  <c:v>19.201605813716899</c:v>
                </c:pt>
                <c:pt idx="89">
                  <c:v>21.879906181763044</c:v>
                </c:pt>
                <c:pt idx="90">
                  <c:v>26.786035625481151</c:v>
                </c:pt>
                <c:pt idx="91">
                  <c:v>16.334814844261686</c:v>
                </c:pt>
                <c:pt idx="92">
                  <c:v>24.175562104905634</c:v>
                </c:pt>
                <c:pt idx="93">
                  <c:v>18.226015749840695</c:v>
                </c:pt>
                <c:pt idx="94">
                  <c:v>17.48549449075912</c:v>
                </c:pt>
                <c:pt idx="95">
                  <c:v>18.466213331233515</c:v>
                </c:pt>
                <c:pt idx="96">
                  <c:v>20.434124116641787</c:v>
                </c:pt>
                <c:pt idx="97">
                  <c:v>15.643516617715578</c:v>
                </c:pt>
                <c:pt idx="98">
                  <c:v>2.3782004421190028</c:v>
                </c:pt>
                <c:pt idx="99">
                  <c:v>0.21944385161811372</c:v>
                </c:pt>
                <c:pt idx="100">
                  <c:v>3.5081712224933366</c:v>
                </c:pt>
                <c:pt idx="101">
                  <c:v>3.2322696717741386</c:v>
                </c:pt>
                <c:pt idx="102">
                  <c:v>3.1723678312822994</c:v>
                </c:pt>
                <c:pt idx="103">
                  <c:v>-0.34813799780008048</c:v>
                </c:pt>
                <c:pt idx="104">
                  <c:v>-1.5079112776678287</c:v>
                </c:pt>
                <c:pt idx="105">
                  <c:v>-1.1914783407230856</c:v>
                </c:pt>
                <c:pt idx="106">
                  <c:v>-3.787166504120032</c:v>
                </c:pt>
                <c:pt idx="107">
                  <c:v>-3.3489566397834141</c:v>
                </c:pt>
                <c:pt idx="108">
                  <c:v>-6.4825132243687262</c:v>
                </c:pt>
                <c:pt idx="109">
                  <c:v>-0.57020476735162051</c:v>
                </c:pt>
                <c:pt idx="110">
                  <c:v>-7.3677971919023619</c:v>
                </c:pt>
                <c:pt idx="111">
                  <c:v>-1.2037691769397494</c:v>
                </c:pt>
                <c:pt idx="112">
                  <c:v>-9.1740946911246848</c:v>
                </c:pt>
                <c:pt idx="113">
                  <c:v>-8.8115261953234096</c:v>
                </c:pt>
                <c:pt idx="114">
                  <c:v>-11.64432024791374</c:v>
                </c:pt>
                <c:pt idx="115">
                  <c:v>-5.1787790578575414</c:v>
                </c:pt>
                <c:pt idx="116">
                  <c:v>-6.6401493067080875</c:v>
                </c:pt>
              </c:numCache>
            </c:numRef>
          </c:val>
          <c:extLst>
            <c:ext xmlns:c16="http://schemas.microsoft.com/office/drawing/2014/chart" uri="{C3380CC4-5D6E-409C-BE32-E72D297353CC}">
              <c16:uniqueId val="{00000003-2CE7-4F04-AD84-7E59CCAA9E6F}"/>
            </c:ext>
          </c:extLst>
        </c:ser>
        <c:ser>
          <c:idx val="4"/>
          <c:order val="4"/>
          <c:tx>
            <c:strRef>
              <c:f>'Slika 6.3. - Figure 6.3'!$I$2</c:f>
              <c:strCache>
                <c:ptCount val="1"/>
                <c:pt idx="0">
                  <c:v>Ukupni doprinos pondera</c:v>
                </c:pt>
              </c:strCache>
            </c:strRef>
          </c:tx>
          <c:spPr>
            <a:solidFill>
              <a:schemeClr val="bg1">
                <a:lumMod val="50000"/>
              </a:schemeClr>
            </a:solidFill>
          </c:spPr>
          <c:invertIfNegative val="0"/>
          <c:cat>
            <c:strRef>
              <c:f>'Slika 6.3. - Figure 6.3'!$B$17:$B$136</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f>'Slika 6.3. - Figure 6.3'!$I$17:$I$136</c:f>
              <c:numCache>
                <c:formatCode>#,##0</c:formatCode>
                <c:ptCount val="120"/>
                <c:pt idx="0">
                  <c:v>25.680133162722662</c:v>
                </c:pt>
                <c:pt idx="1">
                  <c:v>12.569562784160036</c:v>
                </c:pt>
                <c:pt idx="2">
                  <c:v>14.549550237564421</c:v>
                </c:pt>
                <c:pt idx="3">
                  <c:v>15.139414590987485</c:v>
                </c:pt>
                <c:pt idx="4">
                  <c:v>17.018744175884969</c:v>
                </c:pt>
                <c:pt idx="5">
                  <c:v>19.494474332992006</c:v>
                </c:pt>
                <c:pt idx="6">
                  <c:v>21.585635815035523</c:v>
                </c:pt>
                <c:pt idx="7">
                  <c:v>15.25530341598016</c:v>
                </c:pt>
                <c:pt idx="8">
                  <c:v>7.8278756693431069</c:v>
                </c:pt>
                <c:pt idx="9">
                  <c:v>7.2374804157245443</c:v>
                </c:pt>
                <c:pt idx="10">
                  <c:v>7.6099578740443441</c:v>
                </c:pt>
                <c:pt idx="11">
                  <c:v>5.0798466120157624</c:v>
                </c:pt>
                <c:pt idx="12">
                  <c:v>5.9804285099886254</c:v>
                </c:pt>
                <c:pt idx="13">
                  <c:v>16.529592287404057</c:v>
                </c:pt>
                <c:pt idx="14">
                  <c:v>5.1497087983050305</c:v>
                </c:pt>
                <c:pt idx="15">
                  <c:v>8.2367678395798904</c:v>
                </c:pt>
                <c:pt idx="16">
                  <c:v>2.6753420044219216</c:v>
                </c:pt>
                <c:pt idx="17">
                  <c:v>-1.539282913741802</c:v>
                </c:pt>
                <c:pt idx="18">
                  <c:v>2.0745770738078368</c:v>
                </c:pt>
                <c:pt idx="19">
                  <c:v>-0.13208043040919384</c:v>
                </c:pt>
                <c:pt idx="20">
                  <c:v>-2.3518883749798034</c:v>
                </c:pt>
                <c:pt idx="21">
                  <c:v>2.3680331571987647</c:v>
                </c:pt>
                <c:pt idx="22">
                  <c:v>2.3639624739869438</c:v>
                </c:pt>
                <c:pt idx="23">
                  <c:v>8.3775494751039528</c:v>
                </c:pt>
                <c:pt idx="24">
                  <c:v>10.436157486655866</c:v>
                </c:pt>
                <c:pt idx="25">
                  <c:v>4.1289828216557058</c:v>
                </c:pt>
                <c:pt idx="26">
                  <c:v>22.214617861396313</c:v>
                </c:pt>
                <c:pt idx="27">
                  <c:v>20.152781557824966</c:v>
                </c:pt>
                <c:pt idx="28">
                  <c:v>16.328040764300113</c:v>
                </c:pt>
                <c:pt idx="29">
                  <c:v>17.408831816521136</c:v>
                </c:pt>
                <c:pt idx="30">
                  <c:v>16.068708000186096</c:v>
                </c:pt>
                <c:pt idx="31">
                  <c:v>27.621548353554342</c:v>
                </c:pt>
                <c:pt idx="32">
                  <c:v>20.622811364203361</c:v>
                </c:pt>
                <c:pt idx="33">
                  <c:v>18.566657026517145</c:v>
                </c:pt>
                <c:pt idx="34">
                  <c:v>17.428271944318503</c:v>
                </c:pt>
                <c:pt idx="35">
                  <c:v>16.808028765295443</c:v>
                </c:pt>
                <c:pt idx="36">
                  <c:v>10.371787804119434</c:v>
                </c:pt>
                <c:pt idx="37">
                  <c:v>8.9042333052352394</c:v>
                </c:pt>
                <c:pt idx="38">
                  <c:v>1.5712555300791875</c:v>
                </c:pt>
                <c:pt idx="39">
                  <c:v>3.5793468706203972</c:v>
                </c:pt>
                <c:pt idx="40">
                  <c:v>7.2922180396596978</c:v>
                </c:pt>
                <c:pt idx="41">
                  <c:v>6.3244594901545685</c:v>
                </c:pt>
                <c:pt idx="42">
                  <c:v>1.1398770064467065</c:v>
                </c:pt>
                <c:pt idx="43">
                  <c:v>7.6334135655095459</c:v>
                </c:pt>
                <c:pt idx="44">
                  <c:v>9.4421471780879607</c:v>
                </c:pt>
                <c:pt idx="45">
                  <c:v>7.557786634434871</c:v>
                </c:pt>
                <c:pt idx="46">
                  <c:v>11.263338532845186</c:v>
                </c:pt>
                <c:pt idx="47">
                  <c:v>7.2390571539675701</c:v>
                </c:pt>
                <c:pt idx="48">
                  <c:v>9.5508698595601373</c:v>
                </c:pt>
                <c:pt idx="49">
                  <c:v>12.137363377001064</c:v>
                </c:pt>
                <c:pt idx="50">
                  <c:v>-2.5285008406245462</c:v>
                </c:pt>
                <c:pt idx="51">
                  <c:v>-8.9318611251654385</c:v>
                </c:pt>
                <c:pt idx="52">
                  <c:v>7.206363789529604</c:v>
                </c:pt>
                <c:pt idx="53">
                  <c:v>-11.06252007356472</c:v>
                </c:pt>
                <c:pt idx="54">
                  <c:v>4.8784676328214598</c:v>
                </c:pt>
                <c:pt idx="55">
                  <c:v>-18.769199149653087</c:v>
                </c:pt>
                <c:pt idx="56">
                  <c:v>-17.360073251077523</c:v>
                </c:pt>
                <c:pt idx="57">
                  <c:v>-9.8122980132519135</c:v>
                </c:pt>
                <c:pt idx="58">
                  <c:v>-6.0792517653953944</c:v>
                </c:pt>
                <c:pt idx="59">
                  <c:v>-3.1915350458115199</c:v>
                </c:pt>
                <c:pt idx="60">
                  <c:v>-20.341713296867393</c:v>
                </c:pt>
                <c:pt idx="61">
                  <c:v>-5.9304909892250528</c:v>
                </c:pt>
                <c:pt idx="62">
                  <c:v>6.2299380217556291</c:v>
                </c:pt>
                <c:pt idx="63">
                  <c:v>10.828275426657369</c:v>
                </c:pt>
                <c:pt idx="64">
                  <c:v>-8.1950507797908081</c:v>
                </c:pt>
                <c:pt idx="65">
                  <c:v>14.820686327662273</c:v>
                </c:pt>
                <c:pt idx="66">
                  <c:v>6.4336993271078615</c:v>
                </c:pt>
                <c:pt idx="67">
                  <c:v>11.780844467813646</c:v>
                </c:pt>
                <c:pt idx="68">
                  <c:v>17.187212406218496</c:v>
                </c:pt>
                <c:pt idx="69">
                  <c:v>5.3457585109557852</c:v>
                </c:pt>
                <c:pt idx="70">
                  <c:v>-1.7006891925085854</c:v>
                </c:pt>
                <c:pt idx="71">
                  <c:v>-8.1389337385438303</c:v>
                </c:pt>
                <c:pt idx="72">
                  <c:v>16.871154286422232</c:v>
                </c:pt>
                <c:pt idx="73">
                  <c:v>-1.6501818419831835</c:v>
                </c:pt>
                <c:pt idx="74">
                  <c:v>2.9548631900731204</c:v>
                </c:pt>
                <c:pt idx="75">
                  <c:v>-3.3148912536830846</c:v>
                </c:pt>
                <c:pt idx="76">
                  <c:v>0.14665506319286425</c:v>
                </c:pt>
                <c:pt idx="77">
                  <c:v>-5.3474268400719804</c:v>
                </c:pt>
                <c:pt idx="78">
                  <c:v>-5.8120730184974247</c:v>
                </c:pt>
                <c:pt idx="79">
                  <c:v>-6.0196016532462462</c:v>
                </c:pt>
                <c:pt idx="80">
                  <c:v>-27.550430447859284</c:v>
                </c:pt>
                <c:pt idx="81">
                  <c:v>-22.53369165986798</c:v>
                </c:pt>
                <c:pt idx="82">
                  <c:v>-24.517044812255715</c:v>
                </c:pt>
                <c:pt idx="83">
                  <c:v>-12.053918433930605</c:v>
                </c:pt>
                <c:pt idx="84">
                  <c:v>-31.817528856509853</c:v>
                </c:pt>
                <c:pt idx="85">
                  <c:v>-17.986942002076379</c:v>
                </c:pt>
                <c:pt idx="86">
                  <c:v>-30.969929689602516</c:v>
                </c:pt>
                <c:pt idx="87">
                  <c:v>-4.4925843335541309</c:v>
                </c:pt>
                <c:pt idx="88">
                  <c:v>-45.300058216936577</c:v>
                </c:pt>
                <c:pt idx="89">
                  <c:v>1.0661163231440007</c:v>
                </c:pt>
                <c:pt idx="90">
                  <c:v>-37.499560997813738</c:v>
                </c:pt>
                <c:pt idx="91">
                  <c:v>-2.2048382352205298</c:v>
                </c:pt>
                <c:pt idx="92">
                  <c:v>-9.4291595643533626</c:v>
                </c:pt>
                <c:pt idx="93">
                  <c:v>-0.37014162781741911</c:v>
                </c:pt>
                <c:pt idx="94">
                  <c:v>-3.6034046898240915</c:v>
                </c:pt>
                <c:pt idx="95">
                  <c:v>-16.320352956744188</c:v>
                </c:pt>
                <c:pt idx="96">
                  <c:v>-9.7766737226830465</c:v>
                </c:pt>
                <c:pt idx="97">
                  <c:v>-13.037236963552179</c:v>
                </c:pt>
                <c:pt idx="98">
                  <c:v>-4.4940136407478386</c:v>
                </c:pt>
                <c:pt idx="99">
                  <c:v>-29.644444964096884</c:v>
                </c:pt>
                <c:pt idx="100">
                  <c:v>13.956650536420845</c:v>
                </c:pt>
                <c:pt idx="101">
                  <c:v>-28.577695763828103</c:v>
                </c:pt>
                <c:pt idx="102">
                  <c:v>0.70925347402745609</c:v>
                </c:pt>
                <c:pt idx="103">
                  <c:v>-38.072139057051515</c:v>
                </c:pt>
                <c:pt idx="104">
                  <c:v>-7.1167793602466434</c:v>
                </c:pt>
                <c:pt idx="105">
                  <c:v>-19.793950902007378</c:v>
                </c:pt>
                <c:pt idx="106">
                  <c:v>-13.997259218179581</c:v>
                </c:pt>
                <c:pt idx="107">
                  <c:v>-5.1228400536393597</c:v>
                </c:pt>
                <c:pt idx="108">
                  <c:v>3.4196714982962395</c:v>
                </c:pt>
                <c:pt idx="109">
                  <c:v>-8.6553864285687414</c:v>
                </c:pt>
                <c:pt idx="110">
                  <c:v>-11.595428910919395</c:v>
                </c:pt>
                <c:pt idx="111">
                  <c:v>-7.7916943035201038</c:v>
                </c:pt>
                <c:pt idx="112">
                  <c:v>-3.9380031018961885</c:v>
                </c:pt>
                <c:pt idx="113">
                  <c:v>-3.3655691924383064</c:v>
                </c:pt>
                <c:pt idx="114">
                  <c:v>10.645053045692245</c:v>
                </c:pt>
                <c:pt idx="115">
                  <c:v>6.42304522217586</c:v>
                </c:pt>
                <c:pt idx="116">
                  <c:v>4.6139853835625741</c:v>
                </c:pt>
              </c:numCache>
            </c:numRef>
          </c:val>
          <c:extLst>
            <c:ext xmlns:c16="http://schemas.microsoft.com/office/drawing/2014/chart" uri="{C3380CC4-5D6E-409C-BE32-E72D297353CC}">
              <c16:uniqueId val="{00000004-2CE7-4F04-AD84-7E59CCAA9E6F}"/>
            </c:ext>
          </c:extLst>
        </c:ser>
        <c:dLbls>
          <c:showLegendKey val="0"/>
          <c:showVal val="0"/>
          <c:showCatName val="0"/>
          <c:showSerName val="0"/>
          <c:showPercent val="0"/>
          <c:showBubbleSize val="0"/>
        </c:dLbls>
        <c:gapWidth val="50"/>
        <c:overlap val="100"/>
        <c:axId val="1393206543"/>
        <c:axId val="1393205711"/>
      </c:barChart>
      <c:lineChart>
        <c:grouping val="standard"/>
        <c:varyColors val="0"/>
        <c:ser>
          <c:idx val="5"/>
          <c:order val="5"/>
          <c:tx>
            <c:strRef>
              <c:f>'Slika 6.3. - Figure 6.3'!$J$2</c:f>
              <c:strCache>
                <c:ptCount val="1"/>
                <c:pt idx="0">
                  <c:v>Promjena kamatne stope na prvi put ugovorene kredite poduzećima</c:v>
                </c:pt>
              </c:strCache>
            </c:strRef>
          </c:tx>
          <c:spPr>
            <a:ln w="19050">
              <a:solidFill>
                <a:srgbClr val="C00000"/>
              </a:solidFill>
            </a:ln>
          </c:spPr>
          <c:marker>
            <c:symbol val="none"/>
          </c:marker>
          <c:cat>
            <c:strRef>
              <c:f>'Slika 6.3. - Figure 6.3'!$B$17:$B$136</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f>'Slika 6.3. - Figure 6.3'!$J$17:$J$136</c:f>
              <c:numCache>
                <c:formatCode>#,##0</c:formatCode>
                <c:ptCount val="120"/>
                <c:pt idx="0">
                  <c:v>-57.929108834190899</c:v>
                </c:pt>
                <c:pt idx="1">
                  <c:v>-25.937540313956923</c:v>
                </c:pt>
                <c:pt idx="2">
                  <c:v>-132.5784678562531</c:v>
                </c:pt>
                <c:pt idx="3">
                  <c:v>-84.208609278440605</c:v>
                </c:pt>
                <c:pt idx="4">
                  <c:v>-97.863497092835601</c:v>
                </c:pt>
                <c:pt idx="5">
                  <c:v>-51.138252600583833</c:v>
                </c:pt>
                <c:pt idx="6">
                  <c:v>-18.625618305920995</c:v>
                </c:pt>
                <c:pt idx="7">
                  <c:v>-100.52757150124827</c:v>
                </c:pt>
                <c:pt idx="8">
                  <c:v>-123.43407288491554</c:v>
                </c:pt>
                <c:pt idx="9">
                  <c:v>-61.783334320063645</c:v>
                </c:pt>
                <c:pt idx="10">
                  <c:v>-62.209902568244296</c:v>
                </c:pt>
                <c:pt idx="11">
                  <c:v>-110.91483167897862</c:v>
                </c:pt>
                <c:pt idx="12">
                  <c:v>-38.641637224409784</c:v>
                </c:pt>
                <c:pt idx="13">
                  <c:v>-33.485073033291556</c:v>
                </c:pt>
                <c:pt idx="14">
                  <c:v>-90.811218139789759</c:v>
                </c:pt>
                <c:pt idx="15">
                  <c:v>-15.606394143385629</c:v>
                </c:pt>
                <c:pt idx="16">
                  <c:v>-37.814845528393391</c:v>
                </c:pt>
                <c:pt idx="17">
                  <c:v>-78.817492582202235</c:v>
                </c:pt>
                <c:pt idx="18">
                  <c:v>-96.013688541436835</c:v>
                </c:pt>
                <c:pt idx="19">
                  <c:v>-55.55833458745488</c:v>
                </c:pt>
                <c:pt idx="20">
                  <c:v>-54.400794596394078</c:v>
                </c:pt>
                <c:pt idx="21">
                  <c:v>-75.685196631410719</c:v>
                </c:pt>
                <c:pt idx="22">
                  <c:v>-112.17006204854567</c:v>
                </c:pt>
                <c:pt idx="23">
                  <c:v>-73.270422370867806</c:v>
                </c:pt>
                <c:pt idx="24">
                  <c:v>-93.787658991756089</c:v>
                </c:pt>
                <c:pt idx="25">
                  <c:v>-119.6160362303802</c:v>
                </c:pt>
                <c:pt idx="26">
                  <c:v>-11.575642023831122</c:v>
                </c:pt>
                <c:pt idx="27">
                  <c:v>-139.53949220650193</c:v>
                </c:pt>
                <c:pt idx="28">
                  <c:v>-82.629463830585038</c:v>
                </c:pt>
                <c:pt idx="29">
                  <c:v>-51.510266912245605</c:v>
                </c:pt>
                <c:pt idx="30">
                  <c:v>-75.864424805773638</c:v>
                </c:pt>
                <c:pt idx="31">
                  <c:v>-68.618245786703</c:v>
                </c:pt>
                <c:pt idx="32">
                  <c:v>-112.10945742636852</c:v>
                </c:pt>
                <c:pt idx="33">
                  <c:v>-57.127417858039919</c:v>
                </c:pt>
                <c:pt idx="34">
                  <c:v>-37.153734143859189</c:v>
                </c:pt>
                <c:pt idx="35">
                  <c:v>-56.062139377075994</c:v>
                </c:pt>
                <c:pt idx="36">
                  <c:v>-60.003163821609874</c:v>
                </c:pt>
                <c:pt idx="37">
                  <c:v>-4.808865427126916</c:v>
                </c:pt>
                <c:pt idx="38">
                  <c:v>-65.409697677009291</c:v>
                </c:pt>
                <c:pt idx="39">
                  <c:v>-22.032847691420422</c:v>
                </c:pt>
                <c:pt idx="40">
                  <c:v>-58.0522467786531</c:v>
                </c:pt>
                <c:pt idx="41">
                  <c:v>-59.890319948645043</c:v>
                </c:pt>
                <c:pt idx="42">
                  <c:v>-59.154758140467095</c:v>
                </c:pt>
                <c:pt idx="43">
                  <c:v>-72.857710642231353</c:v>
                </c:pt>
                <c:pt idx="44">
                  <c:v>15.522975175260935</c:v>
                </c:pt>
                <c:pt idx="45">
                  <c:v>-59.424743170885513</c:v>
                </c:pt>
                <c:pt idx="46">
                  <c:v>-44.872134447944831</c:v>
                </c:pt>
                <c:pt idx="47">
                  <c:v>-36.087916137337928</c:v>
                </c:pt>
                <c:pt idx="48">
                  <c:v>-46.832436182593639</c:v>
                </c:pt>
                <c:pt idx="49">
                  <c:v>-59.804572433975764</c:v>
                </c:pt>
                <c:pt idx="50">
                  <c:v>-78.829039561960428</c:v>
                </c:pt>
                <c:pt idx="51">
                  <c:v>-60.685543052404753</c:v>
                </c:pt>
                <c:pt idx="52">
                  <c:v>-41.810416892350531</c:v>
                </c:pt>
                <c:pt idx="53">
                  <c:v>-57.189167769308433</c:v>
                </c:pt>
                <c:pt idx="54">
                  <c:v>9.8073743392669801</c:v>
                </c:pt>
                <c:pt idx="55">
                  <c:v>-3.2849085760606638</c:v>
                </c:pt>
                <c:pt idx="56">
                  <c:v>-66.54677766082105</c:v>
                </c:pt>
                <c:pt idx="57">
                  <c:v>-16.899986277492243</c:v>
                </c:pt>
                <c:pt idx="58">
                  <c:v>-46.066510345144437</c:v>
                </c:pt>
                <c:pt idx="59">
                  <c:v>-14.023512601853874</c:v>
                </c:pt>
                <c:pt idx="60">
                  <c:v>-29.377918584774818</c:v>
                </c:pt>
                <c:pt idx="61">
                  <c:v>-14.549362523707961</c:v>
                </c:pt>
                <c:pt idx="62">
                  <c:v>23.881481381119887</c:v>
                </c:pt>
                <c:pt idx="63">
                  <c:v>25.908652168562696</c:v>
                </c:pt>
                <c:pt idx="64">
                  <c:v>-8.212846035983409</c:v>
                </c:pt>
                <c:pt idx="65">
                  <c:v>21.60872538743525</c:v>
                </c:pt>
                <c:pt idx="66">
                  <c:v>-0.83768846904197725</c:v>
                </c:pt>
                <c:pt idx="67">
                  <c:v>-21.359148344200058</c:v>
                </c:pt>
                <c:pt idx="68">
                  <c:v>27.402448951753449</c:v>
                </c:pt>
                <c:pt idx="69">
                  <c:v>-37.175532203585938</c:v>
                </c:pt>
                <c:pt idx="70">
                  <c:v>2.2113225735213238</c:v>
                </c:pt>
                <c:pt idx="71">
                  <c:v>-90.652504913112125</c:v>
                </c:pt>
                <c:pt idx="72">
                  <c:v>2.1695714783743867</c:v>
                </c:pt>
                <c:pt idx="73">
                  <c:v>-2.5107407168863816</c:v>
                </c:pt>
                <c:pt idx="74">
                  <c:v>-11.085057489701978</c:v>
                </c:pt>
                <c:pt idx="75">
                  <c:v>-23.559194541504212</c:v>
                </c:pt>
                <c:pt idx="76">
                  <c:v>-36.767003716246975</c:v>
                </c:pt>
                <c:pt idx="77">
                  <c:v>-44.31739595160176</c:v>
                </c:pt>
                <c:pt idx="78">
                  <c:v>-21.212895909620606</c:v>
                </c:pt>
                <c:pt idx="79">
                  <c:v>5.9019489010170361</c:v>
                </c:pt>
                <c:pt idx="80">
                  <c:v>-7.1013137160482751</c:v>
                </c:pt>
                <c:pt idx="81">
                  <c:v>95.488842569757836</c:v>
                </c:pt>
                <c:pt idx="82">
                  <c:v>77.379178744666774</c:v>
                </c:pt>
                <c:pt idx="83">
                  <c:v>190.68715919523916</c:v>
                </c:pt>
                <c:pt idx="84">
                  <c:v>128.03189385438841</c:v>
                </c:pt>
                <c:pt idx="85">
                  <c:v>170.09363897658693</c:v>
                </c:pt>
                <c:pt idx="86">
                  <c:v>192.30584295478431</c:v>
                </c:pt>
                <c:pt idx="87">
                  <c:v>271.9786705579246</c:v>
                </c:pt>
                <c:pt idx="88">
                  <c:v>293.63364315813192</c:v>
                </c:pt>
                <c:pt idx="89">
                  <c:v>331.31773753339274</c:v>
                </c:pt>
                <c:pt idx="90">
                  <c:v>290.47626082899501</c:v>
                </c:pt>
                <c:pt idx="91">
                  <c:v>311.8539106059485</c:v>
                </c:pt>
                <c:pt idx="92">
                  <c:v>285.90463755057698</c:v>
                </c:pt>
                <c:pt idx="93">
                  <c:v>259.2638093293113</c:v>
                </c:pt>
                <c:pt idx="94">
                  <c:v>267.80551405557071</c:v>
                </c:pt>
                <c:pt idx="95">
                  <c:v>220.10637672296016</c:v>
                </c:pt>
                <c:pt idx="96">
                  <c:v>212.72994509149993</c:v>
                </c:pt>
                <c:pt idx="97">
                  <c:v>159.08108288003947</c:v>
                </c:pt>
                <c:pt idx="98">
                  <c:v>125.66473090701965</c:v>
                </c:pt>
                <c:pt idx="99">
                  <c:v>47.405430831777963</c:v>
                </c:pt>
                <c:pt idx="100">
                  <c:v>73.832870247346904</c:v>
                </c:pt>
                <c:pt idx="101">
                  <c:v>13.253256500215734</c:v>
                </c:pt>
                <c:pt idx="102">
                  <c:v>9.4628182465819464</c:v>
                </c:pt>
                <c:pt idx="103">
                  <c:v>-22.245907590088933</c:v>
                </c:pt>
                <c:pt idx="104">
                  <c:v>-28.286729434570518</c:v>
                </c:pt>
                <c:pt idx="105">
                  <c:v>-93.315060165366617</c:v>
                </c:pt>
                <c:pt idx="106">
                  <c:v>-84.683573071895907</c:v>
                </c:pt>
                <c:pt idx="107">
                  <c:v>-128.81501293005755</c:v>
                </c:pt>
                <c:pt idx="108">
                  <c:v>-98.395444221192506</c:v>
                </c:pt>
                <c:pt idx="109">
                  <c:v>-124.14955252781539</c:v>
                </c:pt>
                <c:pt idx="110">
                  <c:v>-148.61120570697702</c:v>
                </c:pt>
                <c:pt idx="111">
                  <c:v>-143.24575908600815</c:v>
                </c:pt>
                <c:pt idx="112">
                  <c:v>-154.18520388072227</c:v>
                </c:pt>
                <c:pt idx="113">
                  <c:v>-133.95524979954578</c:v>
                </c:pt>
                <c:pt idx="114">
                  <c:v>-164.7023434361447</c:v>
                </c:pt>
                <c:pt idx="115">
                  <c:v>-106.44198226487482</c:v>
                </c:pt>
                <c:pt idx="116">
                  <c:v>-121.40913230658251</c:v>
                </c:pt>
              </c:numCache>
            </c:numRef>
          </c:val>
          <c:smooth val="0"/>
          <c:extLst>
            <c:ext xmlns:c16="http://schemas.microsoft.com/office/drawing/2014/chart" uri="{C3380CC4-5D6E-409C-BE32-E72D297353CC}">
              <c16:uniqueId val="{00000005-2CE7-4F04-AD84-7E59CCAA9E6F}"/>
            </c:ext>
          </c:extLst>
        </c:ser>
        <c:dLbls>
          <c:showLegendKey val="0"/>
          <c:showVal val="0"/>
          <c:showCatName val="0"/>
          <c:showSerName val="0"/>
          <c:showPercent val="0"/>
          <c:showBubbleSize val="0"/>
        </c:dLbls>
        <c:marker val="1"/>
        <c:smooth val="0"/>
        <c:axId val="1393206543"/>
        <c:axId val="1393205711"/>
      </c:lineChart>
      <c:catAx>
        <c:axId val="1393206543"/>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low"/>
        <c:spPr>
          <a:noFill/>
          <a:ln w="3175" cap="flat" cmpd="sng" algn="ctr">
            <a:solidFill>
              <a:schemeClr val="tx1"/>
            </a:solidFill>
            <a:round/>
          </a:ln>
          <a:effectLst/>
        </c:spPr>
        <c:txPr>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93205711"/>
        <c:crosses val="autoZero"/>
        <c:auto val="1"/>
        <c:lblAlgn val="ctr"/>
        <c:lblOffset val="0"/>
        <c:tickLblSkip val="1"/>
        <c:tickMarkSkip val="12"/>
        <c:noMultiLvlLbl val="0"/>
      </c:catAx>
      <c:valAx>
        <c:axId val="1393205711"/>
        <c:scaling>
          <c:orientation val="minMax"/>
          <c:max val="360"/>
          <c:min val="-180"/>
        </c:scaling>
        <c:delete val="0"/>
        <c:axPos val="l"/>
        <c:majorGridlines>
          <c:spPr>
            <a:ln w="6350" cap="flat" cmpd="sng" algn="ctr">
              <a:solidFill>
                <a:schemeClr val="bg1">
                  <a:lumMod val="75000"/>
                </a:schemeClr>
              </a:solidFill>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hr-HR"/>
                  <a:t>bazno bodovi</a:t>
                </a:r>
              </a:p>
            </c:rich>
          </c:tx>
          <c:layout>
            <c:manualLayout>
              <c:xMode val="edge"/>
              <c:yMode val="edge"/>
              <c:x val="0"/>
              <c:y val="0.1922683881064163"/>
            </c:manualLayout>
          </c:layout>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93206543"/>
        <c:crosses val="autoZero"/>
        <c:crossBetween val="between"/>
        <c:majorUnit val="60"/>
      </c:valAx>
      <c:spPr>
        <a:ln w="6350">
          <a:solidFill>
            <a:schemeClr val="bg1">
              <a:lumMod val="75000"/>
            </a:schemeClr>
          </a:solidFill>
        </a:ln>
      </c:spPr>
    </c:plotArea>
    <c:legend>
      <c:legendPos val="b"/>
      <c:layout>
        <c:manualLayout>
          <c:xMode val="edge"/>
          <c:yMode val="edge"/>
          <c:x val="0"/>
          <c:y val="0.72119499827548139"/>
          <c:w val="1"/>
          <c:h val="0.27880500172451855"/>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ln w="3175">
      <a:solidFill>
        <a:schemeClr val="tx1"/>
      </a:solidFill>
    </a:ln>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97426055106501"/>
          <c:y val="5.6891278302979048E-2"/>
          <c:w val="0.76033883976511973"/>
          <c:h val="0.66376433396760182"/>
        </c:manualLayout>
      </c:layout>
      <c:barChart>
        <c:barDir val="col"/>
        <c:grouping val="clustered"/>
        <c:varyColors val="0"/>
        <c:ser>
          <c:idx val="2"/>
          <c:order val="0"/>
          <c:tx>
            <c:strRef>
              <c:f>'Slika 3.1. - Figure 3.1'!$I$4</c:f>
              <c:strCache>
                <c:ptCount val="1"/>
                <c:pt idx="0">
                  <c:v>Total exports (quarterly rate of change) - right</c:v>
                </c:pt>
              </c:strCache>
            </c:strRef>
          </c:tx>
          <c:spPr>
            <a:solidFill>
              <a:schemeClr val="accent1">
                <a:lumMod val="60000"/>
                <a:lumOff val="40000"/>
              </a:schemeClr>
            </a:solidFill>
          </c:spPr>
          <c:invertIfNegative val="0"/>
          <c:cat>
            <c:multiLvlStrRef>
              <c:extLst>
                <c:ext xmlns:c15="http://schemas.microsoft.com/office/drawing/2012/chart" uri="{02D57815-91ED-43cb-92C2-25804820EDAC}">
                  <c15:fullRef>
                    <c15:sqref>'Slika 3.1. - Figure 3.1'!$A$6:$B$146</c15:sqref>
                  </c15:fullRef>
                </c:ext>
              </c:extLst>
              <c:f>'Slika 3.1. - Figure 3.1'!$A$30:$B$146</c:f>
              <c:multiLvlStrCache>
                <c:ptCount val="115"/>
                <c:lvl>
                  <c:pt idx="6">
                    <c:v>2016.</c:v>
                  </c:pt>
                  <c:pt idx="18">
                    <c:v>2017.</c:v>
                  </c:pt>
                  <c:pt idx="30">
                    <c:v>2018.</c:v>
                  </c:pt>
                  <c:pt idx="42">
                    <c:v>2019.</c:v>
                  </c:pt>
                  <c:pt idx="54">
                    <c:v>2020.</c:v>
                  </c:pt>
                  <c:pt idx="66">
                    <c:v>2021.</c:v>
                  </c:pt>
                  <c:pt idx="78">
                    <c:v>2022.</c:v>
                  </c:pt>
                  <c:pt idx="90">
                    <c:v>2023.</c:v>
                  </c:pt>
                  <c:pt idx="102">
                    <c:v>2024.</c:v>
                  </c:pt>
                  <c:pt idx="114">
                    <c:v>2025.</c:v>
                  </c:pt>
                </c:lvl>
                <c:lvl>
                  <c:pt idx="6">
                    <c:v>2016</c:v>
                  </c:pt>
                  <c:pt idx="18">
                    <c:v>2017</c:v>
                  </c:pt>
                  <c:pt idx="30">
                    <c:v>2018</c:v>
                  </c:pt>
                  <c:pt idx="42">
                    <c:v>2019</c:v>
                  </c:pt>
                  <c:pt idx="54">
                    <c:v>2020</c:v>
                  </c:pt>
                  <c:pt idx="66">
                    <c:v>2021</c:v>
                  </c:pt>
                  <c:pt idx="78">
                    <c:v>2022</c:v>
                  </c:pt>
                  <c:pt idx="90">
                    <c:v>2023</c:v>
                  </c:pt>
                  <c:pt idx="102">
                    <c:v>2024</c:v>
                  </c:pt>
                  <c:pt idx="114">
                    <c:v>2025</c:v>
                  </c:pt>
                </c:lvl>
              </c:multiLvlStrCache>
            </c:multiLvlStrRef>
          </c:cat>
          <c:val>
            <c:numRef>
              <c:extLst>
                <c:ext xmlns:c15="http://schemas.microsoft.com/office/drawing/2012/chart" uri="{02D57815-91ED-43cb-92C2-25804820EDAC}">
                  <c15:fullRef>
                    <c15:sqref>'Slika 3.1. - Figure 3.1'!$I$8:$I$146</c15:sqref>
                  </c15:fullRef>
                </c:ext>
              </c:extLst>
              <c:f>'Slika 3.1. - Figure 3.1'!$I$32:$I$146</c:f>
              <c:numCache>
                <c:formatCode>0.0</c:formatCode>
                <c:ptCount val="115"/>
                <c:pt idx="0">
                  <c:v>-0.12978998788298668</c:v>
                </c:pt>
                <c:pt idx="3">
                  <c:v>4.4509778506480586</c:v>
                </c:pt>
                <c:pt idx="6">
                  <c:v>0.73748426878825057</c:v>
                </c:pt>
                <c:pt idx="9">
                  <c:v>10.021827571245211</c:v>
                </c:pt>
                <c:pt idx="12">
                  <c:v>6.1201092804266182</c:v>
                </c:pt>
                <c:pt idx="15">
                  <c:v>-5.6170529527301483</c:v>
                </c:pt>
                <c:pt idx="18">
                  <c:v>3.4134771395483767</c:v>
                </c:pt>
                <c:pt idx="21">
                  <c:v>6.4979385898920725</c:v>
                </c:pt>
                <c:pt idx="24">
                  <c:v>-6.031307989212479</c:v>
                </c:pt>
                <c:pt idx="27">
                  <c:v>6.7132805520170251</c:v>
                </c:pt>
                <c:pt idx="30">
                  <c:v>0.90751715079294115</c:v>
                </c:pt>
                <c:pt idx="33">
                  <c:v>-0.13429262227839445</c:v>
                </c:pt>
                <c:pt idx="36">
                  <c:v>3.3644456774110836</c:v>
                </c:pt>
                <c:pt idx="39">
                  <c:v>-3.3453878655852805</c:v>
                </c:pt>
                <c:pt idx="42">
                  <c:v>6.3924835208364357</c:v>
                </c:pt>
                <c:pt idx="45">
                  <c:v>-5.3654421560003271</c:v>
                </c:pt>
                <c:pt idx="48">
                  <c:v>4.1584234525286377</c:v>
                </c:pt>
                <c:pt idx="51">
                  <c:v>-18.169078460778167</c:v>
                </c:pt>
                <c:pt idx="54">
                  <c:v>18.348786235050653</c:v>
                </c:pt>
                <c:pt idx="57">
                  <c:v>4.9456790776336987</c:v>
                </c:pt>
                <c:pt idx="60">
                  <c:v>7.8390504183698511</c:v>
                </c:pt>
                <c:pt idx="63">
                  <c:v>6.6251665783794351</c:v>
                </c:pt>
                <c:pt idx="66">
                  <c:v>-1.995469132734911</c:v>
                </c:pt>
                <c:pt idx="69">
                  <c:v>10.493365709781585</c:v>
                </c:pt>
                <c:pt idx="72">
                  <c:v>8.6194256389777735</c:v>
                </c:pt>
                <c:pt idx="75">
                  <c:v>11.419312431938806</c:v>
                </c:pt>
                <c:pt idx="78">
                  <c:v>10.732466506298692</c:v>
                </c:pt>
                <c:pt idx="81">
                  <c:v>-6.1611729424818549</c:v>
                </c:pt>
                <c:pt idx="84">
                  <c:v>-2.7508869098193713</c:v>
                </c:pt>
                <c:pt idx="87">
                  <c:v>-6.4338965632145744</c:v>
                </c:pt>
                <c:pt idx="90">
                  <c:v>-2.4707622928423518</c:v>
                </c:pt>
                <c:pt idx="93">
                  <c:v>4.9259662741732342</c:v>
                </c:pt>
                <c:pt idx="96">
                  <c:v>1.0963432244361258</c:v>
                </c:pt>
                <c:pt idx="99">
                  <c:v>-0.61188031218149774</c:v>
                </c:pt>
                <c:pt idx="102">
                  <c:v>3.8640754049588821</c:v>
                </c:pt>
                <c:pt idx="105">
                  <c:v>4.3054605804699833</c:v>
                </c:pt>
                <c:pt idx="108">
                  <c:v>4.4594820516556553</c:v>
                </c:pt>
                <c:pt idx="111">
                  <c:v>-6.9565525869160183</c:v>
                </c:pt>
                <c:pt idx="114">
                  <c:v>2.1082734196312458</c:v>
                </c:pt>
              </c:numCache>
            </c:numRef>
          </c:val>
          <c:extLst>
            <c:ext xmlns:c16="http://schemas.microsoft.com/office/drawing/2014/chart" uri="{C3380CC4-5D6E-409C-BE32-E72D297353CC}">
              <c16:uniqueId val="{00000000-0EF7-4D26-99BE-2005A4E519CA}"/>
            </c:ext>
          </c:extLst>
        </c:ser>
        <c:ser>
          <c:idx val="0"/>
          <c:order val="1"/>
          <c:tx>
            <c:strRef>
              <c:f>'Slika 3.1. - Figure 3.1'!$J$4</c:f>
              <c:strCache>
                <c:ptCount val="1"/>
                <c:pt idx="0">
                  <c:v>Exports excl. energy (quarterly rate of change) - right</c:v>
                </c:pt>
              </c:strCache>
            </c:strRef>
          </c:tx>
          <c:spPr>
            <a:solidFill>
              <a:srgbClr val="FF0000"/>
            </a:solidFill>
            <a:ln w="25400">
              <a:noFill/>
              <a:prstDash val="solid"/>
            </a:ln>
          </c:spPr>
          <c:invertIfNegative val="0"/>
          <c:cat>
            <c:multiLvlStrRef>
              <c:extLst>
                <c:ext xmlns:c15="http://schemas.microsoft.com/office/drawing/2012/chart" uri="{02D57815-91ED-43cb-92C2-25804820EDAC}">
                  <c15:fullRef>
                    <c15:sqref>'Slika 3.1. - Figure 3.1'!$A$6:$B$146</c15:sqref>
                  </c15:fullRef>
                </c:ext>
              </c:extLst>
              <c:f>'Slika 3.1. - Figure 3.1'!$A$30:$B$146</c:f>
              <c:multiLvlStrCache>
                <c:ptCount val="115"/>
                <c:lvl>
                  <c:pt idx="6">
                    <c:v>2016.</c:v>
                  </c:pt>
                  <c:pt idx="18">
                    <c:v>2017.</c:v>
                  </c:pt>
                  <c:pt idx="30">
                    <c:v>2018.</c:v>
                  </c:pt>
                  <c:pt idx="42">
                    <c:v>2019.</c:v>
                  </c:pt>
                  <c:pt idx="54">
                    <c:v>2020.</c:v>
                  </c:pt>
                  <c:pt idx="66">
                    <c:v>2021.</c:v>
                  </c:pt>
                  <c:pt idx="78">
                    <c:v>2022.</c:v>
                  </c:pt>
                  <c:pt idx="90">
                    <c:v>2023.</c:v>
                  </c:pt>
                  <c:pt idx="102">
                    <c:v>2024.</c:v>
                  </c:pt>
                  <c:pt idx="114">
                    <c:v>2025.</c:v>
                  </c:pt>
                </c:lvl>
                <c:lvl>
                  <c:pt idx="6">
                    <c:v>2016</c:v>
                  </c:pt>
                  <c:pt idx="18">
                    <c:v>2017</c:v>
                  </c:pt>
                  <c:pt idx="30">
                    <c:v>2018</c:v>
                  </c:pt>
                  <c:pt idx="42">
                    <c:v>2019</c:v>
                  </c:pt>
                  <c:pt idx="54">
                    <c:v>2020</c:v>
                  </c:pt>
                  <c:pt idx="66">
                    <c:v>2021</c:v>
                  </c:pt>
                  <c:pt idx="78">
                    <c:v>2022</c:v>
                  </c:pt>
                  <c:pt idx="90">
                    <c:v>2023</c:v>
                  </c:pt>
                  <c:pt idx="102">
                    <c:v>2024</c:v>
                  </c:pt>
                  <c:pt idx="114">
                    <c:v>2025</c:v>
                  </c:pt>
                </c:lvl>
              </c:multiLvlStrCache>
            </c:multiLvlStrRef>
          </c:cat>
          <c:val>
            <c:numRef>
              <c:extLst>
                <c:ext xmlns:c15="http://schemas.microsoft.com/office/drawing/2012/chart" uri="{02D57815-91ED-43cb-92C2-25804820EDAC}">
                  <c15:fullRef>
                    <c15:sqref>'Slika 3.1. - Figure 3.1'!$J$7:$J$146</c15:sqref>
                  </c15:fullRef>
                </c:ext>
              </c:extLst>
              <c:f>'Slika 3.1. - Figure 3.1'!$J$31:$J$146</c:f>
              <c:numCache>
                <c:formatCode>0.0</c:formatCode>
                <c:ptCount val="116"/>
                <c:pt idx="1">
                  <c:v>-1.1405171002408849</c:v>
                </c:pt>
                <c:pt idx="4">
                  <c:v>6.9646499959294346</c:v>
                </c:pt>
                <c:pt idx="7">
                  <c:v>-3.2433256471453689</c:v>
                </c:pt>
                <c:pt idx="10">
                  <c:v>10.899793046356706</c:v>
                </c:pt>
                <c:pt idx="13">
                  <c:v>4.2199273563519313</c:v>
                </c:pt>
                <c:pt idx="16">
                  <c:v>-4.6291229238598675</c:v>
                </c:pt>
                <c:pt idx="19">
                  <c:v>5.6214662354013569</c:v>
                </c:pt>
                <c:pt idx="22">
                  <c:v>3.1228913243752032</c:v>
                </c:pt>
                <c:pt idx="25">
                  <c:v>-4.0751096794749486</c:v>
                </c:pt>
                <c:pt idx="28">
                  <c:v>2.247068055574772</c:v>
                </c:pt>
                <c:pt idx="31">
                  <c:v>5.5428287754145913</c:v>
                </c:pt>
                <c:pt idx="34">
                  <c:v>-1.7574257951013124</c:v>
                </c:pt>
                <c:pt idx="37">
                  <c:v>4.8425972232889052</c:v>
                </c:pt>
                <c:pt idx="40">
                  <c:v>-2.628081843389424</c:v>
                </c:pt>
                <c:pt idx="43">
                  <c:v>5.4343117301951764</c:v>
                </c:pt>
                <c:pt idx="46">
                  <c:v>-7.1925426391891705</c:v>
                </c:pt>
                <c:pt idx="49">
                  <c:v>5.1144712734480606</c:v>
                </c:pt>
                <c:pt idx="52">
                  <c:v>-15.712169992222329</c:v>
                </c:pt>
                <c:pt idx="55">
                  <c:v>17.71636159395058</c:v>
                </c:pt>
                <c:pt idx="58">
                  <c:v>5.8283809782776927</c:v>
                </c:pt>
                <c:pt idx="61">
                  <c:v>2.7283752637576697</c:v>
                </c:pt>
                <c:pt idx="64">
                  <c:v>8.5234832728181402</c:v>
                </c:pt>
                <c:pt idx="67">
                  <c:v>-2.546398359561266</c:v>
                </c:pt>
                <c:pt idx="70">
                  <c:v>9.3324223390719254</c:v>
                </c:pt>
                <c:pt idx="73">
                  <c:v>7.3152033289887868</c:v>
                </c:pt>
                <c:pt idx="76">
                  <c:v>4.284212459190087</c:v>
                </c:pt>
                <c:pt idx="79">
                  <c:v>1.5271899646294997</c:v>
                </c:pt>
                <c:pt idx="82">
                  <c:v>0.19776773189035168</c:v>
                </c:pt>
                <c:pt idx="85">
                  <c:v>5.2539109209509292</c:v>
                </c:pt>
                <c:pt idx="88">
                  <c:v>-5.4320554143006774</c:v>
                </c:pt>
                <c:pt idx="91">
                  <c:v>0.20637330075588523</c:v>
                </c:pt>
                <c:pt idx="94">
                  <c:v>3.5797355845913756</c:v>
                </c:pt>
                <c:pt idx="97">
                  <c:v>1.2711603275855907</c:v>
                </c:pt>
                <c:pt idx="100">
                  <c:v>-0.83938860178099617</c:v>
                </c:pt>
                <c:pt idx="103">
                  <c:v>-0.86339234413253507</c:v>
                </c:pt>
                <c:pt idx="106">
                  <c:v>6.8710226512392722</c:v>
                </c:pt>
                <c:pt idx="109">
                  <c:v>1.3301404146437221</c:v>
                </c:pt>
                <c:pt idx="112">
                  <c:v>-1.81768376257304</c:v>
                </c:pt>
                <c:pt idx="115">
                  <c:v>2.8424120584075467</c:v>
                </c:pt>
              </c:numCache>
            </c:numRef>
          </c:val>
          <c:extLst>
            <c:ext xmlns:c16="http://schemas.microsoft.com/office/drawing/2014/chart" uri="{C3380CC4-5D6E-409C-BE32-E72D297353CC}">
              <c16:uniqueId val="{00000001-0EF7-4D26-99BE-2005A4E519CA}"/>
            </c:ext>
          </c:extLst>
        </c:ser>
        <c:dLbls>
          <c:showLegendKey val="0"/>
          <c:showVal val="0"/>
          <c:showCatName val="0"/>
          <c:showSerName val="0"/>
          <c:showPercent val="0"/>
          <c:showBubbleSize val="0"/>
        </c:dLbls>
        <c:gapWidth val="0"/>
        <c:overlap val="100"/>
        <c:axId val="1798349024"/>
        <c:axId val="1798348464"/>
      </c:barChart>
      <c:lineChart>
        <c:grouping val="standard"/>
        <c:varyColors val="0"/>
        <c:ser>
          <c:idx val="3"/>
          <c:order val="2"/>
          <c:tx>
            <c:strRef>
              <c:f>'Slika 3.1. - Figure 3.1'!$E$4</c:f>
              <c:strCache>
                <c:ptCount val="1"/>
                <c:pt idx="0">
                  <c:v>Total exports (trend-cycle)</c:v>
                </c:pt>
              </c:strCache>
            </c:strRef>
          </c:tx>
          <c:spPr>
            <a:ln w="25400">
              <a:solidFill>
                <a:schemeClr val="accent1">
                  <a:lumMod val="60000"/>
                  <a:lumOff val="40000"/>
                </a:schemeClr>
              </a:solidFill>
            </a:ln>
          </c:spPr>
          <c:marker>
            <c:symbol val="none"/>
          </c:marker>
          <c:cat>
            <c:numRef>
              <c:extLst>
                <c:ext xmlns:c15="http://schemas.microsoft.com/office/drawing/2012/chart" uri="{02D57815-91ED-43cb-92C2-25804820EDAC}">
                  <c15:fullRef>
                    <c15:sqref>'Slika 3.1. - Figure 3.1'!$A$6:$A$146</c15:sqref>
                  </c15:fullRef>
                </c:ext>
              </c:extLst>
              <c:f>'Slika 3.1. - Figure 3.1'!$A$30:$A$146</c:f>
              <c:numCache>
                <c:formatCode>General</c:formatCode>
                <c:ptCount val="117"/>
                <c:pt idx="6">
                  <c:v>2016</c:v>
                </c:pt>
                <c:pt idx="18">
                  <c:v>2017</c:v>
                </c:pt>
                <c:pt idx="30">
                  <c:v>2018</c:v>
                </c:pt>
                <c:pt idx="42">
                  <c:v>2019</c:v>
                </c:pt>
                <c:pt idx="54">
                  <c:v>2020</c:v>
                </c:pt>
                <c:pt idx="66">
                  <c:v>2021</c:v>
                </c:pt>
                <c:pt idx="78">
                  <c:v>2022</c:v>
                </c:pt>
                <c:pt idx="90">
                  <c:v>2023</c:v>
                </c:pt>
                <c:pt idx="102">
                  <c:v>2024</c:v>
                </c:pt>
                <c:pt idx="114">
                  <c:v>2025</c:v>
                </c:pt>
              </c:numCache>
            </c:numRef>
          </c:cat>
          <c:val>
            <c:numRef>
              <c:extLst>
                <c:ext xmlns:c15="http://schemas.microsoft.com/office/drawing/2012/chart" uri="{02D57815-91ED-43cb-92C2-25804820EDAC}">
                  <c15:fullRef>
                    <c15:sqref>'Slika 3.1. - Figure 3.1'!$E$6:$E$146</c15:sqref>
                  </c15:fullRef>
                </c:ext>
              </c:extLst>
              <c:f>'Slika 3.1. - Figure 3.1'!$E$30:$E$146</c:f>
              <c:numCache>
                <c:formatCode>0.0</c:formatCode>
                <c:ptCount val="117"/>
                <c:pt idx="0">
                  <c:v>0.97766751839980504</c:v>
                </c:pt>
                <c:pt idx="1">
                  <c:v>0.97524263262331246</c:v>
                </c:pt>
                <c:pt idx="2">
                  <c:v>0.9748374843651727</c:v>
                </c:pt>
                <c:pt idx="3">
                  <c:v>0.97752688278210342</c:v>
                </c:pt>
                <c:pt idx="4">
                  <c:v>0.98438497184341678</c:v>
                </c:pt>
                <c:pt idx="5">
                  <c:v>0.99616245659550118</c:v>
                </c:pt>
                <c:pt idx="6">
                  <c:v>1.0127195430717997</c:v>
                </c:pt>
                <c:pt idx="7">
                  <c:v>1.0333837353406317</c:v>
                </c:pt>
                <c:pt idx="8">
                  <c:v>1.0564902278663517</c:v>
                </c:pt>
                <c:pt idx="9">
                  <c:v>1.0800411459960615</c:v>
                </c:pt>
                <c:pt idx="10">
                  <c:v>1.1021666672575867</c:v>
                </c:pt>
                <c:pt idx="11">
                  <c:v>1.121061083900676</c:v>
                </c:pt>
                <c:pt idx="12">
                  <c:v>1.1357658050172643</c:v>
                </c:pt>
                <c:pt idx="13">
                  <c:v>1.1461713647322944</c:v>
                </c:pt>
                <c:pt idx="14">
                  <c:v>1.1529083807785316</c:v>
                </c:pt>
                <c:pt idx="15">
                  <c:v>1.1570188315201102</c:v>
                </c:pt>
                <c:pt idx="16">
                  <c:v>1.1593180273869728</c:v>
                </c:pt>
                <c:pt idx="17">
                  <c:v>1.16069247017323</c:v>
                </c:pt>
                <c:pt idx="18">
                  <c:v>1.1622577578556126</c:v>
                </c:pt>
                <c:pt idx="19">
                  <c:v>1.1648346998180281</c:v>
                </c:pt>
                <c:pt idx="20">
                  <c:v>1.1685576310597185</c:v>
                </c:pt>
                <c:pt idx="21">
                  <c:v>1.1734798570223033</c:v>
                </c:pt>
                <c:pt idx="22">
                  <c:v>1.1791231210087321</c:v>
                </c:pt>
                <c:pt idx="23">
                  <c:v>1.1850280282378447</c:v>
                </c:pt>
                <c:pt idx="24">
                  <c:v>1.1910424223889393</c:v>
                </c:pt>
                <c:pt idx="25">
                  <c:v>1.1971043100333683</c:v>
                </c:pt>
                <c:pt idx="26">
                  <c:v>1.2030065010936501</c:v>
                </c:pt>
                <c:pt idx="27">
                  <c:v>1.208768325893212</c:v>
                </c:pt>
                <c:pt idx="28">
                  <c:v>1.2149553252620129</c:v>
                </c:pt>
                <c:pt idx="29">
                  <c:v>1.2216474918751652</c:v>
                </c:pt>
                <c:pt idx="30">
                  <c:v>1.2291028489871663</c:v>
                </c:pt>
                <c:pt idx="31">
                  <c:v>1.2368722803996162</c:v>
                </c:pt>
                <c:pt idx="32">
                  <c:v>1.2443010119053555</c:v>
                </c:pt>
                <c:pt idx="33">
                  <c:v>1.2504971966547402</c:v>
                </c:pt>
                <c:pt idx="34">
                  <c:v>1.254758390588671</c:v>
                </c:pt>
                <c:pt idx="35">
                  <c:v>1.2569152145174363</c:v>
                </c:pt>
                <c:pt idx="36">
                  <c:v>1.2573751288539781</c:v>
                </c:pt>
                <c:pt idx="37">
                  <c:v>1.2564362042399724</c:v>
                </c:pt>
                <c:pt idx="38">
                  <c:v>1.2540745951475865</c:v>
                </c:pt>
                <c:pt idx="39">
                  <c:v>1.2507493875788604</c:v>
                </c:pt>
                <c:pt idx="40">
                  <c:v>1.2470832504334877</c:v>
                </c:pt>
                <c:pt idx="41">
                  <c:v>1.2442794237949228</c:v>
                </c:pt>
                <c:pt idx="42">
                  <c:v>1.2433027350092321</c:v>
                </c:pt>
                <c:pt idx="43">
                  <c:v>1.2445881217984203</c:v>
                </c:pt>
                <c:pt idx="44">
                  <c:v>1.2489602461148708</c:v>
                </c:pt>
                <c:pt idx="45">
                  <c:v>1.2569783014121119</c:v>
                </c:pt>
                <c:pt idx="46">
                  <c:v>1.2686399782981614</c:v>
                </c:pt>
                <c:pt idx="47">
                  <c:v>1.2840933893856947</c:v>
                </c:pt>
                <c:pt idx="48">
                  <c:v>1.3027850017709017</c:v>
                </c:pt>
                <c:pt idx="49">
                  <c:v>1.3232729946604342</c:v>
                </c:pt>
                <c:pt idx="50">
                  <c:v>1.2444184642127691</c:v>
                </c:pt>
                <c:pt idx="51">
                  <c:v>1.2630168894267744</c:v>
                </c:pt>
                <c:pt idx="52">
                  <c:v>1.2800999869431928</c:v>
                </c:pt>
                <c:pt idx="53">
                  <c:v>1.2957190884845906</c:v>
                </c:pt>
                <c:pt idx="54">
                  <c:v>1.3102032316730099</c:v>
                </c:pt>
                <c:pt idx="55">
                  <c:v>1.3243416734839029</c:v>
                </c:pt>
                <c:pt idx="56">
                  <c:v>1.3393759947851853</c:v>
                </c:pt>
                <c:pt idx="57">
                  <c:v>1.3558456217604815</c:v>
                </c:pt>
                <c:pt idx="58">
                  <c:v>1.3736726221751281</c:v>
                </c:pt>
                <c:pt idx="59">
                  <c:v>1.3919215303503167</c:v>
                </c:pt>
                <c:pt idx="60">
                  <c:v>1.4101705627736472</c:v>
                </c:pt>
                <c:pt idx="61">
                  <c:v>1.427790813924948</c:v>
                </c:pt>
                <c:pt idx="62">
                  <c:v>1.4449069067681015</c:v>
                </c:pt>
                <c:pt idx="63">
                  <c:v>1.4621687254579183</c:v>
                </c:pt>
                <c:pt idx="64">
                  <c:v>1.4798423842515465</c:v>
                </c:pt>
                <c:pt idx="65">
                  <c:v>1.4983191954635107</c:v>
                </c:pt>
                <c:pt idx="66">
                  <c:v>1.5177977336618378</c:v>
                </c:pt>
                <c:pt idx="67">
                  <c:v>1.5394792569816982</c:v>
                </c:pt>
                <c:pt idx="68">
                  <c:v>1.565120152735217</c:v>
                </c:pt>
                <c:pt idx="69">
                  <c:v>1.5965258056751361</c:v>
                </c:pt>
                <c:pt idx="70">
                  <c:v>1.6357727151721422</c:v>
                </c:pt>
                <c:pt idx="71">
                  <c:v>1.6834673862016225</c:v>
                </c:pt>
                <c:pt idx="72">
                  <c:v>1.7388992919909145</c:v>
                </c:pt>
                <c:pt idx="73">
                  <c:v>1.8000565540881253</c:v>
                </c:pt>
                <c:pt idx="74">
                  <c:v>1.8638298793529597</c:v>
                </c:pt>
                <c:pt idx="75">
                  <c:v>1.9258294165395069</c:v>
                </c:pt>
                <c:pt idx="76">
                  <c:v>1.9818775051721738</c:v>
                </c:pt>
                <c:pt idx="77">
                  <c:v>2.0284192040631597</c:v>
                </c:pt>
                <c:pt idx="78">
                  <c:v>2.0625038668032363</c:v>
                </c:pt>
                <c:pt idx="79">
                  <c:v>2.0829695196889135</c:v>
                </c:pt>
                <c:pt idx="80">
                  <c:v>2.088919193000049</c:v>
                </c:pt>
                <c:pt idx="81">
                  <c:v>2.0805668542371736</c:v>
                </c:pt>
                <c:pt idx="82">
                  <c:v>2.0594027252930625</c:v>
                </c:pt>
                <c:pt idx="83">
                  <c:v>2.0288102536426695</c:v>
                </c:pt>
                <c:pt idx="84">
                  <c:v>1.992975746981019</c:v>
                </c:pt>
                <c:pt idx="85">
                  <c:v>1.9560583968677534</c:v>
                </c:pt>
                <c:pt idx="86">
                  <c:v>1.9223321502165358</c:v>
                </c:pt>
                <c:pt idx="87">
                  <c:v>1.894735535996064</c:v>
                </c:pt>
                <c:pt idx="88">
                  <c:v>1.8747453881072202</c:v>
                </c:pt>
                <c:pt idx="89">
                  <c:v>1.862904719553969</c:v>
                </c:pt>
                <c:pt idx="90">
                  <c:v>1.8590577394060646</c:v>
                </c:pt>
                <c:pt idx="91">
                  <c:v>1.8624298256798968</c:v>
                </c:pt>
                <c:pt idx="92">
                  <c:v>1.8718001018836987</c:v>
                </c:pt>
                <c:pt idx="93">
                  <c:v>1.8855839978728122</c:v>
                </c:pt>
                <c:pt idx="94">
                  <c:v>1.9014318116783107</c:v>
                </c:pt>
                <c:pt idx="95">
                  <c:v>1.9168562016608153</c:v>
                </c:pt>
                <c:pt idx="96">
                  <c:v>1.930125482541079</c:v>
                </c:pt>
                <c:pt idx="97">
                  <c:v>1.9399056364909735</c:v>
                </c:pt>
                <c:pt idx="98">
                  <c:v>1.9461359483307561</c:v>
                </c:pt>
                <c:pt idx="99">
                  <c:v>1.9503586523652818</c:v>
                </c:pt>
                <c:pt idx="100">
                  <c:v>1.9550767601707131</c:v>
                </c:pt>
                <c:pt idx="101">
                  <c:v>1.9623474280991029</c:v>
                </c:pt>
                <c:pt idx="102">
                  <c:v>1.9739273176244132</c:v>
                </c:pt>
                <c:pt idx="103">
                  <c:v>1.9904207384062829</c:v>
                </c:pt>
                <c:pt idx="104">
                  <c:v>2.011069924115938</c:v>
                </c:pt>
                <c:pt idx="105">
                  <c:v>2.0349469056077836</c:v>
                </c:pt>
                <c:pt idx="106">
                  <c:v>2.0610812596202952</c:v>
                </c:pt>
                <c:pt idx="107">
                  <c:v>2.0889021895657129</c:v>
                </c:pt>
                <c:pt idx="108">
                  <c:v>2.1168533836210739</c:v>
                </c:pt>
                <c:pt idx="109">
                  <c:v>2.1437433232857561</c:v>
                </c:pt>
                <c:pt idx="110">
                  <c:v>2.1680394808839973</c:v>
                </c:pt>
                <c:pt idx="111">
                  <c:v>2.1887577096507091</c:v>
                </c:pt>
                <c:pt idx="112">
                  <c:v>2.2058569180597569</c:v>
                </c:pt>
                <c:pt idx="113">
                  <c:v>2.2201662229133698</c:v>
                </c:pt>
                <c:pt idx="114">
                  <c:v>2.2328511984691475</c:v>
                </c:pt>
                <c:pt idx="115">
                  <c:v>2.2456426627196171</c:v>
                </c:pt>
                <c:pt idx="116">
                  <c:v>2.2594157998031119</c:v>
                </c:pt>
              </c:numCache>
            </c:numRef>
          </c:val>
          <c:smooth val="0"/>
          <c:extLst>
            <c:ext xmlns:c16="http://schemas.microsoft.com/office/drawing/2014/chart" uri="{C3380CC4-5D6E-409C-BE32-E72D297353CC}">
              <c16:uniqueId val="{00000002-0EF7-4D26-99BE-2005A4E519CA}"/>
            </c:ext>
          </c:extLst>
        </c:ser>
        <c:ser>
          <c:idx val="1"/>
          <c:order val="3"/>
          <c:tx>
            <c:strRef>
              <c:f>'Slika 3.1. - Figure 3.1'!$F$4</c:f>
              <c:strCache>
                <c:ptCount val="1"/>
                <c:pt idx="0">
                  <c:v>Exports excl. energy (trend-cycle)</c:v>
                </c:pt>
              </c:strCache>
            </c:strRef>
          </c:tx>
          <c:spPr>
            <a:ln w="25400">
              <a:solidFill>
                <a:srgbClr val="FF0000"/>
              </a:solidFill>
              <a:prstDash val="solid"/>
            </a:ln>
          </c:spPr>
          <c:marker>
            <c:symbol val="none"/>
          </c:marker>
          <c:cat>
            <c:numRef>
              <c:extLst>
                <c:ext xmlns:c15="http://schemas.microsoft.com/office/drawing/2012/chart" uri="{02D57815-91ED-43cb-92C2-25804820EDAC}">
                  <c15:fullRef>
                    <c15:sqref>'Slika 3.1. - Figure 3.1'!$A$6:$A$146</c15:sqref>
                  </c15:fullRef>
                </c:ext>
              </c:extLst>
              <c:f>'Slika 3.1. - Figure 3.1'!$A$30:$A$146</c:f>
              <c:numCache>
                <c:formatCode>General</c:formatCode>
                <c:ptCount val="117"/>
                <c:pt idx="6">
                  <c:v>2016</c:v>
                </c:pt>
                <c:pt idx="18">
                  <c:v>2017</c:v>
                </c:pt>
                <c:pt idx="30">
                  <c:v>2018</c:v>
                </c:pt>
                <c:pt idx="42">
                  <c:v>2019</c:v>
                </c:pt>
                <c:pt idx="54">
                  <c:v>2020</c:v>
                </c:pt>
                <c:pt idx="66">
                  <c:v>2021</c:v>
                </c:pt>
                <c:pt idx="78">
                  <c:v>2022</c:v>
                </c:pt>
                <c:pt idx="90">
                  <c:v>2023</c:v>
                </c:pt>
                <c:pt idx="102">
                  <c:v>2024</c:v>
                </c:pt>
                <c:pt idx="114">
                  <c:v>2025</c:v>
                </c:pt>
              </c:numCache>
            </c:numRef>
          </c:cat>
          <c:val>
            <c:numRef>
              <c:extLst>
                <c:ext xmlns:c15="http://schemas.microsoft.com/office/drawing/2012/chart" uri="{02D57815-91ED-43cb-92C2-25804820EDAC}">
                  <c15:fullRef>
                    <c15:sqref>'Slika 3.1. - Figure 3.1'!$F$6:$F$146</c15:sqref>
                  </c15:fullRef>
                </c:ext>
              </c:extLst>
              <c:f>'Slika 3.1. - Figure 3.1'!$F$30:$F$146</c:f>
              <c:numCache>
                <c:formatCode>0.0</c:formatCode>
                <c:ptCount val="117"/>
                <c:pt idx="0">
                  <c:v>0.87908676115251827</c:v>
                </c:pt>
                <c:pt idx="1">
                  <c:v>0.88442389142498379</c:v>
                </c:pt>
                <c:pt idx="2">
                  <c:v>0.89013329729805013</c:v>
                </c:pt>
                <c:pt idx="3">
                  <c:v>0.89645558251006385</c:v>
                </c:pt>
                <c:pt idx="4">
                  <c:v>0.90386865534215655</c:v>
                </c:pt>
                <c:pt idx="5">
                  <c:v>0.91280583997738329</c:v>
                </c:pt>
                <c:pt idx="6">
                  <c:v>0.92336879920445969</c:v>
                </c:pt>
                <c:pt idx="7">
                  <c:v>0.93555282621342895</c:v>
                </c:pt>
                <c:pt idx="8">
                  <c:v>0.9486983690595302</c:v>
                </c:pt>
                <c:pt idx="9">
                  <c:v>0.96219907837287821</c:v>
                </c:pt>
                <c:pt idx="10">
                  <c:v>0.97569262298169979</c:v>
                </c:pt>
                <c:pt idx="11">
                  <c:v>0.98855516003496757</c:v>
                </c:pt>
                <c:pt idx="12">
                  <c:v>1.0004387290015837</c:v>
                </c:pt>
                <c:pt idx="13">
                  <c:v>1.0111304289845668</c:v>
                </c:pt>
                <c:pt idx="14">
                  <c:v>1.0207300116452236</c:v>
                </c:pt>
                <c:pt idx="15">
                  <c:v>1.0294224679039974</c:v>
                </c:pt>
                <c:pt idx="16">
                  <c:v>1.0369061917660938</c:v>
                </c:pt>
                <c:pt idx="17">
                  <c:v>1.0434328254345373</c:v>
                </c:pt>
                <c:pt idx="18">
                  <c:v>1.0493269616465808</c:v>
                </c:pt>
                <c:pt idx="19">
                  <c:v>1.0547144602746148</c:v>
                </c:pt>
                <c:pt idx="20">
                  <c:v>1.0593335102236749</c:v>
                </c:pt>
                <c:pt idx="21">
                  <c:v>1.0629789367788849</c:v>
                </c:pt>
                <c:pt idx="22">
                  <c:v>1.0653123035376508</c:v>
                </c:pt>
                <c:pt idx="23">
                  <c:v>1.0662717867048488</c:v>
                </c:pt>
                <c:pt idx="24">
                  <c:v>1.0660449702257069</c:v>
                </c:pt>
                <c:pt idx="25">
                  <c:v>1.064985341852082</c:v>
                </c:pt>
                <c:pt idx="26">
                  <c:v>1.063789542983127</c:v>
                </c:pt>
                <c:pt idx="27">
                  <c:v>1.0634040191330332</c:v>
                </c:pt>
                <c:pt idx="28">
                  <c:v>1.064981862413005</c:v>
                </c:pt>
                <c:pt idx="29">
                  <c:v>1.0689545735887289</c:v>
                </c:pt>
                <c:pt idx="30">
                  <c:v>1.0756734305111673</c:v>
                </c:pt>
                <c:pt idx="31">
                  <c:v>1.0847293237975195</c:v>
                </c:pt>
                <c:pt idx="32">
                  <c:v>1.0952870796530567</c:v>
                </c:pt>
                <c:pt idx="33">
                  <c:v>1.106346044268214</c:v>
                </c:pt>
                <c:pt idx="34">
                  <c:v>1.116819330873527</c:v>
                </c:pt>
                <c:pt idx="35">
                  <c:v>1.1259413667709186</c:v>
                </c:pt>
                <c:pt idx="36">
                  <c:v>1.1333484938943266</c:v>
                </c:pt>
                <c:pt idx="37">
                  <c:v>1.1385074012164396</c:v>
                </c:pt>
                <c:pt idx="38">
                  <c:v>1.1409669676351053</c:v>
                </c:pt>
                <c:pt idx="39">
                  <c:v>1.1404786328838723</c:v>
                </c:pt>
                <c:pt idx="40">
                  <c:v>1.1373398289740684</c:v>
                </c:pt>
                <c:pt idx="41">
                  <c:v>1.1325324386035764</c:v>
                </c:pt>
                <c:pt idx="42">
                  <c:v>1.1268747841763598</c:v>
                </c:pt>
                <c:pt idx="43">
                  <c:v>1.1214847917900514</c:v>
                </c:pt>
                <c:pt idx="44">
                  <c:v>1.118065107597598</c:v>
                </c:pt>
                <c:pt idx="45">
                  <c:v>1.1180353125627709</c:v>
                </c:pt>
                <c:pt idx="46">
                  <c:v>1.1222349703551167</c:v>
                </c:pt>
                <c:pt idx="47">
                  <c:v>1.1312863049413708</c:v>
                </c:pt>
                <c:pt idx="48">
                  <c:v>1.1450498810511935</c:v>
                </c:pt>
                <c:pt idx="49">
                  <c:v>1.162650433666558</c:v>
                </c:pt>
                <c:pt idx="50">
                  <c:v>1.1321966957264833</c:v>
                </c:pt>
                <c:pt idx="51">
                  <c:v>1.1526247448978726</c:v>
                </c:pt>
                <c:pt idx="52">
                  <c:v>1.1724789829772821</c:v>
                </c:pt>
                <c:pt idx="53">
                  <c:v>1.1904185369682578</c:v>
                </c:pt>
                <c:pt idx="54">
                  <c:v>1.2058394069684404</c:v>
                </c:pt>
                <c:pt idx="55">
                  <c:v>1.218639139490785</c:v>
                </c:pt>
                <c:pt idx="56">
                  <c:v>1.2293756747493698</c:v>
                </c:pt>
                <c:pt idx="57">
                  <c:v>1.2389304205739247</c:v>
                </c:pt>
                <c:pt idx="58">
                  <c:v>1.2482863072379304</c:v>
                </c:pt>
                <c:pt idx="59">
                  <c:v>1.2579386942412811</c:v>
                </c:pt>
                <c:pt idx="60">
                  <c:v>1.2682009328012132</c:v>
                </c:pt>
                <c:pt idx="61">
                  <c:v>1.2791292833903671</c:v>
                </c:pt>
                <c:pt idx="62">
                  <c:v>1.2910865027594327</c:v>
                </c:pt>
                <c:pt idx="63">
                  <c:v>1.304345031147701</c:v>
                </c:pt>
                <c:pt idx="64">
                  <c:v>1.3191150267288314</c:v>
                </c:pt>
                <c:pt idx="65">
                  <c:v>1.3353904248294848</c:v>
                </c:pt>
                <c:pt idx="66">
                  <c:v>1.3534807297587854</c:v>
                </c:pt>
                <c:pt idx="67">
                  <c:v>1.3739722288967455</c:v>
                </c:pt>
                <c:pt idx="68">
                  <c:v>1.3973343279413277</c:v>
                </c:pt>
                <c:pt idx="69">
                  <c:v>1.423390179303244</c:v>
                </c:pt>
                <c:pt idx="70">
                  <c:v>1.4519481859027836</c:v>
                </c:pt>
                <c:pt idx="71">
                  <c:v>1.4824505251873201</c:v>
                </c:pt>
                <c:pt idx="72">
                  <c:v>1.5137271461388091</c:v>
                </c:pt>
                <c:pt idx="73">
                  <c:v>1.5440952829238794</c:v>
                </c:pt>
                <c:pt idx="74">
                  <c:v>1.5718844416855804</c:v>
                </c:pt>
                <c:pt idx="75">
                  <c:v>1.595571366766652</c:v>
                </c:pt>
                <c:pt idx="76">
                  <c:v>1.6144807144256927</c:v>
                </c:pt>
                <c:pt idx="77">
                  <c:v>1.6288348173276519</c:v>
                </c:pt>
                <c:pt idx="78">
                  <c:v>1.6391983530000056</c:v>
                </c:pt>
                <c:pt idx="79">
                  <c:v>1.6464550724933222</c:v>
                </c:pt>
                <c:pt idx="80">
                  <c:v>1.6511696254368757</c:v>
                </c:pt>
                <c:pt idx="81">
                  <c:v>1.6539389570840031</c:v>
                </c:pt>
                <c:pt idx="82">
                  <c:v>1.6548571367759217</c:v>
                </c:pt>
                <c:pt idx="83">
                  <c:v>1.65411099438821</c:v>
                </c:pt>
                <c:pt idx="84">
                  <c:v>1.6522915284603203</c:v>
                </c:pt>
                <c:pt idx="85">
                  <c:v>1.6498632673378817</c:v>
                </c:pt>
                <c:pt idx="86">
                  <c:v>1.64749881488253</c:v>
                </c:pt>
                <c:pt idx="87">
                  <c:v>1.6461138650731135</c:v>
                </c:pt>
                <c:pt idx="88">
                  <c:v>1.6464651514851483</c:v>
                </c:pt>
                <c:pt idx="89">
                  <c:v>1.6493237744116027</c:v>
                </c:pt>
                <c:pt idx="90">
                  <c:v>1.6550353135759621</c:v>
                </c:pt>
                <c:pt idx="91">
                  <c:v>1.6629766380994488</c:v>
                </c:pt>
                <c:pt idx="92">
                  <c:v>1.6724411385790268</c:v>
                </c:pt>
                <c:pt idx="93">
                  <c:v>1.6825457878529031</c:v>
                </c:pt>
                <c:pt idx="94">
                  <c:v>1.6922948802645745</c:v>
                </c:pt>
                <c:pt idx="95">
                  <c:v>1.700856253318064</c:v>
                </c:pt>
                <c:pt idx="96">
                  <c:v>1.7075745021748714</c:v>
                </c:pt>
                <c:pt idx="97">
                  <c:v>1.7125558476639711</c:v>
                </c:pt>
                <c:pt idx="98">
                  <c:v>1.7162892936890546</c:v>
                </c:pt>
                <c:pt idx="99">
                  <c:v>1.7196130785598767</c:v>
                </c:pt>
                <c:pt idx="100">
                  <c:v>1.7236563357778285</c:v>
                </c:pt>
                <c:pt idx="101">
                  <c:v>1.7292083511241534</c:v>
                </c:pt>
                <c:pt idx="102">
                  <c:v>1.7366408632202501</c:v>
                </c:pt>
                <c:pt idx="103">
                  <c:v>1.746087737302231</c:v>
                </c:pt>
                <c:pt idx="104">
                  <c:v>1.7571528430965495</c:v>
                </c:pt>
                <c:pt idx="105">
                  <c:v>1.7693079540049876</c:v>
                </c:pt>
                <c:pt idx="106">
                  <c:v>1.7820137794913093</c:v>
                </c:pt>
                <c:pt idx="107">
                  <c:v>1.7950442949828807</c:v>
                </c:pt>
                <c:pt idx="108">
                  <c:v>1.8080501908854372</c:v>
                </c:pt>
                <c:pt idx="109">
                  <c:v>1.8209257497631086</c:v>
                </c:pt>
                <c:pt idx="110">
                  <c:v>1.8339121137215302</c:v>
                </c:pt>
                <c:pt idx="111">
                  <c:v>1.847246449317367</c:v>
                </c:pt>
                <c:pt idx="112">
                  <c:v>1.8608798667208579</c:v>
                </c:pt>
                <c:pt idx="113">
                  <c:v>1.8747703971945988</c:v>
                </c:pt>
                <c:pt idx="114">
                  <c:v>1.8884590296345163</c:v>
                </c:pt>
                <c:pt idx="115">
                  <c:v>1.9019794369891951</c:v>
                </c:pt>
              </c:numCache>
            </c:numRef>
          </c:val>
          <c:smooth val="0"/>
          <c:extLst>
            <c:ext xmlns:c16="http://schemas.microsoft.com/office/drawing/2014/chart" uri="{C3380CC4-5D6E-409C-BE32-E72D297353CC}">
              <c16:uniqueId val="{00000003-0EF7-4D26-99BE-2005A4E519CA}"/>
            </c:ext>
          </c:extLst>
        </c:ser>
        <c:dLbls>
          <c:showLegendKey val="0"/>
          <c:showVal val="0"/>
          <c:showCatName val="0"/>
          <c:showSerName val="0"/>
          <c:showPercent val="0"/>
          <c:showBubbleSize val="0"/>
        </c:dLbls>
        <c:marker val="1"/>
        <c:smooth val="0"/>
        <c:axId val="1798347344"/>
        <c:axId val="1798347904"/>
      </c:lineChart>
      <c:catAx>
        <c:axId val="1798347344"/>
        <c:scaling>
          <c:orientation val="minMax"/>
        </c:scaling>
        <c:delete val="0"/>
        <c:axPos val="b"/>
        <c:majorGridlines/>
        <c:numFmt formatCode="0" sourceLinked="0"/>
        <c:majorTickMark val="none"/>
        <c:minorTickMark val="none"/>
        <c:tickLblPos val="low"/>
        <c:spPr>
          <a:ln w="3175">
            <a:solidFill>
              <a:schemeClr val="tx1">
                <a:lumMod val="50000"/>
                <a:lumOff val="50000"/>
              </a:schemeClr>
            </a:solidFill>
            <a:prstDash val="solid"/>
          </a:ln>
        </c:spPr>
        <c:txPr>
          <a:bodyPr rot="0" vert="horz"/>
          <a:lstStyle/>
          <a:p>
            <a:pPr>
              <a:defRPr lang="hr-HR" sz="800" b="0" i="0" u="none" strike="noStrike" baseline="0">
                <a:solidFill>
                  <a:srgbClr val="000000"/>
                </a:solidFill>
                <a:latin typeface="Arial"/>
                <a:ea typeface="Arial"/>
                <a:cs typeface="Arial"/>
              </a:defRPr>
            </a:pPr>
            <a:endParaRPr lang="sr-Latn-RS"/>
          </a:p>
        </c:txPr>
        <c:crossAx val="1798347904"/>
        <c:crossesAt val="60"/>
        <c:auto val="0"/>
        <c:lblAlgn val="ctr"/>
        <c:lblOffset val="100"/>
        <c:tickLblSkip val="6"/>
        <c:tickMarkSkip val="12"/>
        <c:noMultiLvlLbl val="0"/>
      </c:catAx>
      <c:valAx>
        <c:axId val="1798347904"/>
        <c:scaling>
          <c:orientation val="minMax"/>
          <c:max val="2.5"/>
          <c:min val="0"/>
        </c:scaling>
        <c:delete val="0"/>
        <c:axPos val="l"/>
        <c:majorGridlines>
          <c:spPr>
            <a:ln w="3175">
              <a:solidFill>
                <a:srgbClr val="808080"/>
              </a:solidFill>
              <a:prstDash val="solid"/>
            </a:ln>
          </c:spPr>
        </c:majorGridlines>
        <c:title>
          <c:tx>
            <c:rich>
              <a:bodyPr rot="-5400000" vert="horz"/>
              <a:lstStyle/>
              <a:p>
                <a:pPr>
                  <a:defRPr lang="hr-HR" sz="800"/>
                </a:pPr>
                <a:r>
                  <a:rPr lang="hr-HR" sz="800"/>
                  <a:t>billion EUR</a:t>
                </a:r>
                <a:endParaRPr lang="en-US" sz="800"/>
              </a:p>
            </c:rich>
          </c:tx>
          <c:layout>
            <c:manualLayout>
              <c:xMode val="edge"/>
              <c:yMode val="edge"/>
              <c:x val="8.0907552936040159E-3"/>
              <c:y val="0.25947211857642283"/>
            </c:manualLayout>
          </c:layout>
          <c:overlay val="0"/>
        </c:title>
        <c:numFmt formatCode="#,##0.0" sourceLinked="0"/>
        <c:majorTickMark val="cross"/>
        <c:minorTickMark val="none"/>
        <c:tickLblPos val="nextTo"/>
        <c:spPr>
          <a:ln w="9525">
            <a:solidFill>
              <a:srgbClr val="000000"/>
            </a:solidFill>
            <a:prstDash val="solid"/>
          </a:ln>
        </c:spPr>
        <c:txPr>
          <a:bodyPr rot="0" vert="horz"/>
          <a:lstStyle/>
          <a:p>
            <a:pPr>
              <a:defRPr lang="hr-HR" sz="800" b="0" i="0" u="none" strike="noStrike" baseline="0">
                <a:solidFill>
                  <a:srgbClr val="000000"/>
                </a:solidFill>
                <a:latin typeface="Arial"/>
                <a:ea typeface="Arial"/>
                <a:cs typeface="Arial"/>
              </a:defRPr>
            </a:pPr>
            <a:endParaRPr lang="sr-Latn-RS"/>
          </a:p>
        </c:txPr>
        <c:crossAx val="1798347344"/>
        <c:crosses val="autoZero"/>
        <c:crossBetween val="between"/>
        <c:majorUnit val="0.5"/>
      </c:valAx>
      <c:valAx>
        <c:axId val="1798348464"/>
        <c:scaling>
          <c:orientation val="minMax"/>
          <c:max val="30"/>
          <c:min val="-20"/>
        </c:scaling>
        <c:delete val="0"/>
        <c:axPos val="r"/>
        <c:title>
          <c:tx>
            <c:rich>
              <a:bodyPr rot="-5400000" vert="horz"/>
              <a:lstStyle/>
              <a:p>
                <a:pPr>
                  <a:defRPr lang="hr-HR"/>
                </a:pPr>
                <a:r>
                  <a:rPr lang="hr-HR"/>
                  <a:t>in</a:t>
                </a:r>
                <a:r>
                  <a:rPr lang="hr-HR" baseline="0"/>
                  <a:t> %, seasonally adjusted</a:t>
                </a:r>
                <a:endParaRPr lang="hr-HR"/>
              </a:p>
            </c:rich>
          </c:tx>
          <c:layout>
            <c:manualLayout>
              <c:xMode val="edge"/>
              <c:yMode val="edge"/>
              <c:x val="0.94943352979698759"/>
              <c:y val="0.13486806205764798"/>
            </c:manualLayout>
          </c:layout>
          <c:overlay val="0"/>
        </c:title>
        <c:numFmt formatCode="0" sourceLinked="0"/>
        <c:majorTickMark val="out"/>
        <c:minorTickMark val="none"/>
        <c:tickLblPos val="nextTo"/>
        <c:spPr>
          <a:ln w="9525">
            <a:solidFill>
              <a:schemeClr val="tx1"/>
            </a:solidFill>
          </a:ln>
        </c:spPr>
        <c:txPr>
          <a:bodyPr/>
          <a:lstStyle/>
          <a:p>
            <a:pPr>
              <a:defRPr lang="hr-HR" sz="800" baseline="0"/>
            </a:pPr>
            <a:endParaRPr lang="sr-Latn-RS"/>
          </a:p>
        </c:txPr>
        <c:crossAx val="1798349024"/>
        <c:crosses val="max"/>
        <c:crossBetween val="between"/>
        <c:majorUnit val="5"/>
      </c:valAx>
      <c:catAx>
        <c:axId val="1798349024"/>
        <c:scaling>
          <c:orientation val="minMax"/>
        </c:scaling>
        <c:delete val="1"/>
        <c:axPos val="b"/>
        <c:numFmt formatCode="General" sourceLinked="1"/>
        <c:majorTickMark val="out"/>
        <c:minorTickMark val="none"/>
        <c:tickLblPos val="none"/>
        <c:crossAx val="1798348464"/>
        <c:crossesAt val="0"/>
        <c:auto val="0"/>
        <c:lblAlgn val="ctr"/>
        <c:lblOffset val="100"/>
        <c:noMultiLvlLbl val="0"/>
      </c:catAx>
      <c:spPr>
        <a:noFill/>
        <a:ln w="0">
          <a:solidFill>
            <a:schemeClr val="tx1">
              <a:lumMod val="50000"/>
              <a:lumOff val="50000"/>
            </a:schemeClr>
          </a:solidFill>
          <a:prstDash val="solid"/>
        </a:ln>
      </c:spPr>
    </c:plotArea>
    <c:legend>
      <c:legendPos val="b"/>
      <c:layout>
        <c:manualLayout>
          <c:xMode val="edge"/>
          <c:yMode val="edge"/>
          <c:x val="0.12378328967474352"/>
          <c:y val="0.80726919485255966"/>
          <c:w val="0.77889166666666676"/>
          <c:h val="0.17146035713182042"/>
        </c:manualLayout>
      </c:layout>
      <c:overlay val="0"/>
      <c:txPr>
        <a:bodyPr/>
        <a:lstStyle/>
        <a:p>
          <a:pPr>
            <a:defRPr sz="700">
              <a:solidFill>
                <a:schemeClr val="tx1"/>
              </a:solidFill>
              <a:latin typeface="Arial" panose="020B0604020202020204" pitchFamily="34" charset="0"/>
              <a:cs typeface="Arial" panose="020B0604020202020204" pitchFamily="34" charset="0"/>
            </a:defRPr>
          </a:pPr>
          <a:endParaRPr lang="sr-Latn-RS"/>
        </a:p>
      </c:txPr>
    </c:legend>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sr-Latn-RS"/>
    </a:p>
  </c:txPr>
  <c:printSettings>
    <c:headerFooter alignWithMargins="0">
      <c:oddHeader>&amp;A</c:oddHeader>
      <c:oddFooter>Page &amp;P</c:oddFooter>
    </c:headerFooter>
    <c:pageMargins b="1" l="0.75000000000001465" r="0.75000000000001465" t="1" header="0.5" footer="0.5"/>
    <c:pageSetup paperSize="9" orientation="landscape" horizontalDpi="300" verticalDpi="300"/>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525759477794176E-2"/>
          <c:y val="5.220200764653745E-2"/>
          <c:w val="0.83204977997799778"/>
          <c:h val="0.70021835812190147"/>
        </c:manualLayout>
      </c:layout>
      <c:lineChart>
        <c:grouping val="standard"/>
        <c:varyColors val="0"/>
        <c:ser>
          <c:idx val="1"/>
          <c:order val="1"/>
          <c:tx>
            <c:strRef>
              <c:f>'Slika 6.4. - Figure 6.4'!$E$3</c:f>
              <c:strCache>
                <c:ptCount val="1"/>
                <c:pt idx="0">
                  <c:v>Working capital loans</c:v>
                </c:pt>
              </c:strCache>
            </c:strRef>
          </c:tx>
          <c:spPr>
            <a:ln w="28575" cap="rnd">
              <a:solidFill>
                <a:srgbClr val="FF0000"/>
              </a:solidFill>
              <a:round/>
            </a:ln>
            <a:effectLst/>
          </c:spPr>
          <c:marker>
            <c:symbol val="none"/>
          </c:marker>
          <c:cat>
            <c:numRef>
              <c:extLst>
                <c:ext xmlns:c15="http://schemas.microsoft.com/office/drawing/2012/chart" uri="{02D57815-91ED-43cb-92C2-25804820EDAC}">
                  <c15:fullRef>
                    <c15:sqref>'Slika 6.4. - Figure 6.4'!$A$5:$A$136</c15:sqref>
                  </c15:fullRef>
                </c:ext>
              </c:extLst>
              <c:f>'Slika 6.4. - Figure 6.4'!$A$17:$A$136</c:f>
              <c:numCache>
                <c:formatCode>General</c:formatCode>
                <c:ptCount val="120"/>
                <c:pt idx="5">
                  <c:v>2016</c:v>
                </c:pt>
                <c:pt idx="17">
                  <c:v>2017</c:v>
                </c:pt>
                <c:pt idx="29">
                  <c:v>2018</c:v>
                </c:pt>
                <c:pt idx="41">
                  <c:v>2019</c:v>
                </c:pt>
                <c:pt idx="53">
                  <c:v>2020</c:v>
                </c:pt>
                <c:pt idx="65">
                  <c:v>2021</c:v>
                </c:pt>
                <c:pt idx="77">
                  <c:v>2022</c:v>
                </c:pt>
                <c:pt idx="89">
                  <c:v>2023</c:v>
                </c:pt>
                <c:pt idx="102">
                  <c:v>2024</c:v>
                </c:pt>
                <c:pt idx="114">
                  <c:v>2025</c:v>
                </c:pt>
              </c:numCache>
            </c:numRef>
          </c:cat>
          <c:val>
            <c:numRef>
              <c:extLst>
                <c:ext xmlns:c15="http://schemas.microsoft.com/office/drawing/2012/chart" uri="{02D57815-91ED-43cb-92C2-25804820EDAC}">
                  <c15:fullRef>
                    <c15:sqref>'Slika 6.4. - Figure 6.4'!$E$5:$E$136</c15:sqref>
                  </c15:fullRef>
                </c:ext>
              </c:extLst>
              <c:f>'Slika 6.4. - Figure 6.4'!$E$17:$E$136</c:f>
              <c:numCache>
                <c:formatCode>#,##0.00</c:formatCode>
                <c:ptCount val="120"/>
                <c:pt idx="0">
                  <c:v>4.9133137477688571</c:v>
                </c:pt>
                <c:pt idx="1">
                  <c:v>4.6595774816319802</c:v>
                </c:pt>
                <c:pt idx="2">
                  <c:v>4.2308165819154047</c:v>
                </c:pt>
                <c:pt idx="3">
                  <c:v>4.03302478757732</c:v>
                </c:pt>
                <c:pt idx="4">
                  <c:v>4.1352021768655414</c:v>
                </c:pt>
                <c:pt idx="5">
                  <c:v>4.2148088267912645</c:v>
                </c:pt>
                <c:pt idx="6">
                  <c:v>4.3704350363235678</c:v>
                </c:pt>
                <c:pt idx="7">
                  <c:v>4.3240083198647392</c:v>
                </c:pt>
                <c:pt idx="8">
                  <c:v>4.0992839685154747</c:v>
                </c:pt>
                <c:pt idx="9">
                  <c:v>4.1450299130974066</c:v>
                </c:pt>
                <c:pt idx="10">
                  <c:v>4.1339905186693393</c:v>
                </c:pt>
                <c:pt idx="11">
                  <c:v>4.2096859104139117</c:v>
                </c:pt>
                <c:pt idx="12">
                  <c:v>4.1731079168530645</c:v>
                </c:pt>
                <c:pt idx="13">
                  <c:v>4.1632524611712522</c:v>
                </c:pt>
                <c:pt idx="14">
                  <c:v>4.0662164275472321</c:v>
                </c:pt>
                <c:pt idx="15">
                  <c:v>3.9739887636073385</c:v>
                </c:pt>
                <c:pt idx="16">
                  <c:v>3.9180204255667643</c:v>
                </c:pt>
                <c:pt idx="17">
                  <c:v>3.811172308198425</c:v>
                </c:pt>
                <c:pt idx="18">
                  <c:v>3.6053708545875232</c:v>
                </c:pt>
                <c:pt idx="19">
                  <c:v>3.4753659398253989</c:v>
                </c:pt>
                <c:pt idx="20">
                  <c:v>3.4934095493971382</c:v>
                </c:pt>
                <c:pt idx="21">
                  <c:v>3.5984401338976011</c:v>
                </c:pt>
                <c:pt idx="22">
                  <c:v>3.2735136408678986</c:v>
                </c:pt>
                <c:pt idx="23">
                  <c:v>3.2450571338512466</c:v>
                </c:pt>
                <c:pt idx="24">
                  <c:v>3.1534837930862669</c:v>
                </c:pt>
                <c:pt idx="25">
                  <c:v>3.0955111707441523</c:v>
                </c:pt>
                <c:pt idx="26">
                  <c:v>3.0426886263216026</c:v>
                </c:pt>
                <c:pt idx="27">
                  <c:v>2.7601873535614216</c:v>
                </c:pt>
                <c:pt idx="28">
                  <c:v>2.8585365938028326</c:v>
                </c:pt>
                <c:pt idx="29">
                  <c:v>2.7356450572097866</c:v>
                </c:pt>
                <c:pt idx="30">
                  <c:v>2.6104733279098848</c:v>
                </c:pt>
                <c:pt idx="31">
                  <c:v>2.5451142764285826</c:v>
                </c:pt>
                <c:pt idx="32">
                  <c:v>2.3316345661927049</c:v>
                </c:pt>
                <c:pt idx="33">
                  <c:v>2.5789758070191278</c:v>
                </c:pt>
                <c:pt idx="34">
                  <c:v>2.5037283436736844</c:v>
                </c:pt>
                <c:pt idx="35">
                  <c:v>2.5878860249666151</c:v>
                </c:pt>
                <c:pt idx="36">
                  <c:v>2.4754498848376572</c:v>
                </c:pt>
                <c:pt idx="37">
                  <c:v>2.5251045203757108</c:v>
                </c:pt>
                <c:pt idx="38">
                  <c:v>2.5588404875447477</c:v>
                </c:pt>
                <c:pt idx="39">
                  <c:v>2.5487702007631716</c:v>
                </c:pt>
                <c:pt idx="40">
                  <c:v>2.4303788798055059</c:v>
                </c:pt>
                <c:pt idx="41">
                  <c:v>2.3253147329806674</c:v>
                </c:pt>
                <c:pt idx="42">
                  <c:v>2.0081667143638802</c:v>
                </c:pt>
                <c:pt idx="43">
                  <c:v>1.8731889208734671</c:v>
                </c:pt>
                <c:pt idx="44">
                  <c:v>1.8353966367737014</c:v>
                </c:pt>
                <c:pt idx="45">
                  <c:v>2.0389974622493683</c:v>
                </c:pt>
                <c:pt idx="46">
                  <c:v>2.2126130732662368</c:v>
                </c:pt>
                <c:pt idx="47">
                  <c:v>2.2274039954956613</c:v>
                </c:pt>
                <c:pt idx="48">
                  <c:v>2.2103674658050463</c:v>
                </c:pt>
                <c:pt idx="49">
                  <c:v>2.1733603639575523</c:v>
                </c:pt>
                <c:pt idx="50">
                  <c:v>1.8288476999447638</c:v>
                </c:pt>
                <c:pt idx="51">
                  <c:v>1.7591207844119361</c:v>
                </c:pt>
                <c:pt idx="52">
                  <c:v>1.6915871466081012</c:v>
                </c:pt>
                <c:pt idx="53">
                  <c:v>1.8533771704274185</c:v>
                </c:pt>
                <c:pt idx="54">
                  <c:v>1.8732963815075117</c:v>
                </c:pt>
                <c:pt idx="55">
                  <c:v>1.9265871597447577</c:v>
                </c:pt>
                <c:pt idx="56">
                  <c:v>1.839698650286238</c:v>
                </c:pt>
                <c:pt idx="57">
                  <c:v>1.8446338574126726</c:v>
                </c:pt>
                <c:pt idx="58">
                  <c:v>1.7431504331217227</c:v>
                </c:pt>
                <c:pt idx="59">
                  <c:v>1.8927236965235483</c:v>
                </c:pt>
                <c:pt idx="60">
                  <c:v>1.8086488687530928</c:v>
                </c:pt>
                <c:pt idx="61">
                  <c:v>1.8772559939070412</c:v>
                </c:pt>
                <c:pt idx="62">
                  <c:v>1.8022171268697937</c:v>
                </c:pt>
                <c:pt idx="63">
                  <c:v>1.9660422939807698</c:v>
                </c:pt>
                <c:pt idx="64">
                  <c:v>1.9095750226143877</c:v>
                </c:pt>
                <c:pt idx="65">
                  <c:v>1.9236596757937003</c:v>
                </c:pt>
                <c:pt idx="66">
                  <c:v>1.8869081323630172</c:v>
                </c:pt>
                <c:pt idx="67">
                  <c:v>1.8988848812151384</c:v>
                </c:pt>
                <c:pt idx="68">
                  <c:v>1.9235979755840005</c:v>
                </c:pt>
                <c:pt idx="69">
                  <c:v>1.8695388620057538</c:v>
                </c:pt>
                <c:pt idx="70">
                  <c:v>1.8103419763134687</c:v>
                </c:pt>
                <c:pt idx="71">
                  <c:v>1.3210975423713567</c:v>
                </c:pt>
                <c:pt idx="72">
                  <c:v>1.2841668249967135</c:v>
                </c:pt>
                <c:pt idx="73">
                  <c:v>1.3160705614875772</c:v>
                </c:pt>
                <c:pt idx="74">
                  <c:v>1.7192244255653599</c:v>
                </c:pt>
                <c:pt idx="75">
                  <c:v>1.7528425903205229</c:v>
                </c:pt>
                <c:pt idx="76">
                  <c:v>1.678417780971494</c:v>
                </c:pt>
                <c:pt idx="77">
                  <c:v>1.674268249566073</c:v>
                </c:pt>
                <c:pt idx="78">
                  <c:v>1.6737366597700172</c:v>
                </c:pt>
                <c:pt idx="79">
                  <c:v>1.725534197034627</c:v>
                </c:pt>
                <c:pt idx="80">
                  <c:v>1.7617604990621221</c:v>
                </c:pt>
                <c:pt idx="81">
                  <c:v>2.1045761048123541</c:v>
                </c:pt>
                <c:pt idx="82">
                  <c:v>2.2204316295678632</c:v>
                </c:pt>
                <c:pt idx="83">
                  <c:v>2.6037621766343144</c:v>
                </c:pt>
                <c:pt idx="84">
                  <c:v>2.7096569900463092</c:v>
                </c:pt>
                <c:pt idx="85">
                  <c:v>3.0853252594766274</c:v>
                </c:pt>
                <c:pt idx="86">
                  <c:v>3.4798649648768789</c:v>
                </c:pt>
                <c:pt idx="87">
                  <c:v>3.6753569290804888</c:v>
                </c:pt>
                <c:pt idx="88">
                  <c:v>4.0558100356888023</c:v>
                </c:pt>
                <c:pt idx="89">
                  <c:v>4.3261290804456625</c:v>
                </c:pt>
                <c:pt idx="90">
                  <c:v>4.4414091835567113</c:v>
                </c:pt>
                <c:pt idx="91">
                  <c:v>4.5805106005076714</c:v>
                </c:pt>
                <c:pt idx="92">
                  <c:v>4.7343116439868869</c:v>
                </c:pt>
                <c:pt idx="93">
                  <c:v>5.1852300818780845</c:v>
                </c:pt>
                <c:pt idx="94">
                  <c:v>5.347469508800061</c:v>
                </c:pt>
                <c:pt idx="95">
                  <c:v>5.3897763310179103</c:v>
                </c:pt>
                <c:pt idx="96">
                  <c:v>5.359025201860554</c:v>
                </c:pt>
                <c:pt idx="97">
                  <c:v>5.3923031935940822</c:v>
                </c:pt>
                <c:pt idx="98">
                  <c:v>5.3665239501162301</c:v>
                </c:pt>
                <c:pt idx="99">
                  <c:v>5.3264869439695639</c:v>
                </c:pt>
                <c:pt idx="100">
                  <c:v>5.3087752985650445</c:v>
                </c:pt>
                <c:pt idx="101">
                  <c:v>5.2032223663411807</c:v>
                </c:pt>
                <c:pt idx="102">
                  <c:v>4.9868217446289353</c:v>
                </c:pt>
                <c:pt idx="103">
                  <c:v>4.9494430800536255</c:v>
                </c:pt>
                <c:pt idx="104">
                  <c:v>4.7411689717991123</c:v>
                </c:pt>
                <c:pt idx="105">
                  <c:v>4.5860735984278653</c:v>
                </c:pt>
                <c:pt idx="106">
                  <c:v>4.4315805518257747</c:v>
                </c:pt>
                <c:pt idx="107">
                  <c:v>4.1540939598619078</c:v>
                </c:pt>
                <c:pt idx="108">
                  <c:v>4.0270052688867928</c:v>
                </c:pt>
                <c:pt idx="109">
                  <c:v>3.9264942194685193</c:v>
                </c:pt>
                <c:pt idx="110">
                  <c:v>3.8214929069565091</c:v>
                </c:pt>
                <c:pt idx="111">
                  <c:v>3.7304126919446849</c:v>
                </c:pt>
                <c:pt idx="112">
                  <c:v>3.6522392689050336</c:v>
                </c:pt>
                <c:pt idx="113">
                  <c:v>3.6865751834582934</c:v>
                </c:pt>
                <c:pt idx="114">
                  <c:v>3.4432747300242323</c:v>
                </c:pt>
                <c:pt idx="115">
                  <c:v>3.4949261995515126</c:v>
                </c:pt>
                <c:pt idx="116">
                  <c:v>3.4074768740523189</c:v>
                </c:pt>
              </c:numCache>
            </c:numRef>
          </c:val>
          <c:smooth val="0"/>
          <c:extLst>
            <c:ext xmlns:c16="http://schemas.microsoft.com/office/drawing/2014/chart" uri="{C3380CC4-5D6E-409C-BE32-E72D297353CC}">
              <c16:uniqueId val="{00000000-C95B-43E1-9D76-E0DC457B4BBD}"/>
            </c:ext>
          </c:extLst>
        </c:ser>
        <c:ser>
          <c:idx val="2"/>
          <c:order val="2"/>
          <c:tx>
            <c:strRef>
              <c:f>'Slika 6.4. - Figure 6.4'!$F$3</c:f>
              <c:strCache>
                <c:ptCount val="1"/>
                <c:pt idx="0">
                  <c:v>Investment and syndicated loans</c:v>
                </c:pt>
              </c:strCache>
            </c:strRef>
          </c:tx>
          <c:spPr>
            <a:ln w="28575" cap="rnd">
              <a:solidFill>
                <a:srgbClr val="0000FF"/>
              </a:solidFill>
              <a:round/>
            </a:ln>
            <a:effectLst/>
          </c:spPr>
          <c:marker>
            <c:symbol val="none"/>
          </c:marker>
          <c:cat>
            <c:numRef>
              <c:extLst>
                <c:ext xmlns:c15="http://schemas.microsoft.com/office/drawing/2012/chart" uri="{02D57815-91ED-43cb-92C2-25804820EDAC}">
                  <c15:fullRef>
                    <c15:sqref>'Slika 6.4. - Figure 6.4'!$A$5:$A$136</c15:sqref>
                  </c15:fullRef>
                </c:ext>
              </c:extLst>
              <c:f>'Slika 6.4. - Figure 6.4'!$A$17:$A$136</c:f>
              <c:numCache>
                <c:formatCode>General</c:formatCode>
                <c:ptCount val="120"/>
                <c:pt idx="5">
                  <c:v>2016</c:v>
                </c:pt>
                <c:pt idx="17">
                  <c:v>2017</c:v>
                </c:pt>
                <c:pt idx="29">
                  <c:v>2018</c:v>
                </c:pt>
                <c:pt idx="41">
                  <c:v>2019</c:v>
                </c:pt>
                <c:pt idx="53">
                  <c:v>2020</c:v>
                </c:pt>
                <c:pt idx="65">
                  <c:v>2021</c:v>
                </c:pt>
                <c:pt idx="77">
                  <c:v>2022</c:v>
                </c:pt>
                <c:pt idx="89">
                  <c:v>2023</c:v>
                </c:pt>
                <c:pt idx="102">
                  <c:v>2024</c:v>
                </c:pt>
                <c:pt idx="114">
                  <c:v>2025</c:v>
                </c:pt>
              </c:numCache>
            </c:numRef>
          </c:cat>
          <c:val>
            <c:numRef>
              <c:extLst>
                <c:ext xmlns:c15="http://schemas.microsoft.com/office/drawing/2012/chart" uri="{02D57815-91ED-43cb-92C2-25804820EDAC}">
                  <c15:fullRef>
                    <c15:sqref>'Slika 6.4. - Figure 6.4'!$F$5:$F$136</c15:sqref>
                  </c15:fullRef>
                </c:ext>
              </c:extLst>
              <c:f>'Slika 6.4. - Figure 6.4'!$F$17:$F$136</c:f>
              <c:numCache>
                <c:formatCode>#,##0.00</c:formatCode>
                <c:ptCount val="120"/>
                <c:pt idx="0">
                  <c:v>4.7708350563122162</c:v>
                </c:pt>
                <c:pt idx="1">
                  <c:v>4.8037655758595577</c:v>
                </c:pt>
                <c:pt idx="2">
                  <c:v>4.5077016431496313</c:v>
                </c:pt>
                <c:pt idx="3">
                  <c:v>4.7045125075253917</c:v>
                </c:pt>
                <c:pt idx="4">
                  <c:v>4.419003452645649</c:v>
                </c:pt>
                <c:pt idx="5">
                  <c:v>4.4080886243374904</c:v>
                </c:pt>
                <c:pt idx="6">
                  <c:v>4.0015605991714587</c:v>
                </c:pt>
                <c:pt idx="7">
                  <c:v>4.0401453647515337</c:v>
                </c:pt>
                <c:pt idx="8">
                  <c:v>4.0355268751088929</c:v>
                </c:pt>
                <c:pt idx="9">
                  <c:v>3.8782828558443652</c:v>
                </c:pt>
                <c:pt idx="10">
                  <c:v>3.9229900597141119</c:v>
                </c:pt>
                <c:pt idx="11">
                  <c:v>3.6549140682962094</c:v>
                </c:pt>
                <c:pt idx="12">
                  <c:v>3.6499563679334304</c:v>
                </c:pt>
                <c:pt idx="13">
                  <c:v>3.5228035860308551</c:v>
                </c:pt>
                <c:pt idx="14">
                  <c:v>3.372327213411169</c:v>
                </c:pt>
                <c:pt idx="15">
                  <c:v>3.7557583349496699</c:v>
                </c:pt>
                <c:pt idx="16">
                  <c:v>3.7821440275521749</c:v>
                </c:pt>
                <c:pt idx="17">
                  <c:v>4.0844768171265562</c:v>
                </c:pt>
                <c:pt idx="18">
                  <c:v>3.6458272278378208</c:v>
                </c:pt>
                <c:pt idx="19">
                  <c:v>3.5005910370530033</c:v>
                </c:pt>
                <c:pt idx="20">
                  <c:v>3.3830168673556185</c:v>
                </c:pt>
                <c:pt idx="21">
                  <c:v>3.4376285182967554</c:v>
                </c:pt>
                <c:pt idx="22">
                  <c:v>3.4291096263873899</c:v>
                </c:pt>
                <c:pt idx="23">
                  <c:v>3.099746063815024</c:v>
                </c:pt>
                <c:pt idx="24">
                  <c:v>3.0768967391741984</c:v>
                </c:pt>
                <c:pt idx="25">
                  <c:v>3.1124025588301478</c:v>
                </c:pt>
                <c:pt idx="26">
                  <c:v>3.438041475604269</c:v>
                </c:pt>
                <c:pt idx="27">
                  <c:v>3.4448381607846432</c:v>
                </c:pt>
                <c:pt idx="28">
                  <c:v>3.3757759176128497</c:v>
                </c:pt>
                <c:pt idx="29">
                  <c:v>3.2693337477987279</c:v>
                </c:pt>
                <c:pt idx="30">
                  <c:v>3.0668518892080261</c:v>
                </c:pt>
                <c:pt idx="31">
                  <c:v>2.9024769262987578</c:v>
                </c:pt>
                <c:pt idx="32">
                  <c:v>2.7059609385697652</c:v>
                </c:pt>
                <c:pt idx="33">
                  <c:v>2.74248910832031</c:v>
                </c:pt>
                <c:pt idx="34">
                  <c:v>2.7466108318285007</c:v>
                </c:pt>
                <c:pt idx="35">
                  <c:v>2.8201373640078193</c:v>
                </c:pt>
                <c:pt idx="36">
                  <c:v>2.6818244080593003</c:v>
                </c:pt>
                <c:pt idx="37">
                  <c:v>2.7085444222235076</c:v>
                </c:pt>
                <c:pt idx="38">
                  <c:v>2.7035346450750826</c:v>
                </c:pt>
                <c:pt idx="39">
                  <c:v>2.7128837145683544</c:v>
                </c:pt>
                <c:pt idx="40">
                  <c:v>2.643518408511266</c:v>
                </c:pt>
                <c:pt idx="41">
                  <c:v>2.8036683101579771</c:v>
                </c:pt>
                <c:pt idx="42">
                  <c:v>2.7140486886550561</c:v>
                </c:pt>
                <c:pt idx="43">
                  <c:v>2.687627867902441</c:v>
                </c:pt>
                <c:pt idx="44">
                  <c:v>2.6520209538292376</c:v>
                </c:pt>
                <c:pt idx="45">
                  <c:v>2.6667821313047226</c:v>
                </c:pt>
                <c:pt idx="46">
                  <c:v>2.4541486622147457</c:v>
                </c:pt>
                <c:pt idx="47">
                  <c:v>2.3718051150103503</c:v>
                </c:pt>
                <c:pt idx="48">
                  <c:v>2.255386610558014</c:v>
                </c:pt>
                <c:pt idx="49">
                  <c:v>2.2965640884838998</c:v>
                </c:pt>
                <c:pt idx="50">
                  <c:v>2.3346042698174534</c:v>
                </c:pt>
                <c:pt idx="51">
                  <c:v>2.4070641733866047</c:v>
                </c:pt>
                <c:pt idx="52">
                  <c:v>2.495153510593251</c:v>
                </c:pt>
                <c:pt idx="53">
                  <c:v>2.3648717087370676</c:v>
                </c:pt>
                <c:pt idx="54">
                  <c:v>2.4570612148746402</c:v>
                </c:pt>
                <c:pt idx="55">
                  <c:v>2.4938512086458684</c:v>
                </c:pt>
                <c:pt idx="56">
                  <c:v>2.5315859722395939</c:v>
                </c:pt>
                <c:pt idx="57">
                  <c:v>2.571559287105587</c:v>
                </c:pt>
                <c:pt idx="58">
                  <c:v>1.8862464677286392</c:v>
                </c:pt>
                <c:pt idx="59">
                  <c:v>1.93988723283371</c:v>
                </c:pt>
                <c:pt idx="60">
                  <c:v>1.9012269005095113</c:v>
                </c:pt>
                <c:pt idx="61">
                  <c:v>2.2621012475434115</c:v>
                </c:pt>
                <c:pt idx="62">
                  <c:v>2.2535234653563085</c:v>
                </c:pt>
                <c:pt idx="63">
                  <c:v>2.1451654695600944</c:v>
                </c:pt>
                <c:pt idx="64">
                  <c:v>2.2928016101419035</c:v>
                </c:pt>
                <c:pt idx="65">
                  <c:v>2.2925026304017071</c:v>
                </c:pt>
                <c:pt idx="66">
                  <c:v>2.2298964307303235</c:v>
                </c:pt>
                <c:pt idx="67">
                  <c:v>2.1274720585645395</c:v>
                </c:pt>
                <c:pt idx="68">
                  <c:v>2.0727529869912469</c:v>
                </c:pt>
                <c:pt idx="69">
                  <c:v>1.775915627554604</c:v>
                </c:pt>
                <c:pt idx="70">
                  <c:v>1.7536014801560218</c:v>
                </c:pt>
                <c:pt idx="71">
                  <c:v>1.641820689413247</c:v>
                </c:pt>
                <c:pt idx="72">
                  <c:v>1.7497412833635499</c:v>
                </c:pt>
                <c:pt idx="73">
                  <c:v>1.8857885708017013</c:v>
                </c:pt>
                <c:pt idx="74">
                  <c:v>2.2382646938025261</c:v>
                </c:pt>
                <c:pt idx="75">
                  <c:v>2.279983394679522</c:v>
                </c:pt>
                <c:pt idx="76">
                  <c:v>2.0164367610495662</c:v>
                </c:pt>
                <c:pt idx="77">
                  <c:v>1.6365155045184145</c:v>
                </c:pt>
                <c:pt idx="78">
                  <c:v>1.6667554886512628</c:v>
                </c:pt>
                <c:pt idx="79">
                  <c:v>1.8719001748674675</c:v>
                </c:pt>
                <c:pt idx="80">
                  <c:v>2.131352149589286</c:v>
                </c:pt>
                <c:pt idx="81">
                  <c:v>2.398217139981627</c:v>
                </c:pt>
                <c:pt idx="82">
                  <c:v>2.9201569997023942</c:v>
                </c:pt>
                <c:pt idx="83">
                  <c:v>3.402777775113849</c:v>
                </c:pt>
                <c:pt idx="84">
                  <c:v>3.5918858843590611</c:v>
                </c:pt>
                <c:pt idx="85">
                  <c:v>3.9996592706441056</c:v>
                </c:pt>
                <c:pt idx="86">
                  <c:v>4.0478108251392939</c:v>
                </c:pt>
                <c:pt idx="87">
                  <c:v>4.9766016592531201</c:v>
                </c:pt>
                <c:pt idx="88">
                  <c:v>5.30231875783549</c:v>
                </c:pt>
                <c:pt idx="89">
                  <c:v>5.5126595198657888</c:v>
                </c:pt>
                <c:pt idx="90">
                  <c:v>5.6339932326954196</c:v>
                </c:pt>
                <c:pt idx="91">
                  <c:v>5.4682777833633676</c:v>
                </c:pt>
                <c:pt idx="92">
                  <c:v>5.4411819698852986</c:v>
                </c:pt>
                <c:pt idx="93">
                  <c:v>5.3571504967690391</c:v>
                </c:pt>
                <c:pt idx="94">
                  <c:v>5.6950878698925438</c:v>
                </c:pt>
                <c:pt idx="95">
                  <c:v>5.7376129569899872</c:v>
                </c:pt>
                <c:pt idx="96">
                  <c:v>5.7476036601876821</c:v>
                </c:pt>
                <c:pt idx="97">
                  <c:v>5.507826834150408</c:v>
                </c:pt>
                <c:pt idx="98">
                  <c:v>5.209341964501915</c:v>
                </c:pt>
                <c:pt idx="99">
                  <c:v>5.2034232439162365</c:v>
                </c:pt>
                <c:pt idx="100">
                  <c:v>5.280138729902851</c:v>
                </c:pt>
                <c:pt idx="101">
                  <c:v>5.3041427842559594</c:v>
                </c:pt>
                <c:pt idx="102">
                  <c:v>5.2846721346927712</c:v>
                </c:pt>
                <c:pt idx="103">
                  <c:v>5.0904435430316655</c:v>
                </c:pt>
                <c:pt idx="104">
                  <c:v>4.9922517522639218</c:v>
                </c:pt>
                <c:pt idx="105">
                  <c:v>4.7741117381948603</c:v>
                </c:pt>
                <c:pt idx="106">
                  <c:v>4.7196681996632988</c:v>
                </c:pt>
                <c:pt idx="107">
                  <c:v>4.5541147078322002</c:v>
                </c:pt>
                <c:pt idx="108">
                  <c:v>4.710995233541861</c:v>
                </c:pt>
                <c:pt idx="109">
                  <c:v>4.5957644244095439</c:v>
                </c:pt>
                <c:pt idx="110">
                  <c:v>4.5003358714829931</c:v>
                </c:pt>
                <c:pt idx="111">
                  <c:v>4.0776197073787195</c:v>
                </c:pt>
                <c:pt idx="112">
                  <c:v>4.0470027322169457</c:v>
                </c:pt>
                <c:pt idx="113">
                  <c:v>4.0383560148762401</c:v>
                </c:pt>
                <c:pt idx="114">
                  <c:v>3.6250818557544959</c:v>
                </c:pt>
                <c:pt idx="115">
                  <c:v>3.6801955303130738</c:v>
                </c:pt>
                <c:pt idx="116">
                  <c:v>3.5344803406812528</c:v>
                </c:pt>
              </c:numCache>
            </c:numRef>
          </c:val>
          <c:smooth val="0"/>
          <c:extLst>
            <c:ext xmlns:c16="http://schemas.microsoft.com/office/drawing/2014/chart" uri="{C3380CC4-5D6E-409C-BE32-E72D297353CC}">
              <c16:uniqueId val="{00000001-C95B-43E1-9D76-E0DC457B4BBD}"/>
            </c:ext>
          </c:extLst>
        </c:ser>
        <c:dLbls>
          <c:showLegendKey val="0"/>
          <c:showVal val="0"/>
          <c:showCatName val="0"/>
          <c:showSerName val="0"/>
          <c:showPercent val="0"/>
          <c:showBubbleSize val="0"/>
        </c:dLbls>
        <c:marker val="1"/>
        <c:smooth val="0"/>
        <c:axId val="966810528"/>
        <c:axId val="966800128"/>
      </c:lineChart>
      <c:lineChart>
        <c:grouping val="standard"/>
        <c:varyColors val="0"/>
        <c:ser>
          <c:idx val="0"/>
          <c:order val="0"/>
          <c:tx>
            <c:strRef>
              <c:f>'Slika 6.4. - Figure 6.4'!$G$3</c:f>
              <c:strCache>
                <c:ptCount val="1"/>
                <c:pt idx="0">
                  <c:v>Factoring</c:v>
                </c:pt>
              </c:strCache>
            </c:strRef>
          </c:tx>
          <c:spPr>
            <a:ln w="28575" cap="rnd">
              <a:solidFill>
                <a:schemeClr val="accent6"/>
              </a:solidFill>
              <a:round/>
            </a:ln>
            <a:effectLst/>
          </c:spPr>
          <c:marker>
            <c:symbol val="none"/>
          </c:marker>
          <c:cat>
            <c:numRef>
              <c:extLst>
                <c:ext xmlns:c15="http://schemas.microsoft.com/office/drawing/2012/chart" uri="{02D57815-91ED-43cb-92C2-25804820EDAC}">
                  <c15:fullRef>
                    <c15:sqref>'Slika 6.4. - Figure 6.4'!$A$5:$A$136</c15:sqref>
                  </c15:fullRef>
                </c:ext>
              </c:extLst>
              <c:f>'Slika 6.4. - Figure 6.4'!$A$17:$A$136</c:f>
              <c:numCache>
                <c:formatCode>General</c:formatCode>
                <c:ptCount val="120"/>
                <c:pt idx="5">
                  <c:v>2016</c:v>
                </c:pt>
                <c:pt idx="17">
                  <c:v>2017</c:v>
                </c:pt>
                <c:pt idx="29">
                  <c:v>2018</c:v>
                </c:pt>
                <c:pt idx="41">
                  <c:v>2019</c:v>
                </c:pt>
                <c:pt idx="53">
                  <c:v>2020</c:v>
                </c:pt>
                <c:pt idx="65">
                  <c:v>2021</c:v>
                </c:pt>
                <c:pt idx="77">
                  <c:v>2022</c:v>
                </c:pt>
                <c:pt idx="89">
                  <c:v>2023</c:v>
                </c:pt>
                <c:pt idx="102">
                  <c:v>2024</c:v>
                </c:pt>
                <c:pt idx="114">
                  <c:v>2025</c:v>
                </c:pt>
              </c:numCache>
            </c:numRef>
          </c:cat>
          <c:val>
            <c:numRef>
              <c:extLst>
                <c:ext xmlns:c15="http://schemas.microsoft.com/office/drawing/2012/chart" uri="{02D57815-91ED-43cb-92C2-25804820EDAC}">
                  <c15:fullRef>
                    <c15:sqref>'Slika 6.4. - Figure 6.4'!$G$5:$G$136</c15:sqref>
                  </c15:fullRef>
                </c:ext>
              </c:extLst>
              <c:f>'Slika 6.4. - Figure 6.4'!$G$17:$G$136</c:f>
              <c:numCache>
                <c:formatCode>#,##0.00</c:formatCode>
                <c:ptCount val="120"/>
                <c:pt idx="0">
                  <c:v>4.6045349390958989</c:v>
                </c:pt>
                <c:pt idx="1">
                  <c:v>4.6492491463086676</c:v>
                </c:pt>
                <c:pt idx="2">
                  <c:v>4.7044332399654927</c:v>
                </c:pt>
                <c:pt idx="3">
                  <c:v>4.5821470646936673</c:v>
                </c:pt>
                <c:pt idx="4">
                  <c:v>4.3945024985706231</c:v>
                </c:pt>
                <c:pt idx="5">
                  <c:v>4.3343053194912429</c:v>
                </c:pt>
                <c:pt idx="6">
                  <c:v>4.3107901329563845</c:v>
                </c:pt>
                <c:pt idx="7">
                  <c:v>4.3222804379680948</c:v>
                </c:pt>
                <c:pt idx="8">
                  <c:v>4.4965008726415565</c:v>
                </c:pt>
                <c:pt idx="9">
                  <c:v>4.4998647634107538</c:v>
                </c:pt>
                <c:pt idx="10">
                  <c:v>4.5727443120534952</c:v>
                </c:pt>
                <c:pt idx="11">
                  <c:v>4.8055211794865338</c:v>
                </c:pt>
                <c:pt idx="12">
                  <c:v>4.7882687954948597</c:v>
                </c:pt>
                <c:pt idx="13">
                  <c:v>4.5535080492084692</c:v>
                </c:pt>
                <c:pt idx="14">
                  <c:v>3.9760713806380457</c:v>
                </c:pt>
                <c:pt idx="15">
                  <c:v>3.9573063666186017</c:v>
                </c:pt>
                <c:pt idx="16">
                  <c:v>3.8069751520638988</c:v>
                </c:pt>
                <c:pt idx="17">
                  <c:v>3.9300895682078849</c:v>
                </c:pt>
                <c:pt idx="18">
                  <c:v>3.7934310731960124</c:v>
                </c:pt>
                <c:pt idx="19">
                  <c:v>3.8281119078831054</c:v>
                </c:pt>
                <c:pt idx="20">
                  <c:v>3.7127619560423515</c:v>
                </c:pt>
                <c:pt idx="21">
                  <c:v>3.6040925096308358</c:v>
                </c:pt>
                <c:pt idx="22">
                  <c:v>3.2997867325173877</c:v>
                </c:pt>
                <c:pt idx="23">
                  <c:v>3.1295912224803524</c:v>
                </c:pt>
                <c:pt idx="24">
                  <c:v>3.0057724628385216</c:v>
                </c:pt>
                <c:pt idx="25">
                  <c:v>2.9453185882720545</c:v>
                </c:pt>
                <c:pt idx="26">
                  <c:v>2.8534782350952637</c:v>
                </c:pt>
                <c:pt idx="27">
                  <c:v>2.8537598210220505</c:v>
                </c:pt>
                <c:pt idx="28">
                  <c:v>2.9550620273314792</c:v>
                </c:pt>
                <c:pt idx="29">
                  <c:v>3.0113251607068299</c:v>
                </c:pt>
                <c:pt idx="30">
                  <c:v>3.0129420432793901</c:v>
                </c:pt>
                <c:pt idx="31">
                  <c:v>2.9083764865895438</c:v>
                </c:pt>
                <c:pt idx="32">
                  <c:v>2.9658105759538347</c:v>
                </c:pt>
                <c:pt idx="33">
                  <c:v>2.9664205289870771</c:v>
                </c:pt>
                <c:pt idx="34">
                  <c:v>3.1376207344599409</c:v>
                </c:pt>
                <c:pt idx="35">
                  <c:v>3.2137722642335098</c:v>
                </c:pt>
                <c:pt idx="36">
                  <c:v>3.1309847720240791</c:v>
                </c:pt>
                <c:pt idx="37">
                  <c:v>2.993532506313759</c:v>
                </c:pt>
                <c:pt idx="38">
                  <c:v>2.6623663867347749</c:v>
                </c:pt>
                <c:pt idx="39">
                  <c:v>2.5304221082605629</c:v>
                </c:pt>
                <c:pt idx="40">
                  <c:v>2.5485471216662976</c:v>
                </c:pt>
                <c:pt idx="41">
                  <c:v>2.521643444584738</c:v>
                </c:pt>
                <c:pt idx="42">
                  <c:v>2.5438261171912036</c:v>
                </c:pt>
                <c:pt idx="43">
                  <c:v>2.3617006184006044</c:v>
                </c:pt>
                <c:pt idx="44">
                  <c:v>2.3327948857636769</c:v>
                </c:pt>
                <c:pt idx="45">
                  <c:v>2.2590397928397978</c:v>
                </c:pt>
                <c:pt idx="46">
                  <c:v>2.1753440117533236</c:v>
                </c:pt>
                <c:pt idx="47">
                  <c:v>2.1259695685430176</c:v>
                </c:pt>
                <c:pt idx="48">
                  <c:v>2.0070517229334039</c:v>
                </c:pt>
                <c:pt idx="49">
                  <c:v>1.8996124849586173</c:v>
                </c:pt>
                <c:pt idx="50">
                  <c:v>1.7495768241259033</c:v>
                </c:pt>
                <c:pt idx="51">
                  <c:v>1.6714685180818654</c:v>
                </c:pt>
                <c:pt idx="52">
                  <c:v>1.545350401746256</c:v>
                </c:pt>
                <c:pt idx="53">
                  <c:v>1.5119480574553334</c:v>
                </c:pt>
                <c:pt idx="54">
                  <c:v>1.5293850579459543</c:v>
                </c:pt>
                <c:pt idx="55">
                  <c:v>1.6560260933825839</c:v>
                </c:pt>
                <c:pt idx="56">
                  <c:v>1.8276481043865807</c:v>
                </c:pt>
                <c:pt idx="57">
                  <c:v>1.990663813474429</c:v>
                </c:pt>
                <c:pt idx="58">
                  <c:v>2.1537946235497922</c:v>
                </c:pt>
                <c:pt idx="59">
                  <c:v>2.2180194847889361</c:v>
                </c:pt>
                <c:pt idx="60">
                  <c:v>2.2346684096244296</c:v>
                </c:pt>
                <c:pt idx="61">
                  <c:v>2.2388624804023509</c:v>
                </c:pt>
                <c:pt idx="62">
                  <c:v>2.1844039936557458</c:v>
                </c:pt>
                <c:pt idx="63">
                  <c:v>2.2256803313694746</c:v>
                </c:pt>
                <c:pt idx="64">
                  <c:v>2.1553618118028131</c:v>
                </c:pt>
                <c:pt idx="65">
                  <c:v>2.1639431777382034</c:v>
                </c:pt>
                <c:pt idx="66">
                  <c:v>2.1083033124725006</c:v>
                </c:pt>
                <c:pt idx="67">
                  <c:v>2.1644361829656358</c:v>
                </c:pt>
                <c:pt idx="68">
                  <c:v>2.1516337682573163</c:v>
                </c:pt>
                <c:pt idx="69">
                  <c:v>2.1480040234555537</c:v>
                </c:pt>
                <c:pt idx="70">
                  <c:v>2.111560000180047</c:v>
                </c:pt>
                <c:pt idx="71">
                  <c:v>1.9823107990134794</c:v>
                </c:pt>
                <c:pt idx="72">
                  <c:v>1.9271711409541614</c:v>
                </c:pt>
                <c:pt idx="73">
                  <c:v>1.896928794520701</c:v>
                </c:pt>
                <c:pt idx="74">
                  <c:v>1.930885661044532</c:v>
                </c:pt>
                <c:pt idx="75">
                  <c:v>1.9766136803864827</c:v>
                </c:pt>
                <c:pt idx="76">
                  <c:v>1.9022143267706138</c:v>
                </c:pt>
                <c:pt idx="77">
                  <c:v>1.8514026699303514</c:v>
                </c:pt>
                <c:pt idx="78">
                  <c:v>1.7940115054505648</c:v>
                </c:pt>
                <c:pt idx="79">
                  <c:v>1.8067457832616547</c:v>
                </c:pt>
                <c:pt idx="80">
                  <c:v>1.8477118318326777</c:v>
                </c:pt>
                <c:pt idx="81">
                  <c:v>1.8561893883097567</c:v>
                </c:pt>
                <c:pt idx="82">
                  <c:v>1.9217922660636042</c:v>
                </c:pt>
                <c:pt idx="83">
                  <c:v>2.0376659861893955</c:v>
                </c:pt>
                <c:pt idx="84">
                  <c:v>2.2520248998322288</c:v>
                </c:pt>
                <c:pt idx="85">
                  <c:v>2.4672820525818389</c:v>
                </c:pt>
                <c:pt idx="86">
                  <c:v>2.8084505370418738</c:v>
                </c:pt>
                <c:pt idx="87">
                  <c:v>3.2994001581682832</c:v>
                </c:pt>
                <c:pt idx="88">
                  <c:v>3.6618349579099747</c:v>
                </c:pt>
                <c:pt idx="89">
                  <c:v>3.9672649886024867</c:v>
                </c:pt>
                <c:pt idx="90">
                  <c:v>4.0378679091117657</c:v>
                </c:pt>
                <c:pt idx="91">
                  <c:v>4.1104993956056992</c:v>
                </c:pt>
                <c:pt idx="92">
                  <c:v>3.8426385244779615</c:v>
                </c:pt>
                <c:pt idx="93">
                  <c:v>3.9020987235671432</c:v>
                </c:pt>
                <c:pt idx="94">
                  <c:v>3.6056019226988223</c:v>
                </c:pt>
                <c:pt idx="95">
                  <c:v>4.2427277858012262</c:v>
                </c:pt>
                <c:pt idx="96">
                  <c:v>4.3333793564431193</c:v>
                </c:pt>
                <c:pt idx="97">
                  <c:v>4.8353421414581854</c:v>
                </c:pt>
                <c:pt idx="98">
                  <c:v>4.7396118742575784</c:v>
                </c:pt>
                <c:pt idx="99">
                  <c:v>4.7215483970593883</c:v>
                </c:pt>
                <c:pt idx="100">
                  <c:v>4.7508863383524442</c:v>
                </c:pt>
                <c:pt idx="101">
                  <c:v>4.6777719004622993</c:v>
                </c:pt>
                <c:pt idx="102">
                  <c:v>4.6047680248290259</c:v>
                </c:pt>
                <c:pt idx="103">
                  <c:v>4.4576093365346505</c:v>
                </c:pt>
                <c:pt idx="104">
                  <c:v>4.3733378299675625</c:v>
                </c:pt>
                <c:pt idx="105">
                  <c:v>4.3437591884270477</c:v>
                </c:pt>
                <c:pt idx="106">
                  <c:v>4.2132520519396586</c:v>
                </c:pt>
                <c:pt idx="107">
                  <c:v>4.1085992250695398</c:v>
                </c:pt>
                <c:pt idx="108">
                  <c:v>3.9537237982677294</c:v>
                </c:pt>
                <c:pt idx="109">
                  <c:v>3.8815871259656687</c:v>
                </c:pt>
                <c:pt idx="110">
                  <c:v>3.6469284698304589</c:v>
                </c:pt>
                <c:pt idx="111">
                  <c:v>3.4842104373844878</c:v>
                </c:pt>
                <c:pt idx="112">
                  <c:v>3.2932857015026413</c:v>
                </c:pt>
                <c:pt idx="113">
                  <c:v>3.1052961219515787</c:v>
                </c:pt>
                <c:pt idx="114">
                  <c:v>2.9789620771442036</c:v>
                </c:pt>
                <c:pt idx="115">
                  <c:v>2.9756333305860911</c:v>
                </c:pt>
                <c:pt idx="116">
                  <c:v>2.9353199615090673</c:v>
                </c:pt>
              </c:numCache>
            </c:numRef>
          </c:val>
          <c:smooth val="0"/>
          <c:extLst>
            <c:ext xmlns:c16="http://schemas.microsoft.com/office/drawing/2014/chart" uri="{C3380CC4-5D6E-409C-BE32-E72D297353CC}">
              <c16:uniqueId val="{00000002-C95B-43E1-9D76-E0DC457B4BBD}"/>
            </c:ext>
          </c:extLst>
        </c:ser>
        <c:ser>
          <c:idx val="3"/>
          <c:order val="3"/>
          <c:tx>
            <c:strRef>
              <c:f>'Slika 6.4. - Figure 6.4'!$H$3</c:f>
              <c:strCache>
                <c:ptCount val="1"/>
                <c:pt idx="0">
                  <c:v>Other financing</c:v>
                </c:pt>
              </c:strCache>
            </c:strRef>
          </c:tx>
          <c:spPr>
            <a:ln w="28575"/>
          </c:spPr>
          <c:marker>
            <c:symbol val="none"/>
          </c:marker>
          <c:cat>
            <c:numRef>
              <c:extLst>
                <c:ext xmlns:c15="http://schemas.microsoft.com/office/drawing/2012/chart" uri="{02D57815-91ED-43cb-92C2-25804820EDAC}">
                  <c15:fullRef>
                    <c15:sqref>'Slika 6.4. - Figure 6.4'!$A$5:$A$136</c15:sqref>
                  </c15:fullRef>
                </c:ext>
              </c:extLst>
              <c:f>'Slika 6.4. - Figure 6.4'!$A$17:$A$136</c:f>
              <c:numCache>
                <c:formatCode>General</c:formatCode>
                <c:ptCount val="120"/>
                <c:pt idx="5">
                  <c:v>2016</c:v>
                </c:pt>
                <c:pt idx="17">
                  <c:v>2017</c:v>
                </c:pt>
                <c:pt idx="29">
                  <c:v>2018</c:v>
                </c:pt>
                <c:pt idx="41">
                  <c:v>2019</c:v>
                </c:pt>
                <c:pt idx="53">
                  <c:v>2020</c:v>
                </c:pt>
                <c:pt idx="65">
                  <c:v>2021</c:v>
                </c:pt>
                <c:pt idx="77">
                  <c:v>2022</c:v>
                </c:pt>
                <c:pt idx="89">
                  <c:v>2023</c:v>
                </c:pt>
                <c:pt idx="102">
                  <c:v>2024</c:v>
                </c:pt>
                <c:pt idx="114">
                  <c:v>2025</c:v>
                </c:pt>
              </c:numCache>
            </c:numRef>
          </c:cat>
          <c:val>
            <c:numRef>
              <c:extLst>
                <c:ext xmlns:c15="http://schemas.microsoft.com/office/drawing/2012/chart" uri="{02D57815-91ED-43cb-92C2-25804820EDAC}">
                  <c15:fullRef>
                    <c15:sqref>'Slika 6.4. - Figure 6.4'!$H$5:$H$136</c15:sqref>
                  </c15:fullRef>
                </c:ext>
              </c:extLst>
              <c:f>'Slika 6.4. - Figure 6.4'!$H$17:$H$136</c:f>
              <c:numCache>
                <c:formatCode>#,##0.00</c:formatCode>
                <c:ptCount val="120"/>
                <c:pt idx="0">
                  <c:v>5.145194311115266</c:v>
                </c:pt>
                <c:pt idx="1">
                  <c:v>5.2186075658864883</c:v>
                </c:pt>
                <c:pt idx="2">
                  <c:v>4.7573517310026991</c:v>
                </c:pt>
                <c:pt idx="3">
                  <c:v>5.0872587588495923</c:v>
                </c:pt>
                <c:pt idx="4">
                  <c:v>4.8229043730928778</c:v>
                </c:pt>
                <c:pt idx="5">
                  <c:v>4.5529057727871276</c:v>
                </c:pt>
                <c:pt idx="6">
                  <c:v>4.6409339652633461</c:v>
                </c:pt>
                <c:pt idx="7">
                  <c:v>4.5976293192796263</c:v>
                </c:pt>
                <c:pt idx="8">
                  <c:v>4.6094136894991538</c:v>
                </c:pt>
                <c:pt idx="9">
                  <c:v>4.5620696542503136</c:v>
                </c:pt>
                <c:pt idx="10">
                  <c:v>4.5973979531430356</c:v>
                </c:pt>
                <c:pt idx="11">
                  <c:v>4.7567888802728824</c:v>
                </c:pt>
                <c:pt idx="12">
                  <c:v>4.7236568887724824</c:v>
                </c:pt>
                <c:pt idx="13">
                  <c:v>4.6851252689308494</c:v>
                </c:pt>
                <c:pt idx="14">
                  <c:v>3.7146871103292423</c:v>
                </c:pt>
                <c:pt idx="15">
                  <c:v>3.3693951645366398</c:v>
                </c:pt>
                <c:pt idx="16">
                  <c:v>3.403614577527537</c:v>
                </c:pt>
                <c:pt idx="17">
                  <c:v>3.6769001133752979</c:v>
                </c:pt>
                <c:pt idx="18">
                  <c:v>3.6047578259067459</c:v>
                </c:pt>
                <c:pt idx="19">
                  <c:v>3.3167595757191628</c:v>
                </c:pt>
                <c:pt idx="20">
                  <c:v>3.0530730677897755</c:v>
                </c:pt>
                <c:pt idx="21">
                  <c:v>3.049280750393379</c:v>
                </c:pt>
                <c:pt idx="22">
                  <c:v>3.2257413262644659</c:v>
                </c:pt>
                <c:pt idx="23">
                  <c:v>3.7565722447477343</c:v>
                </c:pt>
                <c:pt idx="24">
                  <c:v>3.7320123398643705</c:v>
                </c:pt>
                <c:pt idx="25">
                  <c:v>3.3897718546519546</c:v>
                </c:pt>
                <c:pt idx="26">
                  <c:v>3.0804376717384816</c:v>
                </c:pt>
                <c:pt idx="27">
                  <c:v>2.9006333677396174</c:v>
                </c:pt>
                <c:pt idx="28">
                  <c:v>3.0151461134029525</c:v>
                </c:pt>
                <c:pt idx="29">
                  <c:v>3.1465426855830656</c:v>
                </c:pt>
                <c:pt idx="30">
                  <c:v>3.5287182117524214</c:v>
                </c:pt>
                <c:pt idx="31">
                  <c:v>3.7379297106517497</c:v>
                </c:pt>
                <c:pt idx="32">
                  <c:v>3.7212833529428213</c:v>
                </c:pt>
                <c:pt idx="33">
                  <c:v>3.5510119093691497</c:v>
                </c:pt>
                <c:pt idx="34">
                  <c:v>3.3406134039457158</c:v>
                </c:pt>
                <c:pt idx="35">
                  <c:v>3.5243853634807989</c:v>
                </c:pt>
                <c:pt idx="36">
                  <c:v>3.6749816958416037</c:v>
                </c:pt>
                <c:pt idx="37">
                  <c:v>3.7600840818297834</c:v>
                </c:pt>
                <c:pt idx="38">
                  <c:v>3.546554380243927</c:v>
                </c:pt>
                <c:pt idx="39">
                  <c:v>3.192811067161724</c:v>
                </c:pt>
                <c:pt idx="40">
                  <c:v>3.1074936387952499</c:v>
                </c:pt>
                <c:pt idx="41">
                  <c:v>2.778224944227794</c:v>
                </c:pt>
                <c:pt idx="42">
                  <c:v>2.6914797976529634</c:v>
                </c:pt>
                <c:pt idx="43">
                  <c:v>2.7220380388402634</c:v>
                </c:pt>
                <c:pt idx="44">
                  <c:v>3.1312914198103834</c:v>
                </c:pt>
                <c:pt idx="45">
                  <c:v>3.1785075603631032</c:v>
                </c:pt>
                <c:pt idx="46">
                  <c:v>3.2036090551179957</c:v>
                </c:pt>
                <c:pt idx="47">
                  <c:v>3.0849325946082109</c:v>
                </c:pt>
                <c:pt idx="48">
                  <c:v>3.1385966691638525</c:v>
                </c:pt>
                <c:pt idx="49">
                  <c:v>3.2910203888151446</c:v>
                </c:pt>
                <c:pt idx="50">
                  <c:v>3.3842963883164261</c:v>
                </c:pt>
                <c:pt idx="51">
                  <c:v>3.2291616439075601</c:v>
                </c:pt>
                <c:pt idx="52">
                  <c:v>2.923244744234442</c:v>
                </c:pt>
                <c:pt idx="53">
                  <c:v>3.0283676659026515</c:v>
                </c:pt>
                <c:pt idx="54">
                  <c:v>2.8722012825807393</c:v>
                </c:pt>
                <c:pt idx="55">
                  <c:v>2.6257352204545668</c:v>
                </c:pt>
                <c:pt idx="56">
                  <c:v>2.5244250796731311</c:v>
                </c:pt>
                <c:pt idx="57">
                  <c:v>2.3375083071504572</c:v>
                </c:pt>
                <c:pt idx="58">
                  <c:v>2.4528330629109893</c:v>
                </c:pt>
                <c:pt idx="59">
                  <c:v>2.7103693140597405</c:v>
                </c:pt>
                <c:pt idx="60">
                  <c:v>2.9151223442162784</c:v>
                </c:pt>
                <c:pt idx="61">
                  <c:v>2.9076278128008002</c:v>
                </c:pt>
                <c:pt idx="62">
                  <c:v>2.7803875009760555</c:v>
                </c:pt>
                <c:pt idx="63">
                  <c:v>2.9541672312367151</c:v>
                </c:pt>
                <c:pt idx="64">
                  <c:v>2.8842548359097018</c:v>
                </c:pt>
                <c:pt idx="65">
                  <c:v>2.7740753199560615</c:v>
                </c:pt>
                <c:pt idx="66">
                  <c:v>2.6570852318963505</c:v>
                </c:pt>
                <c:pt idx="67">
                  <c:v>2.5250340422618334</c:v>
                </c:pt>
                <c:pt idx="68">
                  <c:v>2.4837846539456683</c:v>
                </c:pt>
                <c:pt idx="69">
                  <c:v>2.4387762527136907</c:v>
                </c:pt>
                <c:pt idx="70">
                  <c:v>2.643400573904521</c:v>
                </c:pt>
                <c:pt idx="71">
                  <c:v>2.1285733138697798</c:v>
                </c:pt>
                <c:pt idx="72">
                  <c:v>2.0588471242164932</c:v>
                </c:pt>
                <c:pt idx="73">
                  <c:v>2.041259272051982</c:v>
                </c:pt>
                <c:pt idx="74">
                  <c:v>2.3221331593089647</c:v>
                </c:pt>
                <c:pt idx="75">
                  <c:v>2.2776221377041321</c:v>
                </c:pt>
                <c:pt idx="76">
                  <c:v>2.3393325112750416</c:v>
                </c:pt>
                <c:pt idx="77">
                  <c:v>2.306896561287227</c:v>
                </c:pt>
                <c:pt idx="78">
                  <c:v>2.1000669322953915</c:v>
                </c:pt>
                <c:pt idx="79">
                  <c:v>2.1584393883813351</c:v>
                </c:pt>
                <c:pt idx="80">
                  <c:v>2.0732625514637046</c:v>
                </c:pt>
                <c:pt idx="81">
                  <c:v>2.5674771282753834</c:v>
                </c:pt>
                <c:pt idx="82">
                  <c:v>2.9225288117419153</c:v>
                </c:pt>
                <c:pt idx="83">
                  <c:v>3.8918508556367275</c:v>
                </c:pt>
                <c:pt idx="84">
                  <c:v>3.9601775467820892</c:v>
                </c:pt>
                <c:pt idx="85">
                  <c:v>3.8496602388100749</c:v>
                </c:pt>
                <c:pt idx="86">
                  <c:v>4.5161946178712951</c:v>
                </c:pt>
                <c:pt idx="87">
                  <c:v>4.6311265589446071</c:v>
                </c:pt>
                <c:pt idx="88">
                  <c:v>4.7708157939260634</c:v>
                </c:pt>
                <c:pt idx="89">
                  <c:v>4.8651270332177576</c:v>
                </c:pt>
                <c:pt idx="90">
                  <c:v>4.9500101278257223</c:v>
                </c:pt>
                <c:pt idx="91">
                  <c:v>5.2172327843334259</c:v>
                </c:pt>
                <c:pt idx="92">
                  <c:v>5.477031110704579</c:v>
                </c:pt>
                <c:pt idx="93">
                  <c:v>5.6289720110319914</c:v>
                </c:pt>
                <c:pt idx="94">
                  <c:v>5.7885685200214505</c:v>
                </c:pt>
                <c:pt idx="95">
                  <c:v>5.8655006080992376</c:v>
                </c:pt>
                <c:pt idx="96">
                  <c:v>5.9679111626296226</c:v>
                </c:pt>
                <c:pt idx="97">
                  <c:v>5.7842888006645019</c:v>
                </c:pt>
                <c:pt idx="98">
                  <c:v>5.3659487761320133</c:v>
                </c:pt>
                <c:pt idx="99">
                  <c:v>5.1639692534871608</c:v>
                </c:pt>
                <c:pt idx="100">
                  <c:v>5.1826952992756192</c:v>
                </c:pt>
                <c:pt idx="101">
                  <c:v>5.3300570200469011</c:v>
                </c:pt>
                <c:pt idx="102">
                  <c:v>5.7734753446026028</c:v>
                </c:pt>
                <c:pt idx="103">
                  <c:v>5.5710078777607253</c:v>
                </c:pt>
                <c:pt idx="104">
                  <c:v>5.3888901349315299</c:v>
                </c:pt>
                <c:pt idx="105">
                  <c:v>5.2161737915826185</c:v>
                </c:pt>
                <c:pt idx="106">
                  <c:v>5.2963625956432061</c:v>
                </c:pt>
                <c:pt idx="107">
                  <c:v>5.1553888337150413</c:v>
                </c:pt>
                <c:pt idx="108">
                  <c:v>5.0656673928796838</c:v>
                </c:pt>
                <c:pt idx="109">
                  <c:v>4.9607813179935238</c:v>
                </c:pt>
                <c:pt idx="110">
                  <c:v>4.2234667063392068</c:v>
                </c:pt>
                <c:pt idx="111">
                  <c:v>4.3628242895102893</c:v>
                </c:pt>
                <c:pt idx="112">
                  <c:v>4.1975821214358806</c:v>
                </c:pt>
                <c:pt idx="113">
                  <c:v>4.4510780620730017</c:v>
                </c:pt>
                <c:pt idx="114">
                  <c:v>4.0583028537308845</c:v>
                </c:pt>
                <c:pt idx="115">
                  <c:v>4.0669835146719286</c:v>
                </c:pt>
                <c:pt idx="116">
                  <c:v>4.1313393467591695</c:v>
                </c:pt>
              </c:numCache>
            </c:numRef>
          </c:val>
          <c:smooth val="0"/>
          <c:extLst>
            <c:ext xmlns:c16="http://schemas.microsoft.com/office/drawing/2014/chart" uri="{C3380CC4-5D6E-409C-BE32-E72D297353CC}">
              <c16:uniqueId val="{00000003-C95B-43E1-9D76-E0DC457B4BBD}"/>
            </c:ext>
          </c:extLst>
        </c:ser>
        <c:dLbls>
          <c:showLegendKey val="0"/>
          <c:showVal val="0"/>
          <c:showCatName val="0"/>
          <c:showSerName val="0"/>
          <c:showPercent val="0"/>
          <c:showBubbleSize val="0"/>
        </c:dLbls>
        <c:marker val="1"/>
        <c:smooth val="0"/>
        <c:axId val="966801376"/>
        <c:axId val="966807616"/>
      </c:lineChart>
      <c:catAx>
        <c:axId val="966810528"/>
        <c:scaling>
          <c:orientation val="minMax"/>
        </c:scaling>
        <c:delete val="0"/>
        <c:axPos val="b"/>
        <c:majorGridlines>
          <c:spPr>
            <a:ln w="6350" cap="flat" cmpd="sng" algn="ctr">
              <a:solidFill>
                <a:schemeClr val="bg1">
                  <a:lumMod val="75000"/>
                </a:schemeClr>
              </a:solidFill>
              <a:round/>
            </a:ln>
            <a:effectLst/>
          </c:spPr>
        </c:majorGridlines>
        <c:numFmt formatCode="General" sourceLinked="0"/>
        <c:majorTickMark val="none"/>
        <c:minorTickMark val="none"/>
        <c:tickLblPos val="nextTo"/>
        <c:spPr>
          <a:noFill/>
          <a:ln w="6350" cap="flat" cmpd="sng" algn="ctr">
            <a:solidFill>
              <a:schemeClr val="bg1">
                <a:lumMod val="75000"/>
              </a:schemeClr>
            </a:solidFill>
            <a:round/>
          </a:ln>
          <a:effectLst/>
        </c:spPr>
        <c:txPr>
          <a:bodyPr rot="-5400000" vert="horz"/>
          <a:lstStyle/>
          <a:p>
            <a:pPr>
              <a:defRPr/>
            </a:pPr>
            <a:endParaRPr lang="sr-Latn-RS"/>
          </a:p>
        </c:txPr>
        <c:crossAx val="966800128"/>
        <c:crosses val="autoZero"/>
        <c:auto val="1"/>
        <c:lblAlgn val="ctr"/>
        <c:lblOffset val="100"/>
        <c:tickLblSkip val="1"/>
        <c:tickMarkSkip val="12"/>
        <c:noMultiLvlLbl val="0"/>
      </c:catAx>
      <c:valAx>
        <c:axId val="966800128"/>
        <c:scaling>
          <c:orientation val="minMax"/>
          <c:max val="7"/>
          <c:min val="1"/>
        </c:scaling>
        <c:delete val="0"/>
        <c:axPos val="l"/>
        <c:majorGridlines>
          <c:spPr>
            <a:ln w="6350" cap="flat" cmpd="sng" algn="ctr">
              <a:solidFill>
                <a:schemeClr val="bg1">
                  <a:lumMod val="75000"/>
                </a:schemeClr>
              </a:solidFill>
              <a:round/>
            </a:ln>
            <a:effectLst/>
          </c:spPr>
        </c:majorGridlines>
        <c:title>
          <c:tx>
            <c:rich>
              <a:bodyPr rot="0"/>
              <a:lstStyle/>
              <a:p>
                <a:pPr>
                  <a:defRPr b="0"/>
                </a:pPr>
                <a:r>
                  <a:rPr lang="hr-HR" b="0"/>
                  <a:t>%</a:t>
                </a:r>
              </a:p>
            </c:rich>
          </c:tx>
          <c:layout>
            <c:manualLayout>
              <c:xMode val="edge"/>
              <c:yMode val="edge"/>
              <c:x val="1.6256625502720093E-3"/>
              <c:y val="0.41657927727676347"/>
            </c:manualLayout>
          </c:layout>
          <c:overlay val="0"/>
          <c:spPr>
            <a:noFill/>
            <a:ln>
              <a:noFill/>
            </a:ln>
            <a:effectLst/>
          </c:spPr>
        </c:title>
        <c:numFmt formatCode="0" sourceLinked="0"/>
        <c:majorTickMark val="none"/>
        <c:minorTickMark val="none"/>
        <c:tickLblPos val="nextTo"/>
        <c:spPr>
          <a:noFill/>
          <a:ln>
            <a:noFill/>
          </a:ln>
          <a:effectLst/>
        </c:spPr>
        <c:txPr>
          <a:bodyPr rot="-60000000" vert="horz"/>
          <a:lstStyle/>
          <a:p>
            <a:pPr>
              <a:defRPr/>
            </a:pPr>
            <a:endParaRPr lang="sr-Latn-RS"/>
          </a:p>
        </c:txPr>
        <c:crossAx val="966810528"/>
        <c:crosses val="autoZero"/>
        <c:crossBetween val="between"/>
        <c:majorUnit val="1"/>
      </c:valAx>
      <c:valAx>
        <c:axId val="966807616"/>
        <c:scaling>
          <c:orientation val="minMax"/>
          <c:max val="7"/>
          <c:min val="1"/>
        </c:scaling>
        <c:delete val="0"/>
        <c:axPos val="r"/>
        <c:title>
          <c:tx>
            <c:rich>
              <a:bodyPr rot="0"/>
              <a:lstStyle/>
              <a:p>
                <a:pPr>
                  <a:defRPr b="0"/>
                </a:pPr>
                <a:r>
                  <a:rPr lang="hr-HR" b="0"/>
                  <a:t>%</a:t>
                </a:r>
              </a:p>
            </c:rich>
          </c:tx>
          <c:layout>
            <c:manualLayout>
              <c:xMode val="edge"/>
              <c:yMode val="edge"/>
              <c:x val="0.95487885685121543"/>
              <c:y val="0.41623655235123236"/>
            </c:manualLayout>
          </c:layout>
          <c:overlay val="0"/>
          <c:spPr>
            <a:noFill/>
            <a:ln>
              <a:noFill/>
            </a:ln>
            <a:effectLst/>
          </c:spPr>
        </c:title>
        <c:numFmt formatCode="0" sourceLinked="0"/>
        <c:majorTickMark val="out"/>
        <c:minorTickMark val="none"/>
        <c:tickLblPos val="nextTo"/>
        <c:spPr>
          <a:noFill/>
          <a:ln>
            <a:noFill/>
          </a:ln>
          <a:effectLst/>
        </c:spPr>
        <c:txPr>
          <a:bodyPr rot="-60000000" vert="horz"/>
          <a:lstStyle/>
          <a:p>
            <a:pPr>
              <a:defRPr/>
            </a:pPr>
            <a:endParaRPr lang="sr-Latn-RS"/>
          </a:p>
        </c:txPr>
        <c:crossAx val="966801376"/>
        <c:crosses val="max"/>
        <c:crossBetween val="between"/>
        <c:majorUnit val="1"/>
      </c:valAx>
      <c:catAx>
        <c:axId val="966801376"/>
        <c:scaling>
          <c:orientation val="minMax"/>
        </c:scaling>
        <c:delete val="1"/>
        <c:axPos val="b"/>
        <c:numFmt formatCode="General" sourceLinked="1"/>
        <c:majorTickMark val="out"/>
        <c:minorTickMark val="none"/>
        <c:tickLblPos val="nextTo"/>
        <c:crossAx val="966807616"/>
        <c:crosses val="autoZero"/>
        <c:auto val="1"/>
        <c:lblAlgn val="ctr"/>
        <c:lblOffset val="100"/>
        <c:noMultiLvlLbl val="0"/>
      </c:catAx>
      <c:spPr>
        <a:ln w="6350">
          <a:solidFill>
            <a:schemeClr val="bg1">
              <a:lumMod val="75000"/>
            </a:schemeClr>
          </a:solidFill>
        </a:ln>
      </c:spPr>
    </c:plotArea>
    <c:legend>
      <c:legendPos val="b"/>
      <c:layout>
        <c:manualLayout>
          <c:xMode val="edge"/>
          <c:yMode val="edge"/>
          <c:x val="3.1171595676524689E-3"/>
          <c:y val="0.8778452113210734"/>
          <c:w val="0.99688276971071821"/>
          <c:h val="0.1221547886789266"/>
        </c:manualLayout>
      </c:layout>
      <c:overlay val="0"/>
      <c:spPr>
        <a:noFill/>
        <a:ln>
          <a:noFill/>
        </a:ln>
        <a:effectLst/>
      </c:spPr>
      <c:txPr>
        <a:bodyPr rot="0" vert="horz"/>
        <a:lstStyle/>
        <a:p>
          <a:pPr>
            <a:defRPr/>
          </a:pPr>
          <a:endParaRPr lang="sr-Latn-RS"/>
        </a:p>
      </c:txPr>
    </c:legend>
    <c:plotVisOnly val="0"/>
    <c:dispBlanksAs val="gap"/>
    <c:showDLblsOverMax val="0"/>
  </c:chart>
  <c:spPr>
    <a:ln w="3175">
      <a:solidFill>
        <a:schemeClr val="tx1"/>
      </a:solidFill>
    </a:ln>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525759477794176E-2"/>
          <c:y val="5.220200764653745E-2"/>
          <c:w val="0.83204977997799778"/>
          <c:h val="0.69782517774989539"/>
        </c:manualLayout>
      </c:layout>
      <c:lineChart>
        <c:grouping val="standard"/>
        <c:varyColors val="0"/>
        <c:ser>
          <c:idx val="1"/>
          <c:order val="1"/>
          <c:tx>
            <c:strRef>
              <c:f>'Slika 6.4. - Figure 6.4'!$G$2</c:f>
              <c:strCache>
                <c:ptCount val="1"/>
                <c:pt idx="0">
                  <c:v>Faktoring</c:v>
                </c:pt>
              </c:strCache>
            </c:strRef>
          </c:tx>
          <c:spPr>
            <a:ln w="28575" cap="rnd">
              <a:solidFill>
                <a:schemeClr val="accent6"/>
              </a:solidFill>
              <a:round/>
            </a:ln>
            <a:effectLst/>
          </c:spPr>
          <c:marker>
            <c:symbol val="none"/>
          </c:marker>
          <c:cat>
            <c:strRef>
              <c:extLst>
                <c:ext xmlns:c15="http://schemas.microsoft.com/office/drawing/2012/chart" uri="{02D57815-91ED-43cb-92C2-25804820EDAC}">
                  <c15:fullRef>
                    <c15:sqref>'Slika 6.4. - Figure 6.4'!$B$5:$B$136</c15:sqref>
                  </c15:fullRef>
                </c:ext>
              </c:extLst>
              <c:f>'Slika 6.4. - Figure 6.4'!$B$17:$B$136</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extLst>
                <c:ext xmlns:c15="http://schemas.microsoft.com/office/drawing/2012/chart" uri="{02D57815-91ED-43cb-92C2-25804820EDAC}">
                  <c15:fullRef>
                    <c15:sqref>'Slika 6.4. - Figure 6.4'!$G$5:$G$136</c15:sqref>
                  </c15:fullRef>
                </c:ext>
              </c:extLst>
              <c:f>'Slika 6.4. - Figure 6.4'!$G$17:$G$136</c:f>
              <c:numCache>
                <c:formatCode>#,##0.00</c:formatCode>
                <c:ptCount val="120"/>
                <c:pt idx="0">
                  <c:v>4.6045349390958989</c:v>
                </c:pt>
                <c:pt idx="1">
                  <c:v>4.6492491463086676</c:v>
                </c:pt>
                <c:pt idx="2">
                  <c:v>4.7044332399654927</c:v>
                </c:pt>
                <c:pt idx="3">
                  <c:v>4.5821470646936673</c:v>
                </c:pt>
                <c:pt idx="4">
                  <c:v>4.3945024985706231</c:v>
                </c:pt>
                <c:pt idx="5">
                  <c:v>4.3343053194912429</c:v>
                </c:pt>
                <c:pt idx="6">
                  <c:v>4.3107901329563845</c:v>
                </c:pt>
                <c:pt idx="7">
                  <c:v>4.3222804379680948</c:v>
                </c:pt>
                <c:pt idx="8">
                  <c:v>4.4965008726415565</c:v>
                </c:pt>
                <c:pt idx="9">
                  <c:v>4.4998647634107538</c:v>
                </c:pt>
                <c:pt idx="10">
                  <c:v>4.5727443120534952</c:v>
                </c:pt>
                <c:pt idx="11">
                  <c:v>4.8055211794865338</c:v>
                </c:pt>
                <c:pt idx="12">
                  <c:v>4.7882687954948597</c:v>
                </c:pt>
                <c:pt idx="13">
                  <c:v>4.5535080492084692</c:v>
                </c:pt>
                <c:pt idx="14">
                  <c:v>3.9760713806380457</c:v>
                </c:pt>
                <c:pt idx="15">
                  <c:v>3.9573063666186017</c:v>
                </c:pt>
                <c:pt idx="16">
                  <c:v>3.8069751520638988</c:v>
                </c:pt>
                <c:pt idx="17">
                  <c:v>3.9300895682078849</c:v>
                </c:pt>
                <c:pt idx="18">
                  <c:v>3.7934310731960124</c:v>
                </c:pt>
                <c:pt idx="19">
                  <c:v>3.8281119078831054</c:v>
                </c:pt>
                <c:pt idx="20">
                  <c:v>3.7127619560423515</c:v>
                </c:pt>
                <c:pt idx="21">
                  <c:v>3.6040925096308358</c:v>
                </c:pt>
                <c:pt idx="22">
                  <c:v>3.2997867325173877</c:v>
                </c:pt>
                <c:pt idx="23">
                  <c:v>3.1295912224803524</c:v>
                </c:pt>
                <c:pt idx="24">
                  <c:v>3.0057724628385216</c:v>
                </c:pt>
                <c:pt idx="25">
                  <c:v>2.9453185882720545</c:v>
                </c:pt>
                <c:pt idx="26">
                  <c:v>2.8534782350952637</c:v>
                </c:pt>
                <c:pt idx="27">
                  <c:v>2.8537598210220505</c:v>
                </c:pt>
                <c:pt idx="28">
                  <c:v>2.9550620273314792</c:v>
                </c:pt>
                <c:pt idx="29">
                  <c:v>3.0113251607068299</c:v>
                </c:pt>
                <c:pt idx="30">
                  <c:v>3.0129420432793901</c:v>
                </c:pt>
                <c:pt idx="31">
                  <c:v>2.9083764865895438</c:v>
                </c:pt>
                <c:pt idx="32">
                  <c:v>2.9658105759538347</c:v>
                </c:pt>
                <c:pt idx="33">
                  <c:v>2.9664205289870771</c:v>
                </c:pt>
                <c:pt idx="34">
                  <c:v>3.1376207344599409</c:v>
                </c:pt>
                <c:pt idx="35">
                  <c:v>3.2137722642335098</c:v>
                </c:pt>
                <c:pt idx="36">
                  <c:v>3.1309847720240791</c:v>
                </c:pt>
                <c:pt idx="37">
                  <c:v>2.993532506313759</c:v>
                </c:pt>
                <c:pt idx="38">
                  <c:v>2.6623663867347749</c:v>
                </c:pt>
                <c:pt idx="39">
                  <c:v>2.5304221082605629</c:v>
                </c:pt>
                <c:pt idx="40">
                  <c:v>2.5485471216662976</c:v>
                </c:pt>
                <c:pt idx="41">
                  <c:v>2.521643444584738</c:v>
                </c:pt>
                <c:pt idx="42">
                  <c:v>2.5438261171912036</c:v>
                </c:pt>
                <c:pt idx="43">
                  <c:v>2.3617006184006044</c:v>
                </c:pt>
                <c:pt idx="44">
                  <c:v>2.3327948857636769</c:v>
                </c:pt>
                <c:pt idx="45">
                  <c:v>2.2590397928397978</c:v>
                </c:pt>
                <c:pt idx="46">
                  <c:v>2.1753440117533236</c:v>
                </c:pt>
                <c:pt idx="47">
                  <c:v>2.1259695685430176</c:v>
                </c:pt>
                <c:pt idx="48">
                  <c:v>2.0070517229334039</c:v>
                </c:pt>
                <c:pt idx="49">
                  <c:v>1.8996124849586173</c:v>
                </c:pt>
                <c:pt idx="50">
                  <c:v>1.7495768241259033</c:v>
                </c:pt>
                <c:pt idx="51">
                  <c:v>1.6714685180818654</c:v>
                </c:pt>
                <c:pt idx="52">
                  <c:v>1.545350401746256</c:v>
                </c:pt>
                <c:pt idx="53">
                  <c:v>1.5119480574553334</c:v>
                </c:pt>
                <c:pt idx="54">
                  <c:v>1.5293850579459543</c:v>
                </c:pt>
                <c:pt idx="55">
                  <c:v>1.6560260933825839</c:v>
                </c:pt>
                <c:pt idx="56">
                  <c:v>1.8276481043865807</c:v>
                </c:pt>
                <c:pt idx="57">
                  <c:v>1.990663813474429</c:v>
                </c:pt>
                <c:pt idx="58">
                  <c:v>2.1537946235497922</c:v>
                </c:pt>
                <c:pt idx="59">
                  <c:v>2.2180194847889361</c:v>
                </c:pt>
                <c:pt idx="60">
                  <c:v>2.2346684096244296</c:v>
                </c:pt>
                <c:pt idx="61">
                  <c:v>2.2388624804023509</c:v>
                </c:pt>
                <c:pt idx="62">
                  <c:v>2.1844039936557458</c:v>
                </c:pt>
                <c:pt idx="63">
                  <c:v>2.2256803313694746</c:v>
                </c:pt>
                <c:pt idx="64">
                  <c:v>2.1553618118028131</c:v>
                </c:pt>
                <c:pt idx="65">
                  <c:v>2.1639431777382034</c:v>
                </c:pt>
                <c:pt idx="66">
                  <c:v>2.1083033124725006</c:v>
                </c:pt>
                <c:pt idx="67">
                  <c:v>2.1644361829656358</c:v>
                </c:pt>
                <c:pt idx="68">
                  <c:v>2.1516337682573163</c:v>
                </c:pt>
                <c:pt idx="69">
                  <c:v>2.1480040234555537</c:v>
                </c:pt>
                <c:pt idx="70">
                  <c:v>2.111560000180047</c:v>
                </c:pt>
                <c:pt idx="71">
                  <c:v>1.9823107990134794</c:v>
                </c:pt>
                <c:pt idx="72">
                  <c:v>1.9271711409541614</c:v>
                </c:pt>
                <c:pt idx="73">
                  <c:v>1.896928794520701</c:v>
                </c:pt>
                <c:pt idx="74">
                  <c:v>1.930885661044532</c:v>
                </c:pt>
                <c:pt idx="75">
                  <c:v>1.9766136803864827</c:v>
                </c:pt>
                <c:pt idx="76">
                  <c:v>1.9022143267706138</c:v>
                </c:pt>
                <c:pt idx="77">
                  <c:v>1.8514026699303514</c:v>
                </c:pt>
                <c:pt idx="78">
                  <c:v>1.7940115054505648</c:v>
                </c:pt>
                <c:pt idx="79">
                  <c:v>1.8067457832616547</c:v>
                </c:pt>
                <c:pt idx="80">
                  <c:v>1.8477118318326777</c:v>
                </c:pt>
                <c:pt idx="81">
                  <c:v>1.8561893883097567</c:v>
                </c:pt>
                <c:pt idx="82">
                  <c:v>1.9217922660636042</c:v>
                </c:pt>
                <c:pt idx="83">
                  <c:v>2.0376659861893955</c:v>
                </c:pt>
                <c:pt idx="84">
                  <c:v>2.2520248998322288</c:v>
                </c:pt>
                <c:pt idx="85">
                  <c:v>2.4672820525818389</c:v>
                </c:pt>
                <c:pt idx="86">
                  <c:v>2.8084505370418738</c:v>
                </c:pt>
                <c:pt idx="87">
                  <c:v>3.2994001581682832</c:v>
                </c:pt>
                <c:pt idx="88">
                  <c:v>3.6618349579099747</c:v>
                </c:pt>
                <c:pt idx="89">
                  <c:v>3.9672649886024867</c:v>
                </c:pt>
                <c:pt idx="90">
                  <c:v>4.0378679091117657</c:v>
                </c:pt>
                <c:pt idx="91">
                  <c:v>4.1104993956056992</c:v>
                </c:pt>
                <c:pt idx="92">
                  <c:v>3.8426385244779615</c:v>
                </c:pt>
                <c:pt idx="93">
                  <c:v>3.9020987235671432</c:v>
                </c:pt>
                <c:pt idx="94">
                  <c:v>3.6056019226988223</c:v>
                </c:pt>
                <c:pt idx="95">
                  <c:v>4.2427277858012262</c:v>
                </c:pt>
                <c:pt idx="96">
                  <c:v>4.3333793564431193</c:v>
                </c:pt>
                <c:pt idx="97">
                  <c:v>4.8353421414581854</c:v>
                </c:pt>
                <c:pt idx="98">
                  <c:v>4.7396118742575784</c:v>
                </c:pt>
                <c:pt idx="99">
                  <c:v>4.7215483970593883</c:v>
                </c:pt>
                <c:pt idx="100">
                  <c:v>4.7508863383524442</c:v>
                </c:pt>
                <c:pt idx="101">
                  <c:v>4.6777719004622993</c:v>
                </c:pt>
                <c:pt idx="102">
                  <c:v>4.6047680248290259</c:v>
                </c:pt>
                <c:pt idx="103">
                  <c:v>4.4576093365346505</c:v>
                </c:pt>
                <c:pt idx="104">
                  <c:v>4.3733378299675625</c:v>
                </c:pt>
                <c:pt idx="105">
                  <c:v>4.3437591884270477</c:v>
                </c:pt>
                <c:pt idx="106">
                  <c:v>4.2132520519396586</c:v>
                </c:pt>
                <c:pt idx="107">
                  <c:v>4.1085992250695398</c:v>
                </c:pt>
                <c:pt idx="108">
                  <c:v>3.9537237982677294</c:v>
                </c:pt>
                <c:pt idx="109">
                  <c:v>3.8815871259656687</c:v>
                </c:pt>
                <c:pt idx="110">
                  <c:v>3.6469284698304589</c:v>
                </c:pt>
                <c:pt idx="111">
                  <c:v>3.4842104373844878</c:v>
                </c:pt>
                <c:pt idx="112">
                  <c:v>3.2932857015026413</c:v>
                </c:pt>
                <c:pt idx="113">
                  <c:v>3.1052961219515787</c:v>
                </c:pt>
                <c:pt idx="114">
                  <c:v>2.9789620771442036</c:v>
                </c:pt>
                <c:pt idx="115">
                  <c:v>2.9756333305860911</c:v>
                </c:pt>
                <c:pt idx="116">
                  <c:v>2.9353199615090673</c:v>
                </c:pt>
              </c:numCache>
            </c:numRef>
          </c:val>
          <c:smooth val="0"/>
          <c:extLst>
            <c:ext xmlns:c16="http://schemas.microsoft.com/office/drawing/2014/chart" uri="{C3380CC4-5D6E-409C-BE32-E72D297353CC}">
              <c16:uniqueId val="{00000000-A929-4E90-B4F9-2C00EBC849E0}"/>
            </c:ext>
          </c:extLst>
        </c:ser>
        <c:ser>
          <c:idx val="2"/>
          <c:order val="2"/>
          <c:tx>
            <c:strRef>
              <c:f>'Slika 6.4. - Figure 6.4'!$E$2</c:f>
              <c:strCache>
                <c:ptCount val="1"/>
                <c:pt idx="0">
                  <c:v>Krediti za obrtna sredstva</c:v>
                </c:pt>
              </c:strCache>
            </c:strRef>
          </c:tx>
          <c:spPr>
            <a:ln w="28575" cap="rnd">
              <a:solidFill>
                <a:srgbClr val="FF0000"/>
              </a:solidFill>
              <a:round/>
            </a:ln>
            <a:effectLst/>
          </c:spPr>
          <c:marker>
            <c:symbol val="none"/>
          </c:marker>
          <c:cat>
            <c:strRef>
              <c:extLst>
                <c:ext xmlns:c15="http://schemas.microsoft.com/office/drawing/2012/chart" uri="{02D57815-91ED-43cb-92C2-25804820EDAC}">
                  <c15:fullRef>
                    <c15:sqref>'Slika 6.4. - Figure 6.4'!$B$5:$B$136</c15:sqref>
                  </c15:fullRef>
                </c:ext>
              </c:extLst>
              <c:f>'Slika 6.4. - Figure 6.4'!$B$17:$B$136</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extLst>
                <c:ext xmlns:c15="http://schemas.microsoft.com/office/drawing/2012/chart" uri="{02D57815-91ED-43cb-92C2-25804820EDAC}">
                  <c15:fullRef>
                    <c15:sqref>'Slika 6.4. - Figure 6.4'!$E$5:$E$136</c15:sqref>
                  </c15:fullRef>
                </c:ext>
              </c:extLst>
              <c:f>'Slika 6.4. - Figure 6.4'!$E$17:$E$136</c:f>
              <c:numCache>
                <c:formatCode>#,##0.00</c:formatCode>
                <c:ptCount val="120"/>
                <c:pt idx="0">
                  <c:v>4.9133137477688571</c:v>
                </c:pt>
                <c:pt idx="1">
                  <c:v>4.6595774816319802</c:v>
                </c:pt>
                <c:pt idx="2">
                  <c:v>4.2308165819154047</c:v>
                </c:pt>
                <c:pt idx="3">
                  <c:v>4.03302478757732</c:v>
                </c:pt>
                <c:pt idx="4">
                  <c:v>4.1352021768655414</c:v>
                </c:pt>
                <c:pt idx="5">
                  <c:v>4.2148088267912645</c:v>
                </c:pt>
                <c:pt idx="6">
                  <c:v>4.3704350363235678</c:v>
                </c:pt>
                <c:pt idx="7">
                  <c:v>4.3240083198647392</c:v>
                </c:pt>
                <c:pt idx="8">
                  <c:v>4.0992839685154747</c:v>
                </c:pt>
                <c:pt idx="9">
                  <c:v>4.1450299130974066</c:v>
                </c:pt>
                <c:pt idx="10">
                  <c:v>4.1339905186693393</c:v>
                </c:pt>
                <c:pt idx="11">
                  <c:v>4.2096859104139117</c:v>
                </c:pt>
                <c:pt idx="12">
                  <c:v>4.1731079168530645</c:v>
                </c:pt>
                <c:pt idx="13">
                  <c:v>4.1632524611712522</c:v>
                </c:pt>
                <c:pt idx="14">
                  <c:v>4.0662164275472321</c:v>
                </c:pt>
                <c:pt idx="15">
                  <c:v>3.9739887636073385</c:v>
                </c:pt>
                <c:pt idx="16">
                  <c:v>3.9180204255667643</c:v>
                </c:pt>
                <c:pt idx="17">
                  <c:v>3.811172308198425</c:v>
                </c:pt>
                <c:pt idx="18">
                  <c:v>3.6053708545875232</c:v>
                </c:pt>
                <c:pt idx="19">
                  <c:v>3.4753659398253989</c:v>
                </c:pt>
                <c:pt idx="20">
                  <c:v>3.4934095493971382</c:v>
                </c:pt>
                <c:pt idx="21">
                  <c:v>3.5984401338976011</c:v>
                </c:pt>
                <c:pt idx="22">
                  <c:v>3.2735136408678986</c:v>
                </c:pt>
                <c:pt idx="23">
                  <c:v>3.2450571338512466</c:v>
                </c:pt>
                <c:pt idx="24">
                  <c:v>3.1534837930862669</c:v>
                </c:pt>
                <c:pt idx="25">
                  <c:v>3.0955111707441523</c:v>
                </c:pt>
                <c:pt idx="26">
                  <c:v>3.0426886263216026</c:v>
                </c:pt>
                <c:pt idx="27">
                  <c:v>2.7601873535614216</c:v>
                </c:pt>
                <c:pt idx="28">
                  <c:v>2.8585365938028326</c:v>
                </c:pt>
                <c:pt idx="29">
                  <c:v>2.7356450572097866</c:v>
                </c:pt>
                <c:pt idx="30">
                  <c:v>2.6104733279098848</c:v>
                </c:pt>
                <c:pt idx="31">
                  <c:v>2.5451142764285826</c:v>
                </c:pt>
                <c:pt idx="32">
                  <c:v>2.3316345661927049</c:v>
                </c:pt>
                <c:pt idx="33">
                  <c:v>2.5789758070191278</c:v>
                </c:pt>
                <c:pt idx="34">
                  <c:v>2.5037283436736844</c:v>
                </c:pt>
                <c:pt idx="35">
                  <c:v>2.5878860249666151</c:v>
                </c:pt>
                <c:pt idx="36">
                  <c:v>2.4754498848376572</c:v>
                </c:pt>
                <c:pt idx="37">
                  <c:v>2.5251045203757108</c:v>
                </c:pt>
                <c:pt idx="38">
                  <c:v>2.5588404875447477</c:v>
                </c:pt>
                <c:pt idx="39">
                  <c:v>2.5487702007631716</c:v>
                </c:pt>
                <c:pt idx="40">
                  <c:v>2.4303788798055059</c:v>
                </c:pt>
                <c:pt idx="41">
                  <c:v>2.3253147329806674</c:v>
                </c:pt>
                <c:pt idx="42">
                  <c:v>2.0081667143638802</c:v>
                </c:pt>
                <c:pt idx="43">
                  <c:v>1.8731889208734671</c:v>
                </c:pt>
                <c:pt idx="44">
                  <c:v>1.8353966367737014</c:v>
                </c:pt>
                <c:pt idx="45">
                  <c:v>2.0389974622493683</c:v>
                </c:pt>
                <c:pt idx="46">
                  <c:v>2.2126130732662368</c:v>
                </c:pt>
                <c:pt idx="47">
                  <c:v>2.2274039954956613</c:v>
                </c:pt>
                <c:pt idx="48">
                  <c:v>2.2103674658050463</c:v>
                </c:pt>
                <c:pt idx="49">
                  <c:v>2.1733603639575523</c:v>
                </c:pt>
                <c:pt idx="50">
                  <c:v>1.8288476999447638</c:v>
                </c:pt>
                <c:pt idx="51">
                  <c:v>1.7591207844119361</c:v>
                </c:pt>
                <c:pt idx="52">
                  <c:v>1.6915871466081012</c:v>
                </c:pt>
                <c:pt idx="53">
                  <c:v>1.8533771704274185</c:v>
                </c:pt>
                <c:pt idx="54">
                  <c:v>1.8732963815075117</c:v>
                </c:pt>
                <c:pt idx="55">
                  <c:v>1.9265871597447577</c:v>
                </c:pt>
                <c:pt idx="56">
                  <c:v>1.839698650286238</c:v>
                </c:pt>
                <c:pt idx="57">
                  <c:v>1.8446338574126726</c:v>
                </c:pt>
                <c:pt idx="58">
                  <c:v>1.7431504331217227</c:v>
                </c:pt>
                <c:pt idx="59">
                  <c:v>1.8927236965235483</c:v>
                </c:pt>
                <c:pt idx="60">
                  <c:v>1.8086488687530928</c:v>
                </c:pt>
                <c:pt idx="61">
                  <c:v>1.8772559939070412</c:v>
                </c:pt>
                <c:pt idx="62">
                  <c:v>1.8022171268697937</c:v>
                </c:pt>
                <c:pt idx="63">
                  <c:v>1.9660422939807698</c:v>
                </c:pt>
                <c:pt idx="64">
                  <c:v>1.9095750226143877</c:v>
                </c:pt>
                <c:pt idx="65">
                  <c:v>1.9236596757937003</c:v>
                </c:pt>
                <c:pt idx="66">
                  <c:v>1.8869081323630172</c:v>
                </c:pt>
                <c:pt idx="67">
                  <c:v>1.8988848812151384</c:v>
                </c:pt>
                <c:pt idx="68">
                  <c:v>1.9235979755840005</c:v>
                </c:pt>
                <c:pt idx="69">
                  <c:v>1.8695388620057538</c:v>
                </c:pt>
                <c:pt idx="70">
                  <c:v>1.8103419763134687</c:v>
                </c:pt>
                <c:pt idx="71">
                  <c:v>1.3210975423713567</c:v>
                </c:pt>
                <c:pt idx="72">
                  <c:v>1.2841668249967135</c:v>
                </c:pt>
                <c:pt idx="73">
                  <c:v>1.3160705614875772</c:v>
                </c:pt>
                <c:pt idx="74">
                  <c:v>1.7192244255653599</c:v>
                </c:pt>
                <c:pt idx="75">
                  <c:v>1.7528425903205229</c:v>
                </c:pt>
                <c:pt idx="76">
                  <c:v>1.678417780971494</c:v>
                </c:pt>
                <c:pt idx="77">
                  <c:v>1.674268249566073</c:v>
                </c:pt>
                <c:pt idx="78">
                  <c:v>1.6737366597700172</c:v>
                </c:pt>
                <c:pt idx="79">
                  <c:v>1.725534197034627</c:v>
                </c:pt>
                <c:pt idx="80">
                  <c:v>1.7617604990621221</c:v>
                </c:pt>
                <c:pt idx="81">
                  <c:v>2.1045761048123541</c:v>
                </c:pt>
                <c:pt idx="82">
                  <c:v>2.2204316295678632</c:v>
                </c:pt>
                <c:pt idx="83">
                  <c:v>2.6037621766343144</c:v>
                </c:pt>
                <c:pt idx="84">
                  <c:v>2.7096569900463092</c:v>
                </c:pt>
                <c:pt idx="85">
                  <c:v>3.0853252594766274</c:v>
                </c:pt>
                <c:pt idx="86">
                  <c:v>3.4798649648768789</c:v>
                </c:pt>
                <c:pt idx="87">
                  <c:v>3.6753569290804888</c:v>
                </c:pt>
                <c:pt idx="88">
                  <c:v>4.0558100356888023</c:v>
                </c:pt>
                <c:pt idx="89">
                  <c:v>4.3261290804456625</c:v>
                </c:pt>
                <c:pt idx="90">
                  <c:v>4.4414091835567113</c:v>
                </c:pt>
                <c:pt idx="91">
                  <c:v>4.5805106005076714</c:v>
                </c:pt>
                <c:pt idx="92">
                  <c:v>4.7343116439868869</c:v>
                </c:pt>
                <c:pt idx="93">
                  <c:v>5.1852300818780845</c:v>
                </c:pt>
                <c:pt idx="94">
                  <c:v>5.347469508800061</c:v>
                </c:pt>
                <c:pt idx="95">
                  <c:v>5.3897763310179103</c:v>
                </c:pt>
                <c:pt idx="96">
                  <c:v>5.359025201860554</c:v>
                </c:pt>
                <c:pt idx="97">
                  <c:v>5.3923031935940822</c:v>
                </c:pt>
                <c:pt idx="98">
                  <c:v>5.3665239501162301</c:v>
                </c:pt>
                <c:pt idx="99">
                  <c:v>5.3264869439695639</c:v>
                </c:pt>
                <c:pt idx="100">
                  <c:v>5.3087752985650445</c:v>
                </c:pt>
                <c:pt idx="101">
                  <c:v>5.2032223663411807</c:v>
                </c:pt>
                <c:pt idx="102">
                  <c:v>4.9868217446289353</c:v>
                </c:pt>
                <c:pt idx="103">
                  <c:v>4.9494430800536255</c:v>
                </c:pt>
                <c:pt idx="104">
                  <c:v>4.7411689717991123</c:v>
                </c:pt>
                <c:pt idx="105">
                  <c:v>4.5860735984278653</c:v>
                </c:pt>
                <c:pt idx="106">
                  <c:v>4.4315805518257747</c:v>
                </c:pt>
                <c:pt idx="107">
                  <c:v>4.1540939598619078</c:v>
                </c:pt>
                <c:pt idx="108">
                  <c:v>4.0270052688867928</c:v>
                </c:pt>
                <c:pt idx="109">
                  <c:v>3.9264942194685193</c:v>
                </c:pt>
                <c:pt idx="110">
                  <c:v>3.8214929069565091</c:v>
                </c:pt>
                <c:pt idx="111">
                  <c:v>3.7304126919446849</c:v>
                </c:pt>
                <c:pt idx="112">
                  <c:v>3.6522392689050336</c:v>
                </c:pt>
                <c:pt idx="113">
                  <c:v>3.6865751834582934</c:v>
                </c:pt>
                <c:pt idx="114">
                  <c:v>3.4432747300242323</c:v>
                </c:pt>
                <c:pt idx="115">
                  <c:v>3.4949261995515126</c:v>
                </c:pt>
                <c:pt idx="116">
                  <c:v>3.4074768740523189</c:v>
                </c:pt>
              </c:numCache>
            </c:numRef>
          </c:val>
          <c:smooth val="0"/>
          <c:extLst>
            <c:ext xmlns:c16="http://schemas.microsoft.com/office/drawing/2014/chart" uri="{C3380CC4-5D6E-409C-BE32-E72D297353CC}">
              <c16:uniqueId val="{00000001-A929-4E90-B4F9-2C00EBC849E0}"/>
            </c:ext>
          </c:extLst>
        </c:ser>
        <c:dLbls>
          <c:showLegendKey val="0"/>
          <c:showVal val="0"/>
          <c:showCatName val="0"/>
          <c:showSerName val="0"/>
          <c:showPercent val="0"/>
          <c:showBubbleSize val="0"/>
        </c:dLbls>
        <c:marker val="1"/>
        <c:smooth val="0"/>
        <c:axId val="966810528"/>
        <c:axId val="966800128"/>
      </c:lineChart>
      <c:lineChart>
        <c:grouping val="standard"/>
        <c:varyColors val="0"/>
        <c:ser>
          <c:idx val="0"/>
          <c:order val="0"/>
          <c:tx>
            <c:strRef>
              <c:f>'Slika 6.4. - Figure 6.4'!$F$2</c:f>
              <c:strCache>
                <c:ptCount val="1"/>
                <c:pt idx="0">
                  <c:v>Krediti za investicije i sindicirani krediti</c:v>
                </c:pt>
              </c:strCache>
            </c:strRef>
          </c:tx>
          <c:spPr>
            <a:ln w="28575" cap="rnd">
              <a:solidFill>
                <a:srgbClr val="0000FF"/>
              </a:solidFill>
              <a:round/>
            </a:ln>
            <a:effectLst/>
          </c:spPr>
          <c:marker>
            <c:symbol val="none"/>
          </c:marker>
          <c:cat>
            <c:strRef>
              <c:extLst>
                <c:ext xmlns:c15="http://schemas.microsoft.com/office/drawing/2012/chart" uri="{02D57815-91ED-43cb-92C2-25804820EDAC}">
                  <c15:fullRef>
                    <c15:sqref>'Slika 6.4. - Figure 6.4'!$B$5:$B$136</c15:sqref>
                  </c15:fullRef>
                </c:ext>
              </c:extLst>
              <c:f>'Slika 6.4. - Figure 6.4'!$B$17:$B$136</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extLst>
                <c:ext xmlns:c15="http://schemas.microsoft.com/office/drawing/2012/chart" uri="{02D57815-91ED-43cb-92C2-25804820EDAC}">
                  <c15:fullRef>
                    <c15:sqref>'Slika 6.4. - Figure 6.4'!$F$5:$F$136</c15:sqref>
                  </c15:fullRef>
                </c:ext>
              </c:extLst>
              <c:f>'Slika 6.4. - Figure 6.4'!$F$17:$F$136</c:f>
              <c:numCache>
                <c:formatCode>#,##0.00</c:formatCode>
                <c:ptCount val="120"/>
                <c:pt idx="0">
                  <c:v>4.7708350563122162</c:v>
                </c:pt>
                <c:pt idx="1">
                  <c:v>4.8037655758595577</c:v>
                </c:pt>
                <c:pt idx="2">
                  <c:v>4.5077016431496313</c:v>
                </c:pt>
                <c:pt idx="3">
                  <c:v>4.7045125075253917</c:v>
                </c:pt>
                <c:pt idx="4">
                  <c:v>4.419003452645649</c:v>
                </c:pt>
                <c:pt idx="5">
                  <c:v>4.4080886243374904</c:v>
                </c:pt>
                <c:pt idx="6">
                  <c:v>4.0015605991714587</c:v>
                </c:pt>
                <c:pt idx="7">
                  <c:v>4.0401453647515337</c:v>
                </c:pt>
                <c:pt idx="8">
                  <c:v>4.0355268751088929</c:v>
                </c:pt>
                <c:pt idx="9">
                  <c:v>3.8782828558443652</c:v>
                </c:pt>
                <c:pt idx="10">
                  <c:v>3.9229900597141119</c:v>
                </c:pt>
                <c:pt idx="11">
                  <c:v>3.6549140682962094</c:v>
                </c:pt>
                <c:pt idx="12">
                  <c:v>3.6499563679334304</c:v>
                </c:pt>
                <c:pt idx="13">
                  <c:v>3.5228035860308551</c:v>
                </c:pt>
                <c:pt idx="14">
                  <c:v>3.372327213411169</c:v>
                </c:pt>
                <c:pt idx="15">
                  <c:v>3.7557583349496699</c:v>
                </c:pt>
                <c:pt idx="16">
                  <c:v>3.7821440275521749</c:v>
                </c:pt>
                <c:pt idx="17">
                  <c:v>4.0844768171265562</c:v>
                </c:pt>
                <c:pt idx="18">
                  <c:v>3.6458272278378208</c:v>
                </c:pt>
                <c:pt idx="19">
                  <c:v>3.5005910370530033</c:v>
                </c:pt>
                <c:pt idx="20">
                  <c:v>3.3830168673556185</c:v>
                </c:pt>
                <c:pt idx="21">
                  <c:v>3.4376285182967554</c:v>
                </c:pt>
                <c:pt idx="22">
                  <c:v>3.4291096263873899</c:v>
                </c:pt>
                <c:pt idx="23">
                  <c:v>3.099746063815024</c:v>
                </c:pt>
                <c:pt idx="24">
                  <c:v>3.0768967391741984</c:v>
                </c:pt>
                <c:pt idx="25">
                  <c:v>3.1124025588301478</c:v>
                </c:pt>
                <c:pt idx="26">
                  <c:v>3.438041475604269</c:v>
                </c:pt>
                <c:pt idx="27">
                  <c:v>3.4448381607846432</c:v>
                </c:pt>
                <c:pt idx="28">
                  <c:v>3.3757759176128497</c:v>
                </c:pt>
                <c:pt idx="29">
                  <c:v>3.2693337477987279</c:v>
                </c:pt>
                <c:pt idx="30">
                  <c:v>3.0668518892080261</c:v>
                </c:pt>
                <c:pt idx="31">
                  <c:v>2.9024769262987578</c:v>
                </c:pt>
                <c:pt idx="32">
                  <c:v>2.7059609385697652</c:v>
                </c:pt>
                <c:pt idx="33">
                  <c:v>2.74248910832031</c:v>
                </c:pt>
                <c:pt idx="34">
                  <c:v>2.7466108318285007</c:v>
                </c:pt>
                <c:pt idx="35">
                  <c:v>2.8201373640078193</c:v>
                </c:pt>
                <c:pt idx="36">
                  <c:v>2.6818244080593003</c:v>
                </c:pt>
                <c:pt idx="37">
                  <c:v>2.7085444222235076</c:v>
                </c:pt>
                <c:pt idx="38">
                  <c:v>2.7035346450750826</c:v>
                </c:pt>
                <c:pt idx="39">
                  <c:v>2.7128837145683544</c:v>
                </c:pt>
                <c:pt idx="40">
                  <c:v>2.643518408511266</c:v>
                </c:pt>
                <c:pt idx="41">
                  <c:v>2.8036683101579771</c:v>
                </c:pt>
                <c:pt idx="42">
                  <c:v>2.7140486886550561</c:v>
                </c:pt>
                <c:pt idx="43">
                  <c:v>2.687627867902441</c:v>
                </c:pt>
                <c:pt idx="44">
                  <c:v>2.6520209538292376</c:v>
                </c:pt>
                <c:pt idx="45">
                  <c:v>2.6667821313047226</c:v>
                </c:pt>
                <c:pt idx="46">
                  <c:v>2.4541486622147457</c:v>
                </c:pt>
                <c:pt idx="47">
                  <c:v>2.3718051150103503</c:v>
                </c:pt>
                <c:pt idx="48">
                  <c:v>2.255386610558014</c:v>
                </c:pt>
                <c:pt idx="49">
                  <c:v>2.2965640884838998</c:v>
                </c:pt>
                <c:pt idx="50">
                  <c:v>2.3346042698174534</c:v>
                </c:pt>
                <c:pt idx="51">
                  <c:v>2.4070641733866047</c:v>
                </c:pt>
                <c:pt idx="52">
                  <c:v>2.495153510593251</c:v>
                </c:pt>
                <c:pt idx="53">
                  <c:v>2.3648717087370676</c:v>
                </c:pt>
                <c:pt idx="54">
                  <c:v>2.4570612148746402</c:v>
                </c:pt>
                <c:pt idx="55">
                  <c:v>2.4938512086458684</c:v>
                </c:pt>
                <c:pt idx="56">
                  <c:v>2.5315859722395939</c:v>
                </c:pt>
                <c:pt idx="57">
                  <c:v>2.571559287105587</c:v>
                </c:pt>
                <c:pt idx="58">
                  <c:v>1.8862464677286392</c:v>
                </c:pt>
                <c:pt idx="59">
                  <c:v>1.93988723283371</c:v>
                </c:pt>
                <c:pt idx="60">
                  <c:v>1.9012269005095113</c:v>
                </c:pt>
                <c:pt idx="61">
                  <c:v>2.2621012475434115</c:v>
                </c:pt>
                <c:pt idx="62">
                  <c:v>2.2535234653563085</c:v>
                </c:pt>
                <c:pt idx="63">
                  <c:v>2.1451654695600944</c:v>
                </c:pt>
                <c:pt idx="64">
                  <c:v>2.2928016101419035</c:v>
                </c:pt>
                <c:pt idx="65">
                  <c:v>2.2925026304017071</c:v>
                </c:pt>
                <c:pt idx="66">
                  <c:v>2.2298964307303235</c:v>
                </c:pt>
                <c:pt idx="67">
                  <c:v>2.1274720585645395</c:v>
                </c:pt>
                <c:pt idx="68">
                  <c:v>2.0727529869912469</c:v>
                </c:pt>
                <c:pt idx="69">
                  <c:v>1.775915627554604</c:v>
                </c:pt>
                <c:pt idx="70">
                  <c:v>1.7536014801560218</c:v>
                </c:pt>
                <c:pt idx="71">
                  <c:v>1.641820689413247</c:v>
                </c:pt>
                <c:pt idx="72">
                  <c:v>1.7497412833635499</c:v>
                </c:pt>
                <c:pt idx="73">
                  <c:v>1.8857885708017013</c:v>
                </c:pt>
                <c:pt idx="74">
                  <c:v>2.2382646938025261</c:v>
                </c:pt>
                <c:pt idx="75">
                  <c:v>2.279983394679522</c:v>
                </c:pt>
                <c:pt idx="76">
                  <c:v>2.0164367610495662</c:v>
                </c:pt>
                <c:pt idx="77">
                  <c:v>1.6365155045184145</c:v>
                </c:pt>
                <c:pt idx="78">
                  <c:v>1.6667554886512628</c:v>
                </c:pt>
                <c:pt idx="79">
                  <c:v>1.8719001748674675</c:v>
                </c:pt>
                <c:pt idx="80">
                  <c:v>2.131352149589286</c:v>
                </c:pt>
                <c:pt idx="81">
                  <c:v>2.398217139981627</c:v>
                </c:pt>
                <c:pt idx="82">
                  <c:v>2.9201569997023942</c:v>
                </c:pt>
                <c:pt idx="83">
                  <c:v>3.402777775113849</c:v>
                </c:pt>
                <c:pt idx="84">
                  <c:v>3.5918858843590611</c:v>
                </c:pt>
                <c:pt idx="85">
                  <c:v>3.9996592706441056</c:v>
                </c:pt>
                <c:pt idx="86">
                  <c:v>4.0478108251392939</c:v>
                </c:pt>
                <c:pt idx="87">
                  <c:v>4.9766016592531201</c:v>
                </c:pt>
                <c:pt idx="88">
                  <c:v>5.30231875783549</c:v>
                </c:pt>
                <c:pt idx="89">
                  <c:v>5.5126595198657888</c:v>
                </c:pt>
                <c:pt idx="90">
                  <c:v>5.6339932326954196</c:v>
                </c:pt>
                <c:pt idx="91">
                  <c:v>5.4682777833633676</c:v>
                </c:pt>
                <c:pt idx="92">
                  <c:v>5.4411819698852986</c:v>
                </c:pt>
                <c:pt idx="93">
                  <c:v>5.3571504967690391</c:v>
                </c:pt>
                <c:pt idx="94">
                  <c:v>5.6950878698925438</c:v>
                </c:pt>
                <c:pt idx="95">
                  <c:v>5.7376129569899872</c:v>
                </c:pt>
                <c:pt idx="96">
                  <c:v>5.7476036601876821</c:v>
                </c:pt>
                <c:pt idx="97">
                  <c:v>5.507826834150408</c:v>
                </c:pt>
                <c:pt idx="98">
                  <c:v>5.209341964501915</c:v>
                </c:pt>
                <c:pt idx="99">
                  <c:v>5.2034232439162365</c:v>
                </c:pt>
                <c:pt idx="100">
                  <c:v>5.280138729902851</c:v>
                </c:pt>
                <c:pt idx="101">
                  <c:v>5.3041427842559594</c:v>
                </c:pt>
                <c:pt idx="102">
                  <c:v>5.2846721346927712</c:v>
                </c:pt>
                <c:pt idx="103">
                  <c:v>5.0904435430316655</c:v>
                </c:pt>
                <c:pt idx="104">
                  <c:v>4.9922517522639218</c:v>
                </c:pt>
                <c:pt idx="105">
                  <c:v>4.7741117381948603</c:v>
                </c:pt>
                <c:pt idx="106">
                  <c:v>4.7196681996632988</c:v>
                </c:pt>
                <c:pt idx="107">
                  <c:v>4.5541147078322002</c:v>
                </c:pt>
                <c:pt idx="108">
                  <c:v>4.710995233541861</c:v>
                </c:pt>
                <c:pt idx="109">
                  <c:v>4.5957644244095439</c:v>
                </c:pt>
                <c:pt idx="110">
                  <c:v>4.5003358714829931</c:v>
                </c:pt>
                <c:pt idx="111">
                  <c:v>4.0776197073787195</c:v>
                </c:pt>
                <c:pt idx="112">
                  <c:v>4.0470027322169457</c:v>
                </c:pt>
                <c:pt idx="113">
                  <c:v>4.0383560148762401</c:v>
                </c:pt>
                <c:pt idx="114">
                  <c:v>3.6250818557544959</c:v>
                </c:pt>
                <c:pt idx="115">
                  <c:v>3.6801955303130738</c:v>
                </c:pt>
                <c:pt idx="116">
                  <c:v>3.5344803406812528</c:v>
                </c:pt>
              </c:numCache>
            </c:numRef>
          </c:val>
          <c:smooth val="0"/>
          <c:extLst>
            <c:ext xmlns:c16="http://schemas.microsoft.com/office/drawing/2014/chart" uri="{C3380CC4-5D6E-409C-BE32-E72D297353CC}">
              <c16:uniqueId val="{00000002-A929-4E90-B4F9-2C00EBC849E0}"/>
            </c:ext>
          </c:extLst>
        </c:ser>
        <c:ser>
          <c:idx val="3"/>
          <c:order val="3"/>
          <c:tx>
            <c:strRef>
              <c:f>'Slika 6.4. - Figure 6.4'!$H$2</c:f>
              <c:strCache>
                <c:ptCount val="1"/>
                <c:pt idx="0">
                  <c:v>Ostalo financiranje</c:v>
                </c:pt>
              </c:strCache>
            </c:strRef>
          </c:tx>
          <c:spPr>
            <a:ln w="28575"/>
          </c:spPr>
          <c:marker>
            <c:symbol val="none"/>
          </c:marker>
          <c:cat>
            <c:strRef>
              <c:extLst>
                <c:ext xmlns:c15="http://schemas.microsoft.com/office/drawing/2012/chart" uri="{02D57815-91ED-43cb-92C2-25804820EDAC}">
                  <c15:fullRef>
                    <c15:sqref>'Slika 6.4. - Figure 6.4'!$B$5:$B$136</c15:sqref>
                  </c15:fullRef>
                </c:ext>
              </c:extLst>
              <c:f>'Slika 6.4. - Figure 6.4'!$B$17:$B$136</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extLst>
                <c:ext xmlns:c15="http://schemas.microsoft.com/office/drawing/2012/chart" uri="{02D57815-91ED-43cb-92C2-25804820EDAC}">
                  <c15:fullRef>
                    <c15:sqref>'Slika 6.4. - Figure 6.4'!$H$5:$H$136</c15:sqref>
                  </c15:fullRef>
                </c:ext>
              </c:extLst>
              <c:f>'Slika 6.4. - Figure 6.4'!$H$17:$H$136</c:f>
              <c:numCache>
                <c:formatCode>#,##0.00</c:formatCode>
                <c:ptCount val="120"/>
                <c:pt idx="0">
                  <c:v>5.145194311115266</c:v>
                </c:pt>
                <c:pt idx="1">
                  <c:v>5.2186075658864883</c:v>
                </c:pt>
                <c:pt idx="2">
                  <c:v>4.7573517310026991</c:v>
                </c:pt>
                <c:pt idx="3">
                  <c:v>5.0872587588495923</c:v>
                </c:pt>
                <c:pt idx="4">
                  <c:v>4.8229043730928778</c:v>
                </c:pt>
                <c:pt idx="5">
                  <c:v>4.5529057727871276</c:v>
                </c:pt>
                <c:pt idx="6">
                  <c:v>4.6409339652633461</c:v>
                </c:pt>
                <c:pt idx="7">
                  <c:v>4.5976293192796263</c:v>
                </c:pt>
                <c:pt idx="8">
                  <c:v>4.6094136894991538</c:v>
                </c:pt>
                <c:pt idx="9">
                  <c:v>4.5620696542503136</c:v>
                </c:pt>
                <c:pt idx="10">
                  <c:v>4.5973979531430356</c:v>
                </c:pt>
                <c:pt idx="11">
                  <c:v>4.7567888802728824</c:v>
                </c:pt>
                <c:pt idx="12">
                  <c:v>4.7236568887724824</c:v>
                </c:pt>
                <c:pt idx="13">
                  <c:v>4.6851252689308494</c:v>
                </c:pt>
                <c:pt idx="14">
                  <c:v>3.7146871103292423</c:v>
                </c:pt>
                <c:pt idx="15">
                  <c:v>3.3693951645366398</c:v>
                </c:pt>
                <c:pt idx="16">
                  <c:v>3.403614577527537</c:v>
                </c:pt>
                <c:pt idx="17">
                  <c:v>3.6769001133752979</c:v>
                </c:pt>
                <c:pt idx="18">
                  <c:v>3.6047578259067459</c:v>
                </c:pt>
                <c:pt idx="19">
                  <c:v>3.3167595757191628</c:v>
                </c:pt>
                <c:pt idx="20">
                  <c:v>3.0530730677897755</c:v>
                </c:pt>
                <c:pt idx="21">
                  <c:v>3.049280750393379</c:v>
                </c:pt>
                <c:pt idx="22">
                  <c:v>3.2257413262644659</c:v>
                </c:pt>
                <c:pt idx="23">
                  <c:v>3.7565722447477343</c:v>
                </c:pt>
                <c:pt idx="24">
                  <c:v>3.7320123398643705</c:v>
                </c:pt>
                <c:pt idx="25">
                  <c:v>3.3897718546519546</c:v>
                </c:pt>
                <c:pt idx="26">
                  <c:v>3.0804376717384816</c:v>
                </c:pt>
                <c:pt idx="27">
                  <c:v>2.9006333677396174</c:v>
                </c:pt>
                <c:pt idx="28">
                  <c:v>3.0151461134029525</c:v>
                </c:pt>
                <c:pt idx="29">
                  <c:v>3.1465426855830656</c:v>
                </c:pt>
                <c:pt idx="30">
                  <c:v>3.5287182117524214</c:v>
                </c:pt>
                <c:pt idx="31">
                  <c:v>3.7379297106517497</c:v>
                </c:pt>
                <c:pt idx="32">
                  <c:v>3.7212833529428213</c:v>
                </c:pt>
                <c:pt idx="33">
                  <c:v>3.5510119093691497</c:v>
                </c:pt>
                <c:pt idx="34">
                  <c:v>3.3406134039457158</c:v>
                </c:pt>
                <c:pt idx="35">
                  <c:v>3.5243853634807989</c:v>
                </c:pt>
                <c:pt idx="36">
                  <c:v>3.6749816958416037</c:v>
                </c:pt>
                <c:pt idx="37">
                  <c:v>3.7600840818297834</c:v>
                </c:pt>
                <c:pt idx="38">
                  <c:v>3.546554380243927</c:v>
                </c:pt>
                <c:pt idx="39">
                  <c:v>3.192811067161724</c:v>
                </c:pt>
                <c:pt idx="40">
                  <c:v>3.1074936387952499</c:v>
                </c:pt>
                <c:pt idx="41">
                  <c:v>2.778224944227794</c:v>
                </c:pt>
                <c:pt idx="42">
                  <c:v>2.6914797976529634</c:v>
                </c:pt>
                <c:pt idx="43">
                  <c:v>2.7220380388402634</c:v>
                </c:pt>
                <c:pt idx="44">
                  <c:v>3.1312914198103834</c:v>
                </c:pt>
                <c:pt idx="45">
                  <c:v>3.1785075603631032</c:v>
                </c:pt>
                <c:pt idx="46">
                  <c:v>3.2036090551179957</c:v>
                </c:pt>
                <c:pt idx="47">
                  <c:v>3.0849325946082109</c:v>
                </c:pt>
                <c:pt idx="48">
                  <c:v>3.1385966691638525</c:v>
                </c:pt>
                <c:pt idx="49">
                  <c:v>3.2910203888151446</c:v>
                </c:pt>
                <c:pt idx="50">
                  <c:v>3.3842963883164261</c:v>
                </c:pt>
                <c:pt idx="51">
                  <c:v>3.2291616439075601</c:v>
                </c:pt>
                <c:pt idx="52">
                  <c:v>2.923244744234442</c:v>
                </c:pt>
                <c:pt idx="53">
                  <c:v>3.0283676659026515</c:v>
                </c:pt>
                <c:pt idx="54">
                  <c:v>2.8722012825807393</c:v>
                </c:pt>
                <c:pt idx="55">
                  <c:v>2.6257352204545668</c:v>
                </c:pt>
                <c:pt idx="56">
                  <c:v>2.5244250796731311</c:v>
                </c:pt>
                <c:pt idx="57">
                  <c:v>2.3375083071504572</c:v>
                </c:pt>
                <c:pt idx="58">
                  <c:v>2.4528330629109893</c:v>
                </c:pt>
                <c:pt idx="59">
                  <c:v>2.7103693140597405</c:v>
                </c:pt>
                <c:pt idx="60">
                  <c:v>2.9151223442162784</c:v>
                </c:pt>
                <c:pt idx="61">
                  <c:v>2.9076278128008002</c:v>
                </c:pt>
                <c:pt idx="62">
                  <c:v>2.7803875009760555</c:v>
                </c:pt>
                <c:pt idx="63">
                  <c:v>2.9541672312367151</c:v>
                </c:pt>
                <c:pt idx="64">
                  <c:v>2.8842548359097018</c:v>
                </c:pt>
                <c:pt idx="65">
                  <c:v>2.7740753199560615</c:v>
                </c:pt>
                <c:pt idx="66">
                  <c:v>2.6570852318963505</c:v>
                </c:pt>
                <c:pt idx="67">
                  <c:v>2.5250340422618334</c:v>
                </c:pt>
                <c:pt idx="68">
                  <c:v>2.4837846539456683</c:v>
                </c:pt>
                <c:pt idx="69">
                  <c:v>2.4387762527136907</c:v>
                </c:pt>
                <c:pt idx="70">
                  <c:v>2.643400573904521</c:v>
                </c:pt>
                <c:pt idx="71">
                  <c:v>2.1285733138697798</c:v>
                </c:pt>
                <c:pt idx="72">
                  <c:v>2.0588471242164932</c:v>
                </c:pt>
                <c:pt idx="73">
                  <c:v>2.041259272051982</c:v>
                </c:pt>
                <c:pt idx="74">
                  <c:v>2.3221331593089647</c:v>
                </c:pt>
                <c:pt idx="75">
                  <c:v>2.2776221377041321</c:v>
                </c:pt>
                <c:pt idx="76">
                  <c:v>2.3393325112750416</c:v>
                </c:pt>
                <c:pt idx="77">
                  <c:v>2.306896561287227</c:v>
                </c:pt>
                <c:pt idx="78">
                  <c:v>2.1000669322953915</c:v>
                </c:pt>
                <c:pt idx="79">
                  <c:v>2.1584393883813351</c:v>
                </c:pt>
                <c:pt idx="80">
                  <c:v>2.0732625514637046</c:v>
                </c:pt>
                <c:pt idx="81">
                  <c:v>2.5674771282753834</c:v>
                </c:pt>
                <c:pt idx="82">
                  <c:v>2.9225288117419153</c:v>
                </c:pt>
                <c:pt idx="83">
                  <c:v>3.8918508556367275</c:v>
                </c:pt>
                <c:pt idx="84">
                  <c:v>3.9601775467820892</c:v>
                </c:pt>
                <c:pt idx="85">
                  <c:v>3.8496602388100749</c:v>
                </c:pt>
                <c:pt idx="86">
                  <c:v>4.5161946178712951</c:v>
                </c:pt>
                <c:pt idx="87">
                  <c:v>4.6311265589446071</c:v>
                </c:pt>
                <c:pt idx="88">
                  <c:v>4.7708157939260634</c:v>
                </c:pt>
                <c:pt idx="89">
                  <c:v>4.8651270332177576</c:v>
                </c:pt>
                <c:pt idx="90">
                  <c:v>4.9500101278257223</c:v>
                </c:pt>
                <c:pt idx="91">
                  <c:v>5.2172327843334259</c:v>
                </c:pt>
                <c:pt idx="92">
                  <c:v>5.477031110704579</c:v>
                </c:pt>
                <c:pt idx="93">
                  <c:v>5.6289720110319914</c:v>
                </c:pt>
                <c:pt idx="94">
                  <c:v>5.7885685200214505</c:v>
                </c:pt>
                <c:pt idx="95">
                  <c:v>5.8655006080992376</c:v>
                </c:pt>
                <c:pt idx="96">
                  <c:v>5.9679111626296226</c:v>
                </c:pt>
                <c:pt idx="97">
                  <c:v>5.7842888006645019</c:v>
                </c:pt>
                <c:pt idx="98">
                  <c:v>5.3659487761320133</c:v>
                </c:pt>
                <c:pt idx="99">
                  <c:v>5.1639692534871608</c:v>
                </c:pt>
                <c:pt idx="100">
                  <c:v>5.1826952992756192</c:v>
                </c:pt>
                <c:pt idx="101">
                  <c:v>5.3300570200469011</c:v>
                </c:pt>
                <c:pt idx="102">
                  <c:v>5.7734753446026028</c:v>
                </c:pt>
                <c:pt idx="103">
                  <c:v>5.5710078777607253</c:v>
                </c:pt>
                <c:pt idx="104">
                  <c:v>5.3888901349315299</c:v>
                </c:pt>
                <c:pt idx="105">
                  <c:v>5.2161737915826185</c:v>
                </c:pt>
                <c:pt idx="106">
                  <c:v>5.2963625956432061</c:v>
                </c:pt>
                <c:pt idx="107">
                  <c:v>5.1553888337150413</c:v>
                </c:pt>
                <c:pt idx="108">
                  <c:v>5.0656673928796838</c:v>
                </c:pt>
                <c:pt idx="109">
                  <c:v>4.9607813179935238</c:v>
                </c:pt>
                <c:pt idx="110">
                  <c:v>4.2234667063392068</c:v>
                </c:pt>
                <c:pt idx="111">
                  <c:v>4.3628242895102893</c:v>
                </c:pt>
                <c:pt idx="112">
                  <c:v>4.1975821214358806</c:v>
                </c:pt>
                <c:pt idx="113">
                  <c:v>4.4510780620730017</c:v>
                </c:pt>
                <c:pt idx="114">
                  <c:v>4.0583028537308845</c:v>
                </c:pt>
                <c:pt idx="115">
                  <c:v>4.0669835146719286</c:v>
                </c:pt>
                <c:pt idx="116">
                  <c:v>4.1313393467591695</c:v>
                </c:pt>
              </c:numCache>
            </c:numRef>
          </c:val>
          <c:smooth val="0"/>
          <c:extLst>
            <c:ext xmlns:c16="http://schemas.microsoft.com/office/drawing/2014/chart" uri="{C3380CC4-5D6E-409C-BE32-E72D297353CC}">
              <c16:uniqueId val="{00000003-A929-4E90-B4F9-2C00EBC849E0}"/>
            </c:ext>
          </c:extLst>
        </c:ser>
        <c:dLbls>
          <c:showLegendKey val="0"/>
          <c:showVal val="0"/>
          <c:showCatName val="0"/>
          <c:showSerName val="0"/>
          <c:showPercent val="0"/>
          <c:showBubbleSize val="0"/>
        </c:dLbls>
        <c:marker val="1"/>
        <c:smooth val="0"/>
        <c:axId val="966801376"/>
        <c:axId val="966807616"/>
      </c:lineChart>
      <c:catAx>
        <c:axId val="966810528"/>
        <c:scaling>
          <c:orientation val="minMax"/>
        </c:scaling>
        <c:delete val="0"/>
        <c:axPos val="b"/>
        <c:majorGridlines>
          <c:spPr>
            <a:ln w="6350" cap="flat" cmpd="sng" algn="ctr">
              <a:solidFill>
                <a:schemeClr val="bg1">
                  <a:lumMod val="75000"/>
                </a:schemeClr>
              </a:solidFill>
              <a:round/>
            </a:ln>
            <a:effectLst/>
          </c:spPr>
        </c:majorGridlines>
        <c:numFmt formatCode="General" sourceLinked="0"/>
        <c:majorTickMark val="none"/>
        <c:minorTickMark val="none"/>
        <c:tickLblPos val="nextTo"/>
        <c:spPr>
          <a:noFill/>
          <a:ln w="6350" cap="flat" cmpd="sng" algn="ctr">
            <a:solidFill>
              <a:schemeClr val="bg1">
                <a:lumMod val="75000"/>
              </a:schemeClr>
            </a:solidFill>
            <a:round/>
          </a:ln>
          <a:effectLst/>
        </c:spPr>
        <c:txPr>
          <a:bodyPr rot="-5400000" vert="horz"/>
          <a:lstStyle/>
          <a:p>
            <a:pPr>
              <a:defRPr/>
            </a:pPr>
            <a:endParaRPr lang="sr-Latn-RS"/>
          </a:p>
        </c:txPr>
        <c:crossAx val="966800128"/>
        <c:crosses val="autoZero"/>
        <c:auto val="1"/>
        <c:lblAlgn val="ctr"/>
        <c:lblOffset val="100"/>
        <c:tickLblSkip val="1"/>
        <c:tickMarkSkip val="12"/>
        <c:noMultiLvlLbl val="0"/>
      </c:catAx>
      <c:valAx>
        <c:axId val="966800128"/>
        <c:scaling>
          <c:orientation val="minMax"/>
          <c:max val="7"/>
          <c:min val="1"/>
        </c:scaling>
        <c:delete val="0"/>
        <c:axPos val="l"/>
        <c:majorGridlines>
          <c:spPr>
            <a:ln w="6350" cap="flat" cmpd="sng" algn="ctr">
              <a:solidFill>
                <a:schemeClr val="bg1">
                  <a:lumMod val="75000"/>
                </a:schemeClr>
              </a:solidFill>
              <a:round/>
            </a:ln>
            <a:effectLst/>
          </c:spPr>
        </c:majorGridlines>
        <c:title>
          <c:tx>
            <c:rich>
              <a:bodyPr rot="0"/>
              <a:lstStyle/>
              <a:p>
                <a:pPr>
                  <a:defRPr b="0"/>
                </a:pPr>
                <a:r>
                  <a:rPr lang="hr-HR" b="0"/>
                  <a:t>%</a:t>
                </a:r>
              </a:p>
            </c:rich>
          </c:tx>
          <c:layout>
            <c:manualLayout>
              <c:xMode val="edge"/>
              <c:yMode val="edge"/>
              <c:x val="1.6256625502720093E-3"/>
              <c:y val="0.41657927727676347"/>
            </c:manualLayout>
          </c:layout>
          <c:overlay val="0"/>
          <c:spPr>
            <a:noFill/>
            <a:ln>
              <a:noFill/>
            </a:ln>
            <a:effectLst/>
          </c:spPr>
        </c:title>
        <c:numFmt formatCode="0" sourceLinked="0"/>
        <c:majorTickMark val="none"/>
        <c:minorTickMark val="none"/>
        <c:tickLblPos val="nextTo"/>
        <c:spPr>
          <a:noFill/>
          <a:ln>
            <a:noFill/>
          </a:ln>
          <a:effectLst/>
        </c:spPr>
        <c:txPr>
          <a:bodyPr rot="-60000000" vert="horz"/>
          <a:lstStyle/>
          <a:p>
            <a:pPr>
              <a:defRPr/>
            </a:pPr>
            <a:endParaRPr lang="sr-Latn-RS"/>
          </a:p>
        </c:txPr>
        <c:crossAx val="966810528"/>
        <c:crosses val="autoZero"/>
        <c:crossBetween val="between"/>
        <c:majorUnit val="1"/>
      </c:valAx>
      <c:valAx>
        <c:axId val="966807616"/>
        <c:scaling>
          <c:orientation val="minMax"/>
          <c:max val="7"/>
          <c:min val="1"/>
        </c:scaling>
        <c:delete val="0"/>
        <c:axPos val="r"/>
        <c:title>
          <c:tx>
            <c:rich>
              <a:bodyPr rot="0"/>
              <a:lstStyle/>
              <a:p>
                <a:pPr>
                  <a:defRPr b="0"/>
                </a:pPr>
                <a:r>
                  <a:rPr lang="hr-HR" b="0"/>
                  <a:t>%</a:t>
                </a:r>
              </a:p>
            </c:rich>
          </c:tx>
          <c:layout>
            <c:manualLayout>
              <c:xMode val="edge"/>
              <c:yMode val="edge"/>
              <c:x val="0.95487885685121543"/>
              <c:y val="0.41623655235123236"/>
            </c:manualLayout>
          </c:layout>
          <c:overlay val="0"/>
          <c:spPr>
            <a:noFill/>
            <a:ln>
              <a:noFill/>
            </a:ln>
            <a:effectLst/>
          </c:spPr>
        </c:title>
        <c:numFmt formatCode="0" sourceLinked="0"/>
        <c:majorTickMark val="out"/>
        <c:minorTickMark val="none"/>
        <c:tickLblPos val="nextTo"/>
        <c:spPr>
          <a:noFill/>
          <a:ln>
            <a:noFill/>
          </a:ln>
          <a:effectLst/>
        </c:spPr>
        <c:txPr>
          <a:bodyPr rot="-60000000" vert="horz"/>
          <a:lstStyle/>
          <a:p>
            <a:pPr>
              <a:defRPr/>
            </a:pPr>
            <a:endParaRPr lang="sr-Latn-RS"/>
          </a:p>
        </c:txPr>
        <c:crossAx val="966801376"/>
        <c:crosses val="max"/>
        <c:crossBetween val="between"/>
        <c:majorUnit val="1"/>
      </c:valAx>
      <c:catAx>
        <c:axId val="966801376"/>
        <c:scaling>
          <c:orientation val="minMax"/>
        </c:scaling>
        <c:delete val="1"/>
        <c:axPos val="b"/>
        <c:numFmt formatCode="General" sourceLinked="1"/>
        <c:majorTickMark val="out"/>
        <c:minorTickMark val="none"/>
        <c:tickLblPos val="nextTo"/>
        <c:crossAx val="966807616"/>
        <c:crosses val="autoZero"/>
        <c:auto val="1"/>
        <c:lblAlgn val="ctr"/>
        <c:lblOffset val="100"/>
        <c:noMultiLvlLbl val="0"/>
      </c:catAx>
      <c:spPr>
        <a:ln w="6350">
          <a:solidFill>
            <a:schemeClr val="bg1">
              <a:lumMod val="75000"/>
            </a:schemeClr>
          </a:solidFill>
        </a:ln>
      </c:spPr>
    </c:plotArea>
    <c:legend>
      <c:legendPos val="b"/>
      <c:layout>
        <c:manualLayout>
          <c:xMode val="edge"/>
          <c:yMode val="edge"/>
          <c:x val="3.1171595676524689E-3"/>
          <c:y val="0.8778452113210734"/>
          <c:w val="0.99688276971071821"/>
          <c:h val="0.1221547886789266"/>
        </c:manualLayout>
      </c:layout>
      <c:overlay val="0"/>
      <c:spPr>
        <a:noFill/>
        <a:ln>
          <a:noFill/>
        </a:ln>
        <a:effectLst/>
      </c:spPr>
      <c:txPr>
        <a:bodyPr rot="0" vert="horz"/>
        <a:lstStyle/>
        <a:p>
          <a:pPr>
            <a:defRPr/>
          </a:pPr>
          <a:endParaRPr lang="sr-Latn-RS"/>
        </a:p>
      </c:txPr>
    </c:legend>
    <c:plotVisOnly val="0"/>
    <c:dispBlanksAs val="gap"/>
    <c:showDLblsOverMax val="0"/>
  </c:chart>
  <c:spPr>
    <a:ln w="3175">
      <a:solidFill>
        <a:schemeClr val="tx1"/>
      </a:solidFill>
    </a:ln>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74081364829397E-2"/>
          <c:y val="4.8456733887395645E-2"/>
          <c:w val="0.84207392825896754"/>
          <c:h val="0.74617891513560808"/>
        </c:manualLayout>
      </c:layout>
      <c:lineChart>
        <c:grouping val="standard"/>
        <c:varyColors val="0"/>
        <c:ser>
          <c:idx val="0"/>
          <c:order val="0"/>
          <c:tx>
            <c:strRef>
              <c:f>'Slika 6.5. - Figure 6.5'!$E$3</c:f>
              <c:strCache>
                <c:ptCount val="1"/>
                <c:pt idx="0">
                  <c:v>Micro</c:v>
                </c:pt>
              </c:strCache>
            </c:strRef>
          </c:tx>
          <c:spPr>
            <a:ln w="28575" cap="rnd">
              <a:solidFill>
                <a:schemeClr val="tx2">
                  <a:lumMod val="60000"/>
                  <a:lumOff val="40000"/>
                </a:schemeClr>
              </a:solidFill>
              <a:round/>
            </a:ln>
            <a:effectLst/>
          </c:spPr>
          <c:marker>
            <c:symbol val="none"/>
          </c:marker>
          <c:cat>
            <c:numRef>
              <c:extLst>
                <c:ext xmlns:c15="http://schemas.microsoft.com/office/drawing/2012/chart" uri="{02D57815-91ED-43cb-92C2-25804820EDAC}">
                  <c15:fullRef>
                    <c15:sqref>'Slika 6.5. - Figure 6.5'!$A$7:$A$138</c15:sqref>
                  </c15:fullRef>
                </c:ext>
              </c:extLst>
              <c:f>'Slika 6.5. - Figure 6.5'!$A$19:$A$138</c:f>
              <c:numCache>
                <c:formatCode>General</c:formatCode>
                <c:ptCount val="120"/>
                <c:pt idx="5">
                  <c:v>2016</c:v>
                </c:pt>
                <c:pt idx="17">
                  <c:v>2017</c:v>
                </c:pt>
                <c:pt idx="29">
                  <c:v>2018</c:v>
                </c:pt>
                <c:pt idx="41">
                  <c:v>2019</c:v>
                </c:pt>
                <c:pt idx="53">
                  <c:v>2020</c:v>
                </c:pt>
                <c:pt idx="65">
                  <c:v>2021</c:v>
                </c:pt>
                <c:pt idx="77">
                  <c:v>2022</c:v>
                </c:pt>
                <c:pt idx="89">
                  <c:v>2023</c:v>
                </c:pt>
                <c:pt idx="102">
                  <c:v>2024</c:v>
                </c:pt>
                <c:pt idx="114">
                  <c:v>2025</c:v>
                </c:pt>
              </c:numCache>
            </c:numRef>
          </c:cat>
          <c:val>
            <c:numRef>
              <c:extLst>
                <c:ext xmlns:c15="http://schemas.microsoft.com/office/drawing/2012/chart" uri="{02D57815-91ED-43cb-92C2-25804820EDAC}">
                  <c15:fullRef>
                    <c15:sqref>'Slika 6.5. - Figure 6.5'!$E$7:$E$138</c15:sqref>
                  </c15:fullRef>
                </c:ext>
              </c:extLst>
              <c:f>'Slika 6.5. - Figure 6.5'!$E$19:$E$138</c:f>
              <c:numCache>
                <c:formatCode>#,##0.00</c:formatCode>
                <c:ptCount val="120"/>
                <c:pt idx="0">
                  <c:v>6.1803922509536324</c:v>
                </c:pt>
                <c:pt idx="1">
                  <c:v>6.2649367284955311</c:v>
                </c:pt>
                <c:pt idx="2">
                  <c:v>6.1673156698845801</c:v>
                </c:pt>
                <c:pt idx="3">
                  <c:v>6.0616884828053923</c:v>
                </c:pt>
                <c:pt idx="4">
                  <c:v>5.5897298759961949</c:v>
                </c:pt>
                <c:pt idx="5">
                  <c:v>5.4652306895899114</c:v>
                </c:pt>
                <c:pt idx="6">
                  <c:v>5.3055231369233491</c:v>
                </c:pt>
                <c:pt idx="7">
                  <c:v>5.3941855384336188</c:v>
                </c:pt>
                <c:pt idx="8">
                  <c:v>5.1888429709362134</c:v>
                </c:pt>
                <c:pt idx="9">
                  <c:v>5.0352331076904076</c:v>
                </c:pt>
                <c:pt idx="10">
                  <c:v>5.1462018609657898</c:v>
                </c:pt>
                <c:pt idx="11">
                  <c:v>5.3036492202587251</c:v>
                </c:pt>
                <c:pt idx="12">
                  <c:v>5.1449138943523618</c:v>
                </c:pt>
                <c:pt idx="13">
                  <c:v>5.0283905588512487</c:v>
                </c:pt>
                <c:pt idx="14">
                  <c:v>4.8875405013780755</c:v>
                </c:pt>
                <c:pt idx="15">
                  <c:v>4.9243847556124969</c:v>
                </c:pt>
                <c:pt idx="16">
                  <c:v>4.749874614769249</c:v>
                </c:pt>
                <c:pt idx="17">
                  <c:v>4.5278123477389709</c:v>
                </c:pt>
                <c:pt idx="18">
                  <c:v>4.5776383066852162</c:v>
                </c:pt>
                <c:pt idx="19">
                  <c:v>4.5152474259070052</c:v>
                </c:pt>
                <c:pt idx="20">
                  <c:v>4.4995008572935147</c:v>
                </c:pt>
                <c:pt idx="21">
                  <c:v>4.5458029552564314</c:v>
                </c:pt>
                <c:pt idx="22">
                  <c:v>4.5665879948033234</c:v>
                </c:pt>
                <c:pt idx="23">
                  <c:v>4.8121794070101016</c:v>
                </c:pt>
                <c:pt idx="24">
                  <c:v>4.7026374416434171</c:v>
                </c:pt>
                <c:pt idx="25">
                  <c:v>4.7988800195510981</c:v>
                </c:pt>
                <c:pt idx="26">
                  <c:v>4.4623121280368947</c:v>
                </c:pt>
                <c:pt idx="27">
                  <c:v>4.3348961285965322</c:v>
                </c:pt>
                <c:pt idx="28">
                  <c:v>4.2493844968396548</c:v>
                </c:pt>
                <c:pt idx="29">
                  <c:v>4.1725145740626557</c:v>
                </c:pt>
                <c:pt idx="30">
                  <c:v>4.1005383488682545</c:v>
                </c:pt>
                <c:pt idx="31">
                  <c:v>4.0832301292996744</c:v>
                </c:pt>
                <c:pt idx="32">
                  <c:v>4.0884127763417411</c:v>
                </c:pt>
                <c:pt idx="33">
                  <c:v>4.0681916280570958</c:v>
                </c:pt>
                <c:pt idx="34">
                  <c:v>4.1545640472317276</c:v>
                </c:pt>
                <c:pt idx="35">
                  <c:v>4.0145033289490506</c:v>
                </c:pt>
                <c:pt idx="36">
                  <c:v>4.0597499042014062</c:v>
                </c:pt>
                <c:pt idx="37">
                  <c:v>4.024408535316593</c:v>
                </c:pt>
                <c:pt idx="38">
                  <c:v>4.1535682280364075</c:v>
                </c:pt>
                <c:pt idx="39">
                  <c:v>3.9646181274027268</c:v>
                </c:pt>
                <c:pt idx="40">
                  <c:v>3.9570589959407374</c:v>
                </c:pt>
                <c:pt idx="41">
                  <c:v>3.885644154417486</c:v>
                </c:pt>
                <c:pt idx="42">
                  <c:v>3.7392300558827913</c:v>
                </c:pt>
                <c:pt idx="43">
                  <c:v>3.3945335030175592</c:v>
                </c:pt>
                <c:pt idx="44">
                  <c:v>3.3361179002512924</c:v>
                </c:pt>
                <c:pt idx="45">
                  <c:v>3.5010140183235134</c:v>
                </c:pt>
                <c:pt idx="46">
                  <c:v>3.6169185572676739</c:v>
                </c:pt>
                <c:pt idx="47">
                  <c:v>3.2142724174936945</c:v>
                </c:pt>
                <c:pt idx="48">
                  <c:v>3.2120811290922688</c:v>
                </c:pt>
                <c:pt idx="49">
                  <c:v>3.2946065051347158</c:v>
                </c:pt>
                <c:pt idx="50">
                  <c:v>3.8039398007055705</c:v>
                </c:pt>
                <c:pt idx="51">
                  <c:v>3.6030122794516499</c:v>
                </c:pt>
                <c:pt idx="52">
                  <c:v>3.3821092630550145</c:v>
                </c:pt>
                <c:pt idx="53">
                  <c:v>3.3235962964835717</c:v>
                </c:pt>
                <c:pt idx="54">
                  <c:v>3.4061571657831098</c:v>
                </c:pt>
                <c:pt idx="55">
                  <c:v>3.5139346361785413</c:v>
                </c:pt>
                <c:pt idx="56">
                  <c:v>3.4885067710780397</c:v>
                </c:pt>
                <c:pt idx="57">
                  <c:v>3.6802558083170429</c:v>
                </c:pt>
                <c:pt idx="58">
                  <c:v>3.7388749570455722</c:v>
                </c:pt>
                <c:pt idx="59">
                  <c:v>3.6148405380154895</c:v>
                </c:pt>
                <c:pt idx="60">
                  <c:v>3.459917175492484</c:v>
                </c:pt>
                <c:pt idx="61">
                  <c:v>3.2499332896328466</c:v>
                </c:pt>
                <c:pt idx="62">
                  <c:v>3.210850813359365</c:v>
                </c:pt>
                <c:pt idx="63">
                  <c:v>3.2955098744076086</c:v>
                </c:pt>
                <c:pt idx="64">
                  <c:v>3.3615335394596615</c:v>
                </c:pt>
                <c:pt idx="65">
                  <c:v>3.3345490689071626</c:v>
                </c:pt>
                <c:pt idx="66">
                  <c:v>3.0028812461697969</c:v>
                </c:pt>
                <c:pt idx="67">
                  <c:v>3.0262336813211523</c:v>
                </c:pt>
                <c:pt idx="68">
                  <c:v>3.1452683294950581</c:v>
                </c:pt>
                <c:pt idx="69">
                  <c:v>3.3331585854694525</c:v>
                </c:pt>
                <c:pt idx="70">
                  <c:v>3.2070509864821823</c:v>
                </c:pt>
                <c:pt idx="71">
                  <c:v>3.0858534156636264</c:v>
                </c:pt>
                <c:pt idx="72">
                  <c:v>3.0953079924940519</c:v>
                </c:pt>
                <c:pt idx="73">
                  <c:v>3.1542028198110774</c:v>
                </c:pt>
                <c:pt idx="74">
                  <c:v>3.0979502213068728</c:v>
                </c:pt>
                <c:pt idx="75">
                  <c:v>3.2650343563394144</c:v>
                </c:pt>
                <c:pt idx="76">
                  <c:v>3.1806779891428443</c:v>
                </c:pt>
                <c:pt idx="77">
                  <c:v>3.197106710723391</c:v>
                </c:pt>
                <c:pt idx="78">
                  <c:v>3.03380844683493</c:v>
                </c:pt>
                <c:pt idx="79">
                  <c:v>3.1536282987267374</c:v>
                </c:pt>
                <c:pt idx="80">
                  <c:v>3.3112997137543001</c:v>
                </c:pt>
                <c:pt idx="81">
                  <c:v>3.6742846402534863</c:v>
                </c:pt>
                <c:pt idx="82">
                  <c:v>3.9609244402435393</c:v>
                </c:pt>
                <c:pt idx="83">
                  <c:v>4.4112477956681015</c:v>
                </c:pt>
                <c:pt idx="84">
                  <c:v>4.5754453844199041</c:v>
                </c:pt>
                <c:pt idx="85">
                  <c:v>4.7272509425198992</c:v>
                </c:pt>
                <c:pt idx="86">
                  <c:v>4.7822006790414084</c:v>
                </c:pt>
                <c:pt idx="87">
                  <c:v>4.7702608288100876</c:v>
                </c:pt>
                <c:pt idx="88">
                  <c:v>4.8278999999999996</c:v>
                </c:pt>
                <c:pt idx="89">
                  <c:v>5.6373218033785557</c:v>
                </c:pt>
                <c:pt idx="90">
                  <c:v>5.880817923236191</c:v>
                </c:pt>
                <c:pt idx="91">
                  <c:v>5.8228449471746089</c:v>
                </c:pt>
                <c:pt idx="92">
                  <c:v>5.8455217294442239</c:v>
                </c:pt>
                <c:pt idx="93">
                  <c:v>5.7330018853117419</c:v>
                </c:pt>
                <c:pt idx="94">
                  <c:v>6.0280322390716741</c:v>
                </c:pt>
                <c:pt idx="95">
                  <c:v>6.3771025594173549</c:v>
                </c:pt>
                <c:pt idx="96">
                  <c:v>6.5145357317180856</c:v>
                </c:pt>
                <c:pt idx="97">
                  <c:v>6.3768561964520449</c:v>
                </c:pt>
                <c:pt idx="98">
                  <c:v>5.8299395484007404</c:v>
                </c:pt>
                <c:pt idx="99">
                  <c:v>5.7661746296369936</c:v>
                </c:pt>
                <c:pt idx="100">
                  <c:v>5.9606607604443607</c:v>
                </c:pt>
                <c:pt idx="101">
                  <c:v>6.052357075276114</c:v>
                </c:pt>
                <c:pt idx="102">
                  <c:v>6.0717306235933401</c:v>
                </c:pt>
                <c:pt idx="103">
                  <c:v>5.9896794584170454</c:v>
                </c:pt>
                <c:pt idx="104">
                  <c:v>5.86369886906781</c:v>
                </c:pt>
                <c:pt idx="105">
                  <c:v>5.8189689156559377</c:v>
                </c:pt>
                <c:pt idx="106">
                  <c:v>5.56523071698936</c:v>
                </c:pt>
                <c:pt idx="107">
                  <c:v>5.2731351390571124</c:v>
                </c:pt>
                <c:pt idx="108">
                  <c:v>5.2719024082015347</c:v>
                </c:pt>
                <c:pt idx="109">
                  <c:v>5.1953443759566404</c:v>
                </c:pt>
                <c:pt idx="110">
                  <c:v>5.1173407029080895</c:v>
                </c:pt>
                <c:pt idx="111">
                  <c:v>4.9875836654988444</c:v>
                </c:pt>
                <c:pt idx="112">
                  <c:v>4.8521042170666862</c:v>
                </c:pt>
                <c:pt idx="113">
                  <c:v>4.7403253628883686</c:v>
                </c:pt>
                <c:pt idx="114">
                  <c:v>4.5432497278152866</c:v>
                </c:pt>
                <c:pt idx="115">
                  <c:v>4.4095498633237655</c:v>
                </c:pt>
                <c:pt idx="116">
                  <c:v>4.381940297047854</c:v>
                </c:pt>
              </c:numCache>
            </c:numRef>
          </c:val>
          <c:smooth val="0"/>
          <c:extLst>
            <c:ext xmlns:c16="http://schemas.microsoft.com/office/drawing/2014/chart" uri="{C3380CC4-5D6E-409C-BE32-E72D297353CC}">
              <c16:uniqueId val="{00000000-A8D3-48CA-BC56-03AF362470C7}"/>
            </c:ext>
          </c:extLst>
        </c:ser>
        <c:ser>
          <c:idx val="1"/>
          <c:order val="1"/>
          <c:tx>
            <c:strRef>
              <c:f>'Slika 6.5. - Figure 6.5'!$F$3</c:f>
              <c:strCache>
                <c:ptCount val="1"/>
                <c:pt idx="0">
                  <c:v>Small</c:v>
                </c:pt>
              </c:strCache>
            </c:strRef>
          </c:tx>
          <c:spPr>
            <a:ln w="28575" cap="rnd">
              <a:solidFill>
                <a:schemeClr val="accent6"/>
              </a:solidFill>
              <a:round/>
            </a:ln>
            <a:effectLst/>
          </c:spPr>
          <c:marker>
            <c:symbol val="none"/>
          </c:marker>
          <c:cat>
            <c:numRef>
              <c:extLst>
                <c:ext xmlns:c15="http://schemas.microsoft.com/office/drawing/2012/chart" uri="{02D57815-91ED-43cb-92C2-25804820EDAC}">
                  <c15:fullRef>
                    <c15:sqref>'Slika 6.5. - Figure 6.5'!$A$7:$A$138</c15:sqref>
                  </c15:fullRef>
                </c:ext>
              </c:extLst>
              <c:f>'Slika 6.5. - Figure 6.5'!$A$19:$A$138</c:f>
              <c:numCache>
                <c:formatCode>General</c:formatCode>
                <c:ptCount val="120"/>
                <c:pt idx="5">
                  <c:v>2016</c:v>
                </c:pt>
                <c:pt idx="17">
                  <c:v>2017</c:v>
                </c:pt>
                <c:pt idx="29">
                  <c:v>2018</c:v>
                </c:pt>
                <c:pt idx="41">
                  <c:v>2019</c:v>
                </c:pt>
                <c:pt idx="53">
                  <c:v>2020</c:v>
                </c:pt>
                <c:pt idx="65">
                  <c:v>2021</c:v>
                </c:pt>
                <c:pt idx="77">
                  <c:v>2022</c:v>
                </c:pt>
                <c:pt idx="89">
                  <c:v>2023</c:v>
                </c:pt>
                <c:pt idx="102">
                  <c:v>2024</c:v>
                </c:pt>
                <c:pt idx="114">
                  <c:v>2025</c:v>
                </c:pt>
              </c:numCache>
            </c:numRef>
          </c:cat>
          <c:val>
            <c:numRef>
              <c:extLst>
                <c:ext xmlns:c15="http://schemas.microsoft.com/office/drawing/2012/chart" uri="{02D57815-91ED-43cb-92C2-25804820EDAC}">
                  <c15:fullRef>
                    <c15:sqref>'Slika 6.5. - Figure 6.5'!$F$7:$F$138</c15:sqref>
                  </c15:fullRef>
                </c:ext>
              </c:extLst>
              <c:f>'Slika 6.5. - Figure 6.5'!$F$19:$F$138</c:f>
              <c:numCache>
                <c:formatCode>#,##0.00</c:formatCode>
                <c:ptCount val="120"/>
                <c:pt idx="0">
                  <c:v>5.4162219719218081</c:v>
                </c:pt>
                <c:pt idx="1">
                  <c:v>5.6757239809547437</c:v>
                </c:pt>
                <c:pt idx="2">
                  <c:v>5.5788400723196059</c:v>
                </c:pt>
                <c:pt idx="3">
                  <c:v>5.4471601902597957</c:v>
                </c:pt>
                <c:pt idx="4">
                  <c:v>5.2700574210890307</c:v>
                </c:pt>
                <c:pt idx="5">
                  <c:v>5.0329378885840184</c:v>
                </c:pt>
                <c:pt idx="6">
                  <c:v>4.9662918039221715</c:v>
                </c:pt>
                <c:pt idx="7">
                  <c:v>4.9500054571198691</c:v>
                </c:pt>
                <c:pt idx="8">
                  <c:v>5.102705811008712</c:v>
                </c:pt>
                <c:pt idx="9">
                  <c:v>5.1529055506025676</c:v>
                </c:pt>
                <c:pt idx="10">
                  <c:v>4.8928938359318854</c:v>
                </c:pt>
                <c:pt idx="11">
                  <c:v>4.6365675310544452</c:v>
                </c:pt>
                <c:pt idx="12">
                  <c:v>4.5433811896227789</c:v>
                </c:pt>
                <c:pt idx="13">
                  <c:v>4.5883315706029633</c:v>
                </c:pt>
                <c:pt idx="14">
                  <c:v>4.5445365431615761</c:v>
                </c:pt>
                <c:pt idx="15">
                  <c:v>4.5042614145767752</c:v>
                </c:pt>
                <c:pt idx="16">
                  <c:v>4.4841943451829511</c:v>
                </c:pt>
                <c:pt idx="17">
                  <c:v>4.354319417129946</c:v>
                </c:pt>
                <c:pt idx="18">
                  <c:v>4.1960814564239888</c:v>
                </c:pt>
                <c:pt idx="19">
                  <c:v>3.996016387808941</c:v>
                </c:pt>
                <c:pt idx="20">
                  <c:v>4.0608118538026856</c:v>
                </c:pt>
                <c:pt idx="21">
                  <c:v>4.0122001914143715</c:v>
                </c:pt>
                <c:pt idx="22">
                  <c:v>3.9069458791898741</c:v>
                </c:pt>
                <c:pt idx="23">
                  <c:v>3.9424117436820185</c:v>
                </c:pt>
                <c:pt idx="24">
                  <c:v>3.9264792966222153</c:v>
                </c:pt>
                <c:pt idx="25">
                  <c:v>4.021982641144036</c:v>
                </c:pt>
                <c:pt idx="26">
                  <c:v>3.8255319425468048</c:v>
                </c:pt>
                <c:pt idx="27">
                  <c:v>3.7556602048622101</c:v>
                </c:pt>
                <c:pt idx="28">
                  <c:v>3.6461561502832684</c:v>
                </c:pt>
                <c:pt idx="29">
                  <c:v>3.6036540076391028</c:v>
                </c:pt>
                <c:pt idx="30">
                  <c:v>3.573529285542111</c:v>
                </c:pt>
                <c:pt idx="31">
                  <c:v>3.4708720394043318</c:v>
                </c:pt>
                <c:pt idx="32">
                  <c:v>3.401664074615212</c:v>
                </c:pt>
                <c:pt idx="33">
                  <c:v>3.4317365337100805</c:v>
                </c:pt>
                <c:pt idx="34">
                  <c:v>3.5981535293592195</c:v>
                </c:pt>
                <c:pt idx="35">
                  <c:v>3.6380896208047178</c:v>
                </c:pt>
                <c:pt idx="36">
                  <c:v>3.5021536813501859</c:v>
                </c:pt>
                <c:pt idx="37">
                  <c:v>3.5239894031558423</c:v>
                </c:pt>
                <c:pt idx="38">
                  <c:v>3.4458788644573404</c:v>
                </c:pt>
                <c:pt idx="39">
                  <c:v>3.4053027046417719</c:v>
                </c:pt>
                <c:pt idx="40">
                  <c:v>3.2406372806213048</c:v>
                </c:pt>
                <c:pt idx="41">
                  <c:v>3.1419374460380576</c:v>
                </c:pt>
                <c:pt idx="42">
                  <c:v>3.0214879159474206</c:v>
                </c:pt>
                <c:pt idx="43">
                  <c:v>2.9971575120109271</c:v>
                </c:pt>
                <c:pt idx="44">
                  <c:v>2.9774603555424184</c:v>
                </c:pt>
                <c:pt idx="45">
                  <c:v>3.1143402621270511</c:v>
                </c:pt>
                <c:pt idx="46">
                  <c:v>3.1276077134152231</c:v>
                </c:pt>
                <c:pt idx="47">
                  <c:v>3.0420207298400661</c:v>
                </c:pt>
                <c:pt idx="48">
                  <c:v>2.9767541197282372</c:v>
                </c:pt>
                <c:pt idx="49">
                  <c:v>2.8836577543795463</c:v>
                </c:pt>
                <c:pt idx="50">
                  <c:v>2.9429952984686918</c:v>
                </c:pt>
                <c:pt idx="51">
                  <c:v>2.8805532453181684</c:v>
                </c:pt>
                <c:pt idx="52">
                  <c:v>2.8680656064846626</c:v>
                </c:pt>
                <c:pt idx="53">
                  <c:v>2.6856229583618765</c:v>
                </c:pt>
                <c:pt idx="54">
                  <c:v>2.689929329808368</c:v>
                </c:pt>
                <c:pt idx="55">
                  <c:v>2.6653392705941661</c:v>
                </c:pt>
                <c:pt idx="56">
                  <c:v>2.817365032239691</c:v>
                </c:pt>
                <c:pt idx="57">
                  <c:v>2.9645387931092562</c:v>
                </c:pt>
                <c:pt idx="58">
                  <c:v>3.0508369130051438</c:v>
                </c:pt>
                <c:pt idx="59">
                  <c:v>2.8983436090945376</c:v>
                </c:pt>
                <c:pt idx="60">
                  <c:v>2.8575014466356867</c:v>
                </c:pt>
                <c:pt idx="61">
                  <c:v>2.8825253759923166</c:v>
                </c:pt>
                <c:pt idx="62">
                  <c:v>2.9359735008042596</c:v>
                </c:pt>
                <c:pt idx="63">
                  <c:v>2.8996353306834495</c:v>
                </c:pt>
                <c:pt idx="64">
                  <c:v>2.7956713861678204</c:v>
                </c:pt>
                <c:pt idx="65">
                  <c:v>2.7172953766741115</c:v>
                </c:pt>
                <c:pt idx="66">
                  <c:v>2.6948068253403035</c:v>
                </c:pt>
                <c:pt idx="67">
                  <c:v>2.6830117189438267</c:v>
                </c:pt>
                <c:pt idx="68">
                  <c:v>2.6625889553491908</c:v>
                </c:pt>
                <c:pt idx="69">
                  <c:v>2.6671450257993587</c:v>
                </c:pt>
                <c:pt idx="70">
                  <c:v>2.6891062780222401</c:v>
                </c:pt>
                <c:pt idx="71">
                  <c:v>2.5479385836898563</c:v>
                </c:pt>
                <c:pt idx="72">
                  <c:v>2.4202257978560371</c:v>
                </c:pt>
                <c:pt idx="73">
                  <c:v>2.3986406816995989</c:v>
                </c:pt>
                <c:pt idx="74">
                  <c:v>2.3313994139578811</c:v>
                </c:pt>
                <c:pt idx="75">
                  <c:v>2.4145260595361018</c:v>
                </c:pt>
                <c:pt idx="76">
                  <c:v>2.4199807613033708</c:v>
                </c:pt>
                <c:pt idx="77">
                  <c:v>2.6216068820768035</c:v>
                </c:pt>
                <c:pt idx="78">
                  <c:v>2.6287531432643352</c:v>
                </c:pt>
                <c:pt idx="79">
                  <c:v>2.6232553358114767</c:v>
                </c:pt>
                <c:pt idx="80">
                  <c:v>2.6453845931609226</c:v>
                </c:pt>
                <c:pt idx="81">
                  <c:v>2.7876704599712738</c:v>
                </c:pt>
                <c:pt idx="82">
                  <c:v>2.9344404781238311</c:v>
                </c:pt>
                <c:pt idx="83">
                  <c:v>3.2104170968479644</c:v>
                </c:pt>
                <c:pt idx="84">
                  <c:v>3.2742797615042392</c:v>
                </c:pt>
                <c:pt idx="85">
                  <c:v>3.5871528337694394</c:v>
                </c:pt>
                <c:pt idx="86">
                  <c:v>3.8190192509718544</c:v>
                </c:pt>
                <c:pt idx="87">
                  <c:v>4.0939212088304631</c:v>
                </c:pt>
                <c:pt idx="88">
                  <c:v>4.1212</c:v>
                </c:pt>
                <c:pt idx="89">
                  <c:v>4.7936593859547765</c:v>
                </c:pt>
                <c:pt idx="90">
                  <c:v>4.9364969795021238</c:v>
                </c:pt>
                <c:pt idx="91">
                  <c:v>5.0664937109889179</c:v>
                </c:pt>
                <c:pt idx="92">
                  <c:v>5.2339966657422003</c:v>
                </c:pt>
                <c:pt idx="93">
                  <c:v>5.3944497871262387</c:v>
                </c:pt>
                <c:pt idx="94">
                  <c:v>5.6283374306432838</c:v>
                </c:pt>
                <c:pt idx="95">
                  <c:v>5.6113504225353825</c:v>
                </c:pt>
                <c:pt idx="96">
                  <c:v>5.6061332566010709</c:v>
                </c:pt>
                <c:pt idx="97">
                  <c:v>5.431440922783314</c:v>
                </c:pt>
                <c:pt idx="98">
                  <c:v>5.4715916997076057</c:v>
                </c:pt>
                <c:pt idx="99">
                  <c:v>5.4816540065542725</c:v>
                </c:pt>
                <c:pt idx="100">
                  <c:v>5.4812886055631767</c:v>
                </c:pt>
                <c:pt idx="101">
                  <c:v>5.4550238502695292</c:v>
                </c:pt>
                <c:pt idx="102">
                  <c:v>5.4075845780410408</c:v>
                </c:pt>
                <c:pt idx="103">
                  <c:v>5.3909114163299927</c:v>
                </c:pt>
                <c:pt idx="104">
                  <c:v>5.3728756003774469</c:v>
                </c:pt>
                <c:pt idx="105">
                  <c:v>5.1860662285890369</c:v>
                </c:pt>
                <c:pt idx="106">
                  <c:v>5.0472599923630899</c:v>
                </c:pt>
                <c:pt idx="107">
                  <c:v>4.8264019420523843</c:v>
                </c:pt>
                <c:pt idx="108">
                  <c:v>4.8589640682386328</c:v>
                </c:pt>
                <c:pt idx="109">
                  <c:v>4.7112131786128</c:v>
                </c:pt>
                <c:pt idx="110">
                  <c:v>4.633832977200707</c:v>
                </c:pt>
                <c:pt idx="111">
                  <c:v>4.4404095208185845</c:v>
                </c:pt>
                <c:pt idx="112">
                  <c:v>4.3031190604755283</c:v>
                </c:pt>
                <c:pt idx="113">
                  <c:v>4.2159941224052675</c:v>
                </c:pt>
                <c:pt idx="114">
                  <c:v>4.1227641286489041</c:v>
                </c:pt>
                <c:pt idx="115">
                  <c:v>4.0891543042123333</c:v>
                </c:pt>
                <c:pt idx="116">
                  <c:v>4.071789238474623</c:v>
                </c:pt>
              </c:numCache>
            </c:numRef>
          </c:val>
          <c:smooth val="0"/>
          <c:extLst>
            <c:ext xmlns:c16="http://schemas.microsoft.com/office/drawing/2014/chart" uri="{C3380CC4-5D6E-409C-BE32-E72D297353CC}">
              <c16:uniqueId val="{00000001-A8D3-48CA-BC56-03AF362470C7}"/>
            </c:ext>
          </c:extLst>
        </c:ser>
        <c:ser>
          <c:idx val="2"/>
          <c:order val="2"/>
          <c:tx>
            <c:strRef>
              <c:f>'Slika 6.5. - Figure 6.5'!$G$3</c:f>
              <c:strCache>
                <c:ptCount val="1"/>
                <c:pt idx="0">
                  <c:v>Medium-sized</c:v>
                </c:pt>
              </c:strCache>
            </c:strRef>
          </c:tx>
          <c:spPr>
            <a:ln w="28575" cap="rnd">
              <a:solidFill>
                <a:srgbClr val="0000FF"/>
              </a:solidFill>
              <a:round/>
            </a:ln>
            <a:effectLst/>
          </c:spPr>
          <c:marker>
            <c:symbol val="none"/>
          </c:marker>
          <c:cat>
            <c:numRef>
              <c:extLst>
                <c:ext xmlns:c15="http://schemas.microsoft.com/office/drawing/2012/chart" uri="{02D57815-91ED-43cb-92C2-25804820EDAC}">
                  <c15:fullRef>
                    <c15:sqref>'Slika 6.5. - Figure 6.5'!$A$7:$A$138</c15:sqref>
                  </c15:fullRef>
                </c:ext>
              </c:extLst>
              <c:f>'Slika 6.5. - Figure 6.5'!$A$19:$A$138</c:f>
              <c:numCache>
                <c:formatCode>General</c:formatCode>
                <c:ptCount val="120"/>
                <c:pt idx="5">
                  <c:v>2016</c:v>
                </c:pt>
                <c:pt idx="17">
                  <c:v>2017</c:v>
                </c:pt>
                <c:pt idx="29">
                  <c:v>2018</c:v>
                </c:pt>
                <c:pt idx="41">
                  <c:v>2019</c:v>
                </c:pt>
                <c:pt idx="53">
                  <c:v>2020</c:v>
                </c:pt>
                <c:pt idx="65">
                  <c:v>2021</c:v>
                </c:pt>
                <c:pt idx="77">
                  <c:v>2022</c:v>
                </c:pt>
                <c:pt idx="89">
                  <c:v>2023</c:v>
                </c:pt>
                <c:pt idx="102">
                  <c:v>2024</c:v>
                </c:pt>
                <c:pt idx="114">
                  <c:v>2025</c:v>
                </c:pt>
              </c:numCache>
            </c:numRef>
          </c:cat>
          <c:val>
            <c:numRef>
              <c:extLst>
                <c:ext xmlns:c15="http://schemas.microsoft.com/office/drawing/2012/chart" uri="{02D57815-91ED-43cb-92C2-25804820EDAC}">
                  <c15:fullRef>
                    <c15:sqref>'Slika 6.5. - Figure 6.5'!$G$7:$G$138</c15:sqref>
                  </c15:fullRef>
                </c:ext>
              </c:extLst>
              <c:f>'Slika 6.5. - Figure 6.5'!$G$19:$G$138</c:f>
              <c:numCache>
                <c:formatCode>#,##0.00</c:formatCode>
                <c:ptCount val="120"/>
                <c:pt idx="0">
                  <c:v>5.1529098978158503</c:v>
                </c:pt>
                <c:pt idx="1">
                  <c:v>5.183101447951052</c:v>
                </c:pt>
                <c:pt idx="2">
                  <c:v>4.9797124395920758</c:v>
                </c:pt>
                <c:pt idx="3">
                  <c:v>4.7853986510294071</c:v>
                </c:pt>
                <c:pt idx="4">
                  <c:v>4.5741265229781014</c:v>
                </c:pt>
                <c:pt idx="5">
                  <c:v>4.4480284310027223</c:v>
                </c:pt>
                <c:pt idx="6">
                  <c:v>4.4463912870479803</c:v>
                </c:pt>
                <c:pt idx="7">
                  <c:v>4.3786392235608877</c:v>
                </c:pt>
                <c:pt idx="8">
                  <c:v>4.2481291644479242</c:v>
                </c:pt>
                <c:pt idx="9">
                  <c:v>4.2189360516678596</c:v>
                </c:pt>
                <c:pt idx="10">
                  <c:v>4.2038706699943234</c:v>
                </c:pt>
                <c:pt idx="11">
                  <c:v>3.95941004265931</c:v>
                </c:pt>
                <c:pt idx="12">
                  <c:v>3.8716468696305171</c:v>
                </c:pt>
                <c:pt idx="13">
                  <c:v>3.7326353011393136</c:v>
                </c:pt>
                <c:pt idx="14">
                  <c:v>3.8442960477991659</c:v>
                </c:pt>
                <c:pt idx="15">
                  <c:v>3.7400395593910072</c:v>
                </c:pt>
                <c:pt idx="16">
                  <c:v>3.8027231970202631</c:v>
                </c:pt>
                <c:pt idx="17">
                  <c:v>3.688197868704592</c:v>
                </c:pt>
                <c:pt idx="18">
                  <c:v>3.5828928406965574</c:v>
                </c:pt>
                <c:pt idx="19">
                  <c:v>3.3979144048956291</c:v>
                </c:pt>
                <c:pt idx="20">
                  <c:v>3.3883843598211247</c:v>
                </c:pt>
                <c:pt idx="21">
                  <c:v>3.3151406886858017</c:v>
                </c:pt>
                <c:pt idx="22">
                  <c:v>3.2896096161716395</c:v>
                </c:pt>
                <c:pt idx="23">
                  <c:v>2.9815215062048677</c:v>
                </c:pt>
                <c:pt idx="24">
                  <c:v>2.9579102022074086</c:v>
                </c:pt>
                <c:pt idx="25">
                  <c:v>2.4755847650762441</c:v>
                </c:pt>
                <c:pt idx="26">
                  <c:v>2.7545841615901296</c:v>
                </c:pt>
                <c:pt idx="27">
                  <c:v>2.835721812556586</c:v>
                </c:pt>
                <c:pt idx="28">
                  <c:v>3.2553875123089986</c:v>
                </c:pt>
                <c:pt idx="29">
                  <c:v>3.0336845763546454</c:v>
                </c:pt>
                <c:pt idx="30">
                  <c:v>2.8241487932685638</c:v>
                </c:pt>
                <c:pt idx="31">
                  <c:v>2.7014070403784327</c:v>
                </c:pt>
                <c:pt idx="32">
                  <c:v>2.6498033554504783</c:v>
                </c:pt>
                <c:pt idx="33">
                  <c:v>2.7898470971698179</c:v>
                </c:pt>
                <c:pt idx="34">
                  <c:v>2.9108040726581019</c:v>
                </c:pt>
                <c:pt idx="35">
                  <c:v>2.9274681067278747</c:v>
                </c:pt>
                <c:pt idx="36">
                  <c:v>2.8540376647280494</c:v>
                </c:pt>
                <c:pt idx="37">
                  <c:v>2.9013977206983572</c:v>
                </c:pt>
                <c:pt idx="38">
                  <c:v>2.8607427829640275</c:v>
                </c:pt>
                <c:pt idx="39">
                  <c:v>2.6635345037810723</c:v>
                </c:pt>
                <c:pt idx="40">
                  <c:v>2.6155918408331074</c:v>
                </c:pt>
                <c:pt idx="41">
                  <c:v>2.5446666431975693</c:v>
                </c:pt>
                <c:pt idx="42">
                  <c:v>2.613063456174427</c:v>
                </c:pt>
                <c:pt idx="43">
                  <c:v>2.4940272346039336</c:v>
                </c:pt>
                <c:pt idx="44">
                  <c:v>2.4968475637618779</c:v>
                </c:pt>
                <c:pt idx="45">
                  <c:v>2.4072267068424704</c:v>
                </c:pt>
                <c:pt idx="46">
                  <c:v>2.3506892079524153</c:v>
                </c:pt>
                <c:pt idx="47">
                  <c:v>2.3312283132719225</c:v>
                </c:pt>
                <c:pt idx="48">
                  <c:v>2.2591926965602021</c:v>
                </c:pt>
                <c:pt idx="49">
                  <c:v>2.3355256923562093</c:v>
                </c:pt>
                <c:pt idx="50">
                  <c:v>2.359774827281901</c:v>
                </c:pt>
                <c:pt idx="51">
                  <c:v>2.4222997076309487</c:v>
                </c:pt>
                <c:pt idx="52">
                  <c:v>2.5783141276953176</c:v>
                </c:pt>
                <c:pt idx="53">
                  <c:v>2.4022868384165075</c:v>
                </c:pt>
                <c:pt idx="54">
                  <c:v>2.3395153276851923</c:v>
                </c:pt>
                <c:pt idx="55">
                  <c:v>2.1480795335955691</c:v>
                </c:pt>
                <c:pt idx="56">
                  <c:v>2.1877307680947582</c:v>
                </c:pt>
                <c:pt idx="57">
                  <c:v>2.3467445193423941</c:v>
                </c:pt>
                <c:pt idx="58">
                  <c:v>2.4031661510941973</c:v>
                </c:pt>
                <c:pt idx="59">
                  <c:v>2.4179629582709672</c:v>
                </c:pt>
                <c:pt idx="60">
                  <c:v>2.4265776210319023</c:v>
                </c:pt>
                <c:pt idx="61">
                  <c:v>2.2584994547894595</c:v>
                </c:pt>
                <c:pt idx="62">
                  <c:v>2.0982157479613228</c:v>
                </c:pt>
                <c:pt idx="63">
                  <c:v>2.1208832789039551</c:v>
                </c:pt>
                <c:pt idx="64">
                  <c:v>2.1659803363774546</c:v>
                </c:pt>
                <c:pt idx="65">
                  <c:v>2.1893831631894987</c:v>
                </c:pt>
                <c:pt idx="66">
                  <c:v>1.909711236766054</c:v>
                </c:pt>
                <c:pt idx="67">
                  <c:v>1.9148746639202332</c:v>
                </c:pt>
                <c:pt idx="68">
                  <c:v>1.9479075142945312</c:v>
                </c:pt>
                <c:pt idx="69">
                  <c:v>2.0679649331232857</c:v>
                </c:pt>
                <c:pt idx="70">
                  <c:v>2.0417875714538423</c:v>
                </c:pt>
                <c:pt idx="71">
                  <c:v>1.9672566039776849</c:v>
                </c:pt>
                <c:pt idx="72">
                  <c:v>1.9493188351902007</c:v>
                </c:pt>
                <c:pt idx="73">
                  <c:v>2.0785102626095431</c:v>
                </c:pt>
                <c:pt idx="74">
                  <c:v>2.3125418205612482</c:v>
                </c:pt>
                <c:pt idx="75">
                  <c:v>2.2502936995733256</c:v>
                </c:pt>
                <c:pt idx="76">
                  <c:v>2.1197191727969265</c:v>
                </c:pt>
                <c:pt idx="77">
                  <c:v>1.9534532384613734</c:v>
                </c:pt>
                <c:pt idx="78">
                  <c:v>2.0443917486915084</c:v>
                </c:pt>
                <c:pt idx="79">
                  <c:v>2.1239232078625121</c:v>
                </c:pt>
                <c:pt idx="80">
                  <c:v>2.0960469419718719</c:v>
                </c:pt>
                <c:pt idx="81">
                  <c:v>2.2023714209386087</c:v>
                </c:pt>
                <c:pt idx="82">
                  <c:v>2.2637480546201445</c:v>
                </c:pt>
                <c:pt idx="83">
                  <c:v>2.8111672568988646</c:v>
                </c:pt>
                <c:pt idx="84">
                  <c:v>2.9178168824783968</c:v>
                </c:pt>
                <c:pt idx="85">
                  <c:v>3.2901180421104552</c:v>
                </c:pt>
                <c:pt idx="86">
                  <c:v>3.4663976630050013</c:v>
                </c:pt>
                <c:pt idx="87">
                  <c:v>3.7474907002139517</c:v>
                </c:pt>
                <c:pt idx="88">
                  <c:v>3.7118000000000002</c:v>
                </c:pt>
                <c:pt idx="89">
                  <c:v>4.2338181273158755</c:v>
                </c:pt>
                <c:pt idx="90">
                  <c:v>4.4808293018882068</c:v>
                </c:pt>
                <c:pt idx="91">
                  <c:v>4.6103336231020773</c:v>
                </c:pt>
                <c:pt idx="92">
                  <c:v>4.7688510894375167</c:v>
                </c:pt>
                <c:pt idx="93">
                  <c:v>4.9848653342792479</c:v>
                </c:pt>
                <c:pt idx="94">
                  <c:v>4.9892280702971403</c:v>
                </c:pt>
                <c:pt idx="95">
                  <c:v>5.179050702184516</c:v>
                </c:pt>
                <c:pt idx="96">
                  <c:v>5.0085433959284726</c:v>
                </c:pt>
                <c:pt idx="97">
                  <c:v>5.0922498479214351</c:v>
                </c:pt>
                <c:pt idx="98">
                  <c:v>4.9969561513376126</c:v>
                </c:pt>
                <c:pt idx="99">
                  <c:v>4.9883027557754769</c:v>
                </c:pt>
                <c:pt idx="100">
                  <c:v>4.9337109301151179</c:v>
                </c:pt>
                <c:pt idx="101">
                  <c:v>5.0280793018993064</c:v>
                </c:pt>
                <c:pt idx="102">
                  <c:v>4.9963325836589476</c:v>
                </c:pt>
                <c:pt idx="103">
                  <c:v>5.0140105801053405</c:v>
                </c:pt>
                <c:pt idx="104">
                  <c:v>5.070285022110542</c:v>
                </c:pt>
                <c:pt idx="105">
                  <c:v>5.0551318433014414</c:v>
                </c:pt>
                <c:pt idx="106">
                  <c:v>4.8162822634419653</c:v>
                </c:pt>
                <c:pt idx="107">
                  <c:v>4.4928829329538829</c:v>
                </c:pt>
                <c:pt idx="108">
                  <c:v>4.3785812373763262</c:v>
                </c:pt>
                <c:pt idx="109">
                  <c:v>4.2617333597392095</c:v>
                </c:pt>
                <c:pt idx="110">
                  <c:v>3.9753539717135666</c:v>
                </c:pt>
                <c:pt idx="111">
                  <c:v>3.8434128997144135</c:v>
                </c:pt>
                <c:pt idx="112">
                  <c:v>3.7386134186958926</c:v>
                </c:pt>
                <c:pt idx="113">
                  <c:v>3.6914549989511385</c:v>
                </c:pt>
                <c:pt idx="114">
                  <c:v>3.5196605868574569</c:v>
                </c:pt>
                <c:pt idx="115">
                  <c:v>3.5754797508439822</c:v>
                </c:pt>
                <c:pt idx="116">
                  <c:v>3.567724014679639</c:v>
                </c:pt>
              </c:numCache>
            </c:numRef>
          </c:val>
          <c:smooth val="0"/>
          <c:extLst>
            <c:ext xmlns:c16="http://schemas.microsoft.com/office/drawing/2014/chart" uri="{C3380CC4-5D6E-409C-BE32-E72D297353CC}">
              <c16:uniqueId val="{00000002-A8D3-48CA-BC56-03AF362470C7}"/>
            </c:ext>
          </c:extLst>
        </c:ser>
        <c:dLbls>
          <c:showLegendKey val="0"/>
          <c:showVal val="0"/>
          <c:showCatName val="0"/>
          <c:showSerName val="0"/>
          <c:showPercent val="0"/>
          <c:showBubbleSize val="0"/>
        </c:dLbls>
        <c:marker val="1"/>
        <c:smooth val="0"/>
        <c:axId val="1205863920"/>
        <c:axId val="1205870576"/>
      </c:lineChart>
      <c:lineChart>
        <c:grouping val="standard"/>
        <c:varyColors val="0"/>
        <c:ser>
          <c:idx val="3"/>
          <c:order val="3"/>
          <c:tx>
            <c:strRef>
              <c:f>'Slika 6.5. - Figure 6.5'!$H$3</c:f>
              <c:strCache>
                <c:ptCount val="1"/>
                <c:pt idx="0">
                  <c:v>Large</c:v>
                </c:pt>
              </c:strCache>
            </c:strRef>
          </c:tx>
          <c:spPr>
            <a:ln w="28575" cap="rnd">
              <a:solidFill>
                <a:srgbClr val="FF0000"/>
              </a:solidFill>
              <a:round/>
            </a:ln>
            <a:effectLst/>
          </c:spPr>
          <c:marker>
            <c:symbol val="none"/>
          </c:marker>
          <c:cat>
            <c:numRef>
              <c:extLst>
                <c:ext xmlns:c15="http://schemas.microsoft.com/office/drawing/2012/chart" uri="{02D57815-91ED-43cb-92C2-25804820EDAC}">
                  <c15:fullRef>
                    <c15:sqref>'Slika 6.5. - Figure 6.5'!$A$7:$A$138</c15:sqref>
                  </c15:fullRef>
                </c:ext>
              </c:extLst>
              <c:f>'Slika 6.5. - Figure 6.5'!$A$19:$A$138</c:f>
              <c:numCache>
                <c:formatCode>General</c:formatCode>
                <c:ptCount val="120"/>
                <c:pt idx="5">
                  <c:v>2016</c:v>
                </c:pt>
                <c:pt idx="17">
                  <c:v>2017</c:v>
                </c:pt>
                <c:pt idx="29">
                  <c:v>2018</c:v>
                </c:pt>
                <c:pt idx="41">
                  <c:v>2019</c:v>
                </c:pt>
                <c:pt idx="53">
                  <c:v>2020</c:v>
                </c:pt>
                <c:pt idx="65">
                  <c:v>2021</c:v>
                </c:pt>
                <c:pt idx="77">
                  <c:v>2022</c:v>
                </c:pt>
                <c:pt idx="89">
                  <c:v>2023</c:v>
                </c:pt>
                <c:pt idx="102">
                  <c:v>2024</c:v>
                </c:pt>
                <c:pt idx="114">
                  <c:v>2025</c:v>
                </c:pt>
              </c:numCache>
            </c:numRef>
          </c:cat>
          <c:val>
            <c:numRef>
              <c:extLst>
                <c:ext xmlns:c15="http://schemas.microsoft.com/office/drawing/2012/chart" uri="{02D57815-91ED-43cb-92C2-25804820EDAC}">
                  <c15:fullRef>
                    <c15:sqref>'Slika 6.5. - Figure 6.5'!$H$7:$H$138</c15:sqref>
                  </c15:fullRef>
                </c:ext>
              </c:extLst>
              <c:f>'Slika 6.5. - Figure 6.5'!$H$19:$H$138</c:f>
              <c:numCache>
                <c:formatCode>#,##0.00</c:formatCode>
                <c:ptCount val="120"/>
                <c:pt idx="0">
                  <c:v>4.1797663756458183</c:v>
                </c:pt>
                <c:pt idx="1">
                  <c:v>3.8501448736568111</c:v>
                </c:pt>
                <c:pt idx="2">
                  <c:v>3.2645025541647406</c:v>
                </c:pt>
                <c:pt idx="3">
                  <c:v>3.5189286982045149</c:v>
                </c:pt>
                <c:pt idx="4">
                  <c:v>3.5817940735310105</c:v>
                </c:pt>
                <c:pt idx="5">
                  <c:v>3.7479564102938419</c:v>
                </c:pt>
                <c:pt idx="6">
                  <c:v>3.7226292444637785</c:v>
                </c:pt>
                <c:pt idx="7">
                  <c:v>3.7655843150455199</c:v>
                </c:pt>
                <c:pt idx="8">
                  <c:v>3.5283616695556446</c:v>
                </c:pt>
                <c:pt idx="9">
                  <c:v>3.338202166900897</c:v>
                </c:pt>
                <c:pt idx="10">
                  <c:v>3.2973328947236009</c:v>
                </c:pt>
                <c:pt idx="11">
                  <c:v>3.5375556556210923</c:v>
                </c:pt>
                <c:pt idx="12">
                  <c:v>3.5628922740427376</c:v>
                </c:pt>
                <c:pt idx="13">
                  <c:v>3.5275504598181691</c:v>
                </c:pt>
                <c:pt idx="14">
                  <c:v>3.0552147043137245</c:v>
                </c:pt>
                <c:pt idx="15">
                  <c:v>3.3664595849208836</c:v>
                </c:pt>
                <c:pt idx="16">
                  <c:v>3.4507958682162632</c:v>
                </c:pt>
                <c:pt idx="17">
                  <c:v>3.6317554436561048</c:v>
                </c:pt>
                <c:pt idx="18">
                  <c:v>3.1637125107723056</c:v>
                </c:pt>
                <c:pt idx="19">
                  <c:v>2.8972347528245694</c:v>
                </c:pt>
                <c:pt idx="20">
                  <c:v>2.8868070080488013</c:v>
                </c:pt>
                <c:pt idx="21">
                  <c:v>2.9926840478179075</c:v>
                </c:pt>
                <c:pt idx="22">
                  <c:v>2.5833557766193982</c:v>
                </c:pt>
                <c:pt idx="23">
                  <c:v>2.7239155809399116</c:v>
                </c:pt>
                <c:pt idx="24">
                  <c:v>2.6728556776751908</c:v>
                </c:pt>
                <c:pt idx="25">
                  <c:v>2.8846384568431991</c:v>
                </c:pt>
                <c:pt idx="26">
                  <c:v>2.7371664191025653</c:v>
                </c:pt>
                <c:pt idx="27">
                  <c:v>2.3392484755748875</c:v>
                </c:pt>
                <c:pt idx="28">
                  <c:v>2.2784524630575111</c:v>
                </c:pt>
                <c:pt idx="29">
                  <c:v>2.1125311024382318</c:v>
                </c:pt>
                <c:pt idx="30">
                  <c:v>2.1173164785518743</c:v>
                </c:pt>
                <c:pt idx="31">
                  <c:v>2.0561243009691879</c:v>
                </c:pt>
                <c:pt idx="32">
                  <c:v>1.8503989328652954</c:v>
                </c:pt>
                <c:pt idx="33">
                  <c:v>1.9601292348493584</c:v>
                </c:pt>
                <c:pt idx="34">
                  <c:v>1.8790102500672994</c:v>
                </c:pt>
                <c:pt idx="35">
                  <c:v>2.0034968209156374</c:v>
                </c:pt>
                <c:pt idx="36">
                  <c:v>1.9072859716811199</c:v>
                </c:pt>
                <c:pt idx="37">
                  <c:v>1.8589472557487403</c:v>
                </c:pt>
                <c:pt idx="38">
                  <c:v>1.7927307485763808</c:v>
                </c:pt>
                <c:pt idx="39">
                  <c:v>1.7669462745177187</c:v>
                </c:pt>
                <c:pt idx="40">
                  <c:v>1.6880439654604598</c:v>
                </c:pt>
                <c:pt idx="41">
                  <c:v>1.6289990548484321</c:v>
                </c:pt>
                <c:pt idx="42">
                  <c:v>1.409923928924953</c:v>
                </c:pt>
                <c:pt idx="43">
                  <c:v>1.3136831498480928</c:v>
                </c:pt>
                <c:pt idx="44">
                  <c:v>1.3434270047958088</c:v>
                </c:pt>
                <c:pt idx="45">
                  <c:v>1.4995581717777686</c:v>
                </c:pt>
                <c:pt idx="46">
                  <c:v>1.62433226349596</c:v>
                </c:pt>
                <c:pt idx="47">
                  <c:v>1.7532116478584858</c:v>
                </c:pt>
                <c:pt idx="48">
                  <c:v>1.7178234547101383</c:v>
                </c:pt>
                <c:pt idx="49">
                  <c:v>1.6463575323967103</c:v>
                </c:pt>
                <c:pt idx="50">
                  <c:v>1.2720013728803479</c:v>
                </c:pt>
                <c:pt idx="51">
                  <c:v>1.251084160354734</c:v>
                </c:pt>
                <c:pt idx="52">
                  <c:v>1.2882399766871782</c:v>
                </c:pt>
                <c:pt idx="53">
                  <c:v>1.4400194432789322</c:v>
                </c:pt>
                <c:pt idx="54">
                  <c:v>1.467825254964702</c:v>
                </c:pt>
                <c:pt idx="55">
                  <c:v>1.5301974752900334</c:v>
                </c:pt>
                <c:pt idx="56">
                  <c:v>1.4896677258427882</c:v>
                </c:pt>
                <c:pt idx="57">
                  <c:v>1.5148829308687308</c:v>
                </c:pt>
                <c:pt idx="58">
                  <c:v>1.5456962959662726</c:v>
                </c:pt>
                <c:pt idx="59">
                  <c:v>1.6355079391516298</c:v>
                </c:pt>
                <c:pt idx="60">
                  <c:v>1.5725168382317634</c:v>
                </c:pt>
                <c:pt idx="61">
                  <c:v>1.5239156704958468</c:v>
                </c:pt>
                <c:pt idx="62">
                  <c:v>1.3190810372471622</c:v>
                </c:pt>
                <c:pt idx="63">
                  <c:v>1.4249230965079414</c:v>
                </c:pt>
                <c:pt idx="64">
                  <c:v>1.370213553435716</c:v>
                </c:pt>
                <c:pt idx="65">
                  <c:v>1.4403954708142703</c:v>
                </c:pt>
                <c:pt idx="66">
                  <c:v>1.4647179912677295</c:v>
                </c:pt>
                <c:pt idx="67">
                  <c:v>1.4725742690880523</c:v>
                </c:pt>
                <c:pt idx="68">
                  <c:v>1.457373921749793</c:v>
                </c:pt>
                <c:pt idx="69">
                  <c:v>1.2186370874716883</c:v>
                </c:pt>
                <c:pt idx="70">
                  <c:v>1.2020074038979147</c:v>
                </c:pt>
                <c:pt idx="71">
                  <c:v>0.93692025322191652</c:v>
                </c:pt>
                <c:pt idx="72">
                  <c:v>0.95936923790354767</c:v>
                </c:pt>
                <c:pt idx="73">
                  <c:v>0.92964390762880833</c:v>
                </c:pt>
                <c:pt idx="74">
                  <c:v>1.1267004456989671</c:v>
                </c:pt>
                <c:pt idx="75">
                  <c:v>1.1624399101359608</c:v>
                </c:pt>
                <c:pt idx="76">
                  <c:v>1.0868670578327573</c:v>
                </c:pt>
                <c:pt idx="77">
                  <c:v>1.0327355994370586</c:v>
                </c:pt>
                <c:pt idx="78">
                  <c:v>1.165235814599987</c:v>
                </c:pt>
                <c:pt idx="79">
                  <c:v>1.3753819564532528</c:v>
                </c:pt>
                <c:pt idx="80">
                  <c:v>1.5971449946834788</c:v>
                </c:pt>
                <c:pt idx="81">
                  <c:v>1.9424146411689953</c:v>
                </c:pt>
                <c:pt idx="82">
                  <c:v>2.1089370172312143</c:v>
                </c:pt>
                <c:pt idx="83">
                  <c:v>2.3598268042507753</c:v>
                </c:pt>
                <c:pt idx="84">
                  <c:v>2.3181173142230613</c:v>
                </c:pt>
                <c:pt idx="85">
                  <c:v>2.6730158376743729</c:v>
                </c:pt>
                <c:pt idx="86">
                  <c:v>2.9655363137287947</c:v>
                </c:pt>
                <c:pt idx="87">
                  <c:v>3.0178116989291799</c:v>
                </c:pt>
                <c:pt idx="88">
                  <c:v>2.9668000000000001</c:v>
                </c:pt>
                <c:pt idx="89">
                  <c:v>4.6260639935584882</c:v>
                </c:pt>
                <c:pt idx="90">
                  <c:v>4.5658482639365685</c:v>
                </c:pt>
                <c:pt idx="91">
                  <c:v>4.8249420118645201</c:v>
                </c:pt>
                <c:pt idx="92">
                  <c:v>4.7436519368282912</c:v>
                </c:pt>
                <c:pt idx="93">
                  <c:v>4.9527807592339412</c:v>
                </c:pt>
                <c:pt idx="94">
                  <c:v>4.6865532975219901</c:v>
                </c:pt>
                <c:pt idx="95">
                  <c:v>4.7586327366824506</c:v>
                </c:pt>
                <c:pt idx="96">
                  <c:v>4.7013429974603573</c:v>
                </c:pt>
                <c:pt idx="97">
                  <c:v>4.9867106913927284</c:v>
                </c:pt>
                <c:pt idx="98">
                  <c:v>4.9987198633845731</c:v>
                </c:pt>
                <c:pt idx="99">
                  <c:v>4.9640103872431522</c:v>
                </c:pt>
                <c:pt idx="100">
                  <c:v>4.9445984311845823</c:v>
                </c:pt>
                <c:pt idx="101">
                  <c:v>4.8683995919281102</c:v>
                </c:pt>
                <c:pt idx="102">
                  <c:v>4.7184460069470644</c:v>
                </c:pt>
                <c:pt idx="103">
                  <c:v>4.6196009234827784</c:v>
                </c:pt>
                <c:pt idx="104">
                  <c:v>4.407188826140553</c:v>
                </c:pt>
                <c:pt idx="105">
                  <c:v>4.2449241131116509</c:v>
                </c:pt>
                <c:pt idx="106">
                  <c:v>4.0750822522931083</c:v>
                </c:pt>
                <c:pt idx="107">
                  <c:v>3.78178081289265</c:v>
                </c:pt>
                <c:pt idx="108">
                  <c:v>3.6068168194410974</c:v>
                </c:pt>
                <c:pt idx="109">
                  <c:v>3.5197931525469763</c:v>
                </c:pt>
                <c:pt idx="110">
                  <c:v>3.3539683190656544</c:v>
                </c:pt>
                <c:pt idx="111">
                  <c:v>3.2574863206864517</c:v>
                </c:pt>
                <c:pt idx="112">
                  <c:v>3.1788662605474682</c:v>
                </c:pt>
                <c:pt idx="113">
                  <c:v>3.3210142591313088</c:v>
                </c:pt>
                <c:pt idx="114">
                  <c:v>3.0882611780401286</c:v>
                </c:pt>
                <c:pt idx="115">
                  <c:v>3.1854755749232559</c:v>
                </c:pt>
                <c:pt idx="116">
                  <c:v>2.9740576260922071</c:v>
                </c:pt>
              </c:numCache>
            </c:numRef>
          </c:val>
          <c:smooth val="0"/>
          <c:extLst>
            <c:ext xmlns:c16="http://schemas.microsoft.com/office/drawing/2014/chart" uri="{C3380CC4-5D6E-409C-BE32-E72D297353CC}">
              <c16:uniqueId val="{00000003-A8D3-48CA-BC56-03AF362470C7}"/>
            </c:ext>
          </c:extLst>
        </c:ser>
        <c:dLbls>
          <c:showLegendKey val="0"/>
          <c:showVal val="0"/>
          <c:showCatName val="0"/>
          <c:showSerName val="0"/>
          <c:showPercent val="0"/>
          <c:showBubbleSize val="0"/>
        </c:dLbls>
        <c:marker val="1"/>
        <c:smooth val="0"/>
        <c:axId val="1079289600"/>
        <c:axId val="1079281280"/>
      </c:lineChart>
      <c:catAx>
        <c:axId val="1205863920"/>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nextTo"/>
        <c:spPr>
          <a:noFill/>
          <a:ln w="6350" cap="flat" cmpd="sng" algn="ctr">
            <a:solidFill>
              <a:schemeClr val="bg1">
                <a:lumMod val="75000"/>
              </a:schemeClr>
            </a:solidFill>
            <a:round/>
          </a:ln>
          <a:effectLst/>
        </c:spPr>
        <c:txPr>
          <a:bodyPr rot="-5400000" vert="horz"/>
          <a:lstStyle/>
          <a:p>
            <a:pPr>
              <a:defRPr/>
            </a:pPr>
            <a:endParaRPr lang="sr-Latn-RS"/>
          </a:p>
        </c:txPr>
        <c:crossAx val="1205870576"/>
        <c:crosses val="autoZero"/>
        <c:auto val="1"/>
        <c:lblAlgn val="ctr"/>
        <c:lblOffset val="100"/>
        <c:tickLblSkip val="1"/>
        <c:tickMarkSkip val="12"/>
        <c:noMultiLvlLbl val="0"/>
      </c:catAx>
      <c:valAx>
        <c:axId val="1205870576"/>
        <c:scaling>
          <c:orientation val="minMax"/>
          <c:min val="0"/>
        </c:scaling>
        <c:delete val="0"/>
        <c:axPos val="l"/>
        <c:majorGridlines>
          <c:spPr>
            <a:ln w="6350" cap="flat" cmpd="sng" algn="ctr">
              <a:solidFill>
                <a:schemeClr val="bg1">
                  <a:lumMod val="75000"/>
                </a:schemeClr>
              </a:solidFill>
              <a:round/>
            </a:ln>
            <a:effectLst/>
          </c:spPr>
        </c:majorGridlines>
        <c:title>
          <c:tx>
            <c:rich>
              <a:bodyPr rot="0"/>
              <a:lstStyle/>
              <a:p>
                <a:pPr>
                  <a:defRPr b="0"/>
                </a:pPr>
                <a:r>
                  <a:rPr lang="hr-HR" b="0"/>
                  <a:t>%</a:t>
                </a:r>
              </a:p>
            </c:rich>
          </c:tx>
          <c:layout>
            <c:manualLayout>
              <c:xMode val="edge"/>
              <c:yMode val="edge"/>
              <c:x val="0"/>
              <c:y val="0.45871791862284822"/>
            </c:manualLayout>
          </c:layout>
          <c:overlay val="0"/>
          <c:spPr>
            <a:noFill/>
            <a:ln>
              <a:noFill/>
            </a:ln>
            <a:effectLst/>
          </c:spPr>
        </c:title>
        <c:numFmt formatCode="0" sourceLinked="0"/>
        <c:majorTickMark val="none"/>
        <c:minorTickMark val="none"/>
        <c:tickLblPos val="nextTo"/>
        <c:spPr>
          <a:noFill/>
          <a:ln>
            <a:noFill/>
          </a:ln>
          <a:effectLst/>
        </c:spPr>
        <c:txPr>
          <a:bodyPr rot="-60000000" vert="horz"/>
          <a:lstStyle/>
          <a:p>
            <a:pPr>
              <a:defRPr/>
            </a:pPr>
            <a:endParaRPr lang="sr-Latn-RS"/>
          </a:p>
        </c:txPr>
        <c:crossAx val="1205863920"/>
        <c:crosses val="autoZero"/>
        <c:crossBetween val="between"/>
      </c:valAx>
      <c:valAx>
        <c:axId val="1079281280"/>
        <c:scaling>
          <c:orientation val="minMax"/>
          <c:max val="7"/>
          <c:min val="0"/>
        </c:scaling>
        <c:delete val="0"/>
        <c:axPos val="r"/>
        <c:title>
          <c:tx>
            <c:rich>
              <a:bodyPr rot="0"/>
              <a:lstStyle/>
              <a:p>
                <a:pPr>
                  <a:defRPr b="0"/>
                </a:pPr>
                <a:r>
                  <a:rPr lang="hr-HR" b="0"/>
                  <a:t>%</a:t>
                </a:r>
              </a:p>
            </c:rich>
          </c:tx>
          <c:layout>
            <c:manualLayout>
              <c:xMode val="edge"/>
              <c:yMode val="edge"/>
              <c:x val="0.95419114411441142"/>
              <c:y val="0.45374921752738656"/>
            </c:manualLayout>
          </c:layout>
          <c:overlay val="0"/>
          <c:spPr>
            <a:noFill/>
            <a:ln>
              <a:noFill/>
            </a:ln>
            <a:effectLst/>
          </c:spPr>
        </c:title>
        <c:numFmt formatCode="0" sourceLinked="0"/>
        <c:majorTickMark val="out"/>
        <c:minorTickMark val="none"/>
        <c:tickLblPos val="nextTo"/>
        <c:spPr>
          <a:noFill/>
          <a:ln>
            <a:noFill/>
          </a:ln>
          <a:effectLst/>
        </c:spPr>
        <c:txPr>
          <a:bodyPr rot="-60000000" vert="horz"/>
          <a:lstStyle/>
          <a:p>
            <a:pPr>
              <a:defRPr/>
            </a:pPr>
            <a:endParaRPr lang="sr-Latn-RS"/>
          </a:p>
        </c:txPr>
        <c:crossAx val="1079289600"/>
        <c:crosses val="max"/>
        <c:crossBetween val="between"/>
      </c:valAx>
      <c:catAx>
        <c:axId val="1079289600"/>
        <c:scaling>
          <c:orientation val="minMax"/>
        </c:scaling>
        <c:delete val="1"/>
        <c:axPos val="b"/>
        <c:numFmt formatCode="General" sourceLinked="1"/>
        <c:majorTickMark val="out"/>
        <c:minorTickMark val="none"/>
        <c:tickLblPos val="nextTo"/>
        <c:crossAx val="1079281280"/>
        <c:crosses val="autoZero"/>
        <c:auto val="1"/>
        <c:lblAlgn val="ctr"/>
        <c:lblOffset val="100"/>
        <c:noMultiLvlLbl val="0"/>
      </c:catAx>
      <c:spPr>
        <a:ln w="6350">
          <a:solidFill>
            <a:schemeClr val="bg1">
              <a:lumMod val="75000"/>
            </a:schemeClr>
          </a:solidFill>
        </a:ln>
      </c:spPr>
    </c:plotArea>
    <c:legend>
      <c:legendPos val="b"/>
      <c:layout>
        <c:manualLayout>
          <c:xMode val="edge"/>
          <c:yMode val="edge"/>
          <c:x val="4.3790704070407041E-2"/>
          <c:y val="0.92691001564945208"/>
          <c:w val="0.91335423542354244"/>
          <c:h val="7.3090170503144827E-2"/>
        </c:manualLayout>
      </c:layout>
      <c:overlay val="0"/>
      <c:spPr>
        <a:noFill/>
        <a:ln>
          <a:noFill/>
        </a:ln>
        <a:effectLst/>
      </c:spPr>
      <c:txPr>
        <a:bodyPr rot="0" vert="horz"/>
        <a:lstStyle/>
        <a:p>
          <a:pPr>
            <a:defRPr/>
          </a:pPr>
          <a:endParaRPr lang="sr-Latn-RS"/>
        </a:p>
      </c:txPr>
    </c:legend>
    <c:plotVisOnly val="0"/>
    <c:dispBlanksAs val="gap"/>
    <c:showDLblsOverMax val="0"/>
  </c:chart>
  <c:spPr>
    <a:ln w="3175">
      <a:solidFill>
        <a:schemeClr val="tx1"/>
      </a:solidFill>
    </a:ln>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74081364829397E-2"/>
          <c:y val="4.8456733887395645E-2"/>
          <c:w val="0.84207392825896754"/>
          <c:h val="0.75080854476523773"/>
        </c:manualLayout>
      </c:layout>
      <c:lineChart>
        <c:grouping val="standard"/>
        <c:varyColors val="0"/>
        <c:ser>
          <c:idx val="0"/>
          <c:order val="0"/>
          <c:tx>
            <c:strRef>
              <c:f>'Slika 6.5. - Figure 6.5'!$E$2</c:f>
              <c:strCache>
                <c:ptCount val="1"/>
                <c:pt idx="0">
                  <c:v>Mikro</c:v>
                </c:pt>
              </c:strCache>
            </c:strRef>
          </c:tx>
          <c:spPr>
            <a:ln w="28575" cap="rnd">
              <a:solidFill>
                <a:schemeClr val="tx2">
                  <a:lumMod val="60000"/>
                  <a:lumOff val="40000"/>
                </a:schemeClr>
              </a:solidFill>
              <a:round/>
            </a:ln>
            <a:effectLst/>
          </c:spPr>
          <c:marker>
            <c:symbol val="none"/>
          </c:marker>
          <c:cat>
            <c:strRef>
              <c:extLst>
                <c:ext xmlns:c15="http://schemas.microsoft.com/office/drawing/2012/chart" uri="{02D57815-91ED-43cb-92C2-25804820EDAC}">
                  <c15:fullRef>
                    <c15:sqref>'Slika 6.5. - Figure 6.5'!$B$7:$B$138</c15:sqref>
                  </c15:fullRef>
                </c:ext>
              </c:extLst>
              <c:f>'Slika 6.5. - Figure 6.5'!$B$19:$B$138</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extLst>
                <c:ext xmlns:c15="http://schemas.microsoft.com/office/drawing/2012/chart" uri="{02D57815-91ED-43cb-92C2-25804820EDAC}">
                  <c15:fullRef>
                    <c15:sqref>'Slika 6.5. - Figure 6.5'!$E$7:$E$138</c15:sqref>
                  </c15:fullRef>
                </c:ext>
              </c:extLst>
              <c:f>'Slika 6.5. - Figure 6.5'!$E$19:$E$138</c:f>
              <c:numCache>
                <c:formatCode>#,##0.00</c:formatCode>
                <c:ptCount val="120"/>
                <c:pt idx="0">
                  <c:v>6.1803922509536324</c:v>
                </c:pt>
                <c:pt idx="1">
                  <c:v>6.2649367284955311</c:v>
                </c:pt>
                <c:pt idx="2">
                  <c:v>6.1673156698845801</c:v>
                </c:pt>
                <c:pt idx="3">
                  <c:v>6.0616884828053923</c:v>
                </c:pt>
                <c:pt idx="4">
                  <c:v>5.5897298759961949</c:v>
                </c:pt>
                <c:pt idx="5">
                  <c:v>5.4652306895899114</c:v>
                </c:pt>
                <c:pt idx="6">
                  <c:v>5.3055231369233491</c:v>
                </c:pt>
                <c:pt idx="7">
                  <c:v>5.3941855384336188</c:v>
                </c:pt>
                <c:pt idx="8">
                  <c:v>5.1888429709362134</c:v>
                </c:pt>
                <c:pt idx="9">
                  <c:v>5.0352331076904076</c:v>
                </c:pt>
                <c:pt idx="10">
                  <c:v>5.1462018609657898</c:v>
                </c:pt>
                <c:pt idx="11">
                  <c:v>5.3036492202587251</c:v>
                </c:pt>
                <c:pt idx="12">
                  <c:v>5.1449138943523618</c:v>
                </c:pt>
                <c:pt idx="13">
                  <c:v>5.0283905588512487</c:v>
                </c:pt>
                <c:pt idx="14">
                  <c:v>4.8875405013780755</c:v>
                </c:pt>
                <c:pt idx="15">
                  <c:v>4.9243847556124969</c:v>
                </c:pt>
                <c:pt idx="16">
                  <c:v>4.749874614769249</c:v>
                </c:pt>
                <c:pt idx="17">
                  <c:v>4.5278123477389709</c:v>
                </c:pt>
                <c:pt idx="18">
                  <c:v>4.5776383066852162</c:v>
                </c:pt>
                <c:pt idx="19">
                  <c:v>4.5152474259070052</c:v>
                </c:pt>
                <c:pt idx="20">
                  <c:v>4.4995008572935147</c:v>
                </c:pt>
                <c:pt idx="21">
                  <c:v>4.5458029552564314</c:v>
                </c:pt>
                <c:pt idx="22">
                  <c:v>4.5665879948033234</c:v>
                </c:pt>
                <c:pt idx="23">
                  <c:v>4.8121794070101016</c:v>
                </c:pt>
                <c:pt idx="24">
                  <c:v>4.7026374416434171</c:v>
                </c:pt>
                <c:pt idx="25">
                  <c:v>4.7988800195510981</c:v>
                </c:pt>
                <c:pt idx="26">
                  <c:v>4.4623121280368947</c:v>
                </c:pt>
                <c:pt idx="27">
                  <c:v>4.3348961285965322</c:v>
                </c:pt>
                <c:pt idx="28">
                  <c:v>4.2493844968396548</c:v>
                </c:pt>
                <c:pt idx="29">
                  <c:v>4.1725145740626557</c:v>
                </c:pt>
                <c:pt idx="30">
                  <c:v>4.1005383488682545</c:v>
                </c:pt>
                <c:pt idx="31">
                  <c:v>4.0832301292996744</c:v>
                </c:pt>
                <c:pt idx="32">
                  <c:v>4.0884127763417411</c:v>
                </c:pt>
                <c:pt idx="33">
                  <c:v>4.0681916280570958</c:v>
                </c:pt>
                <c:pt idx="34">
                  <c:v>4.1545640472317276</c:v>
                </c:pt>
                <c:pt idx="35">
                  <c:v>4.0145033289490506</c:v>
                </c:pt>
                <c:pt idx="36">
                  <c:v>4.0597499042014062</c:v>
                </c:pt>
                <c:pt idx="37">
                  <c:v>4.024408535316593</c:v>
                </c:pt>
                <c:pt idx="38">
                  <c:v>4.1535682280364075</c:v>
                </c:pt>
                <c:pt idx="39">
                  <c:v>3.9646181274027268</c:v>
                </c:pt>
                <c:pt idx="40">
                  <c:v>3.9570589959407374</c:v>
                </c:pt>
                <c:pt idx="41">
                  <c:v>3.885644154417486</c:v>
                </c:pt>
                <c:pt idx="42">
                  <c:v>3.7392300558827913</c:v>
                </c:pt>
                <c:pt idx="43">
                  <c:v>3.3945335030175592</c:v>
                </c:pt>
                <c:pt idx="44">
                  <c:v>3.3361179002512924</c:v>
                </c:pt>
                <c:pt idx="45">
                  <c:v>3.5010140183235134</c:v>
                </c:pt>
                <c:pt idx="46">
                  <c:v>3.6169185572676739</c:v>
                </c:pt>
                <c:pt idx="47">
                  <c:v>3.2142724174936945</c:v>
                </c:pt>
                <c:pt idx="48">
                  <c:v>3.2120811290922688</c:v>
                </c:pt>
                <c:pt idx="49">
                  <c:v>3.2946065051347158</c:v>
                </c:pt>
                <c:pt idx="50">
                  <c:v>3.8039398007055705</c:v>
                </c:pt>
                <c:pt idx="51">
                  <c:v>3.6030122794516499</c:v>
                </c:pt>
                <c:pt idx="52">
                  <c:v>3.3821092630550145</c:v>
                </c:pt>
                <c:pt idx="53">
                  <c:v>3.3235962964835717</c:v>
                </c:pt>
                <c:pt idx="54">
                  <c:v>3.4061571657831098</c:v>
                </c:pt>
                <c:pt idx="55">
                  <c:v>3.5139346361785413</c:v>
                </c:pt>
                <c:pt idx="56">
                  <c:v>3.4885067710780397</c:v>
                </c:pt>
                <c:pt idx="57">
                  <c:v>3.6802558083170429</c:v>
                </c:pt>
                <c:pt idx="58">
                  <c:v>3.7388749570455722</c:v>
                </c:pt>
                <c:pt idx="59">
                  <c:v>3.6148405380154895</c:v>
                </c:pt>
                <c:pt idx="60">
                  <c:v>3.459917175492484</c:v>
                </c:pt>
                <c:pt idx="61">
                  <c:v>3.2499332896328466</c:v>
                </c:pt>
                <c:pt idx="62">
                  <c:v>3.210850813359365</c:v>
                </c:pt>
                <c:pt idx="63">
                  <c:v>3.2955098744076086</c:v>
                </c:pt>
                <c:pt idx="64">
                  <c:v>3.3615335394596615</c:v>
                </c:pt>
                <c:pt idx="65">
                  <c:v>3.3345490689071626</c:v>
                </c:pt>
                <c:pt idx="66">
                  <c:v>3.0028812461697969</c:v>
                </c:pt>
                <c:pt idx="67">
                  <c:v>3.0262336813211523</c:v>
                </c:pt>
                <c:pt idx="68">
                  <c:v>3.1452683294950581</c:v>
                </c:pt>
                <c:pt idx="69">
                  <c:v>3.3331585854694525</c:v>
                </c:pt>
                <c:pt idx="70">
                  <c:v>3.2070509864821823</c:v>
                </c:pt>
                <c:pt idx="71">
                  <c:v>3.0858534156636264</c:v>
                </c:pt>
                <c:pt idx="72">
                  <c:v>3.0953079924940519</c:v>
                </c:pt>
                <c:pt idx="73">
                  <c:v>3.1542028198110774</c:v>
                </c:pt>
                <c:pt idx="74">
                  <c:v>3.0979502213068728</c:v>
                </c:pt>
                <c:pt idx="75">
                  <c:v>3.2650343563394144</c:v>
                </c:pt>
                <c:pt idx="76">
                  <c:v>3.1806779891428443</c:v>
                </c:pt>
                <c:pt idx="77">
                  <c:v>3.197106710723391</c:v>
                </c:pt>
                <c:pt idx="78">
                  <c:v>3.03380844683493</c:v>
                </c:pt>
                <c:pt idx="79">
                  <c:v>3.1536282987267374</c:v>
                </c:pt>
                <c:pt idx="80">
                  <c:v>3.3112997137543001</c:v>
                </c:pt>
                <c:pt idx="81">
                  <c:v>3.6742846402534863</c:v>
                </c:pt>
                <c:pt idx="82">
                  <c:v>3.9609244402435393</c:v>
                </c:pt>
                <c:pt idx="83">
                  <c:v>4.4112477956681015</c:v>
                </c:pt>
                <c:pt idx="84">
                  <c:v>4.5754453844199041</c:v>
                </c:pt>
                <c:pt idx="85">
                  <c:v>4.7272509425198992</c:v>
                </c:pt>
                <c:pt idx="86">
                  <c:v>4.7822006790414084</c:v>
                </c:pt>
                <c:pt idx="87">
                  <c:v>4.7702608288100876</c:v>
                </c:pt>
                <c:pt idx="88">
                  <c:v>4.8278999999999996</c:v>
                </c:pt>
                <c:pt idx="89">
                  <c:v>5.6373218033785557</c:v>
                </c:pt>
                <c:pt idx="90">
                  <c:v>5.880817923236191</c:v>
                </c:pt>
                <c:pt idx="91">
                  <c:v>5.8228449471746089</c:v>
                </c:pt>
                <c:pt idx="92">
                  <c:v>5.8455217294442239</c:v>
                </c:pt>
                <c:pt idx="93">
                  <c:v>5.7330018853117419</c:v>
                </c:pt>
                <c:pt idx="94">
                  <c:v>6.0280322390716741</c:v>
                </c:pt>
                <c:pt idx="95">
                  <c:v>6.3771025594173549</c:v>
                </c:pt>
                <c:pt idx="96">
                  <c:v>6.5145357317180856</c:v>
                </c:pt>
                <c:pt idx="97">
                  <c:v>6.3768561964520449</c:v>
                </c:pt>
                <c:pt idx="98">
                  <c:v>5.8299395484007404</c:v>
                </c:pt>
                <c:pt idx="99">
                  <c:v>5.7661746296369936</c:v>
                </c:pt>
                <c:pt idx="100">
                  <c:v>5.9606607604443607</c:v>
                </c:pt>
                <c:pt idx="101">
                  <c:v>6.052357075276114</c:v>
                </c:pt>
                <c:pt idx="102">
                  <c:v>6.0717306235933401</c:v>
                </c:pt>
                <c:pt idx="103">
                  <c:v>5.9896794584170454</c:v>
                </c:pt>
                <c:pt idx="104">
                  <c:v>5.86369886906781</c:v>
                </c:pt>
                <c:pt idx="105">
                  <c:v>5.8189689156559377</c:v>
                </c:pt>
                <c:pt idx="106">
                  <c:v>5.56523071698936</c:v>
                </c:pt>
                <c:pt idx="107">
                  <c:v>5.2731351390571124</c:v>
                </c:pt>
                <c:pt idx="108">
                  <c:v>5.2719024082015347</c:v>
                </c:pt>
                <c:pt idx="109">
                  <c:v>5.1953443759566404</c:v>
                </c:pt>
                <c:pt idx="110">
                  <c:v>5.1173407029080895</c:v>
                </c:pt>
                <c:pt idx="111">
                  <c:v>4.9875836654988444</c:v>
                </c:pt>
                <c:pt idx="112">
                  <c:v>4.8521042170666862</c:v>
                </c:pt>
                <c:pt idx="113">
                  <c:v>4.7403253628883686</c:v>
                </c:pt>
                <c:pt idx="114">
                  <c:v>4.5432497278152866</c:v>
                </c:pt>
                <c:pt idx="115">
                  <c:v>4.4095498633237655</c:v>
                </c:pt>
                <c:pt idx="116">
                  <c:v>4.381940297047854</c:v>
                </c:pt>
              </c:numCache>
            </c:numRef>
          </c:val>
          <c:smooth val="0"/>
          <c:extLst>
            <c:ext xmlns:c16="http://schemas.microsoft.com/office/drawing/2014/chart" uri="{C3380CC4-5D6E-409C-BE32-E72D297353CC}">
              <c16:uniqueId val="{00000000-798C-4183-98A9-E5B54FF2B2F3}"/>
            </c:ext>
          </c:extLst>
        </c:ser>
        <c:ser>
          <c:idx val="1"/>
          <c:order val="1"/>
          <c:tx>
            <c:strRef>
              <c:f>'Slika 6.5. - Figure 6.5'!$F$2</c:f>
              <c:strCache>
                <c:ptCount val="1"/>
                <c:pt idx="0">
                  <c:v>Malo</c:v>
                </c:pt>
              </c:strCache>
            </c:strRef>
          </c:tx>
          <c:spPr>
            <a:ln w="28575" cap="rnd">
              <a:solidFill>
                <a:schemeClr val="accent6"/>
              </a:solidFill>
              <a:round/>
            </a:ln>
            <a:effectLst/>
          </c:spPr>
          <c:marker>
            <c:symbol val="none"/>
          </c:marker>
          <c:cat>
            <c:strRef>
              <c:extLst>
                <c:ext xmlns:c15="http://schemas.microsoft.com/office/drawing/2012/chart" uri="{02D57815-91ED-43cb-92C2-25804820EDAC}">
                  <c15:fullRef>
                    <c15:sqref>'Slika 6.5. - Figure 6.5'!$B$7:$B$138</c15:sqref>
                  </c15:fullRef>
                </c:ext>
              </c:extLst>
              <c:f>'Slika 6.5. - Figure 6.5'!$B$19:$B$138</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extLst>
                <c:ext xmlns:c15="http://schemas.microsoft.com/office/drawing/2012/chart" uri="{02D57815-91ED-43cb-92C2-25804820EDAC}">
                  <c15:fullRef>
                    <c15:sqref>'Slika 6.5. - Figure 6.5'!$F$7:$F$138</c15:sqref>
                  </c15:fullRef>
                </c:ext>
              </c:extLst>
              <c:f>'Slika 6.5. - Figure 6.5'!$F$19:$F$138</c:f>
              <c:numCache>
                <c:formatCode>#,##0.00</c:formatCode>
                <c:ptCount val="120"/>
                <c:pt idx="0">
                  <c:v>5.4162219719218081</c:v>
                </c:pt>
                <c:pt idx="1">
                  <c:v>5.6757239809547437</c:v>
                </c:pt>
                <c:pt idx="2">
                  <c:v>5.5788400723196059</c:v>
                </c:pt>
                <c:pt idx="3">
                  <c:v>5.4471601902597957</c:v>
                </c:pt>
                <c:pt idx="4">
                  <c:v>5.2700574210890307</c:v>
                </c:pt>
                <c:pt idx="5">
                  <c:v>5.0329378885840184</c:v>
                </c:pt>
                <c:pt idx="6">
                  <c:v>4.9662918039221715</c:v>
                </c:pt>
                <c:pt idx="7">
                  <c:v>4.9500054571198691</c:v>
                </c:pt>
                <c:pt idx="8">
                  <c:v>5.102705811008712</c:v>
                </c:pt>
                <c:pt idx="9">
                  <c:v>5.1529055506025676</c:v>
                </c:pt>
                <c:pt idx="10">
                  <c:v>4.8928938359318854</c:v>
                </c:pt>
                <c:pt idx="11">
                  <c:v>4.6365675310544452</c:v>
                </c:pt>
                <c:pt idx="12">
                  <c:v>4.5433811896227789</c:v>
                </c:pt>
                <c:pt idx="13">
                  <c:v>4.5883315706029633</c:v>
                </c:pt>
                <c:pt idx="14">
                  <c:v>4.5445365431615761</c:v>
                </c:pt>
                <c:pt idx="15">
                  <c:v>4.5042614145767752</c:v>
                </c:pt>
                <c:pt idx="16">
                  <c:v>4.4841943451829511</c:v>
                </c:pt>
                <c:pt idx="17">
                  <c:v>4.354319417129946</c:v>
                </c:pt>
                <c:pt idx="18">
                  <c:v>4.1960814564239888</c:v>
                </c:pt>
                <c:pt idx="19">
                  <c:v>3.996016387808941</c:v>
                </c:pt>
                <c:pt idx="20">
                  <c:v>4.0608118538026856</c:v>
                </c:pt>
                <c:pt idx="21">
                  <c:v>4.0122001914143715</c:v>
                </c:pt>
                <c:pt idx="22">
                  <c:v>3.9069458791898741</c:v>
                </c:pt>
                <c:pt idx="23">
                  <c:v>3.9424117436820185</c:v>
                </c:pt>
                <c:pt idx="24">
                  <c:v>3.9264792966222153</c:v>
                </c:pt>
                <c:pt idx="25">
                  <c:v>4.021982641144036</c:v>
                </c:pt>
                <c:pt idx="26">
                  <c:v>3.8255319425468048</c:v>
                </c:pt>
                <c:pt idx="27">
                  <c:v>3.7556602048622101</c:v>
                </c:pt>
                <c:pt idx="28">
                  <c:v>3.6461561502832684</c:v>
                </c:pt>
                <c:pt idx="29">
                  <c:v>3.6036540076391028</c:v>
                </c:pt>
                <c:pt idx="30">
                  <c:v>3.573529285542111</c:v>
                </c:pt>
                <c:pt idx="31">
                  <c:v>3.4708720394043318</c:v>
                </c:pt>
                <c:pt idx="32">
                  <c:v>3.401664074615212</c:v>
                </c:pt>
                <c:pt idx="33">
                  <c:v>3.4317365337100805</c:v>
                </c:pt>
                <c:pt idx="34">
                  <c:v>3.5981535293592195</c:v>
                </c:pt>
                <c:pt idx="35">
                  <c:v>3.6380896208047178</c:v>
                </c:pt>
                <c:pt idx="36">
                  <c:v>3.5021536813501859</c:v>
                </c:pt>
                <c:pt idx="37">
                  <c:v>3.5239894031558423</c:v>
                </c:pt>
                <c:pt idx="38">
                  <c:v>3.4458788644573404</c:v>
                </c:pt>
                <c:pt idx="39">
                  <c:v>3.4053027046417719</c:v>
                </c:pt>
                <c:pt idx="40">
                  <c:v>3.2406372806213048</c:v>
                </c:pt>
                <c:pt idx="41">
                  <c:v>3.1419374460380576</c:v>
                </c:pt>
                <c:pt idx="42">
                  <c:v>3.0214879159474206</c:v>
                </c:pt>
                <c:pt idx="43">
                  <c:v>2.9971575120109271</c:v>
                </c:pt>
                <c:pt idx="44">
                  <c:v>2.9774603555424184</c:v>
                </c:pt>
                <c:pt idx="45">
                  <c:v>3.1143402621270511</c:v>
                </c:pt>
                <c:pt idx="46">
                  <c:v>3.1276077134152231</c:v>
                </c:pt>
                <c:pt idx="47">
                  <c:v>3.0420207298400661</c:v>
                </c:pt>
                <c:pt idx="48">
                  <c:v>2.9767541197282372</c:v>
                </c:pt>
                <c:pt idx="49">
                  <c:v>2.8836577543795463</c:v>
                </c:pt>
                <c:pt idx="50">
                  <c:v>2.9429952984686918</c:v>
                </c:pt>
                <c:pt idx="51">
                  <c:v>2.8805532453181684</c:v>
                </c:pt>
                <c:pt idx="52">
                  <c:v>2.8680656064846626</c:v>
                </c:pt>
                <c:pt idx="53">
                  <c:v>2.6856229583618765</c:v>
                </c:pt>
                <c:pt idx="54">
                  <c:v>2.689929329808368</c:v>
                </c:pt>
                <c:pt idx="55">
                  <c:v>2.6653392705941661</c:v>
                </c:pt>
                <c:pt idx="56">
                  <c:v>2.817365032239691</c:v>
                </c:pt>
                <c:pt idx="57">
                  <c:v>2.9645387931092562</c:v>
                </c:pt>
                <c:pt idx="58">
                  <c:v>3.0508369130051438</c:v>
                </c:pt>
                <c:pt idx="59">
                  <c:v>2.8983436090945376</c:v>
                </c:pt>
                <c:pt idx="60">
                  <c:v>2.8575014466356867</c:v>
                </c:pt>
                <c:pt idx="61">
                  <c:v>2.8825253759923166</c:v>
                </c:pt>
                <c:pt idx="62">
                  <c:v>2.9359735008042596</c:v>
                </c:pt>
                <c:pt idx="63">
                  <c:v>2.8996353306834495</c:v>
                </c:pt>
                <c:pt idx="64">
                  <c:v>2.7956713861678204</c:v>
                </c:pt>
                <c:pt idx="65">
                  <c:v>2.7172953766741115</c:v>
                </c:pt>
                <c:pt idx="66">
                  <c:v>2.6948068253403035</c:v>
                </c:pt>
                <c:pt idx="67">
                  <c:v>2.6830117189438267</c:v>
                </c:pt>
                <c:pt idx="68">
                  <c:v>2.6625889553491908</c:v>
                </c:pt>
                <c:pt idx="69">
                  <c:v>2.6671450257993587</c:v>
                </c:pt>
                <c:pt idx="70">
                  <c:v>2.6891062780222401</c:v>
                </c:pt>
                <c:pt idx="71">
                  <c:v>2.5479385836898563</c:v>
                </c:pt>
                <c:pt idx="72">
                  <c:v>2.4202257978560371</c:v>
                </c:pt>
                <c:pt idx="73">
                  <c:v>2.3986406816995989</c:v>
                </c:pt>
                <c:pt idx="74">
                  <c:v>2.3313994139578811</c:v>
                </c:pt>
                <c:pt idx="75">
                  <c:v>2.4145260595361018</c:v>
                </c:pt>
                <c:pt idx="76">
                  <c:v>2.4199807613033708</c:v>
                </c:pt>
                <c:pt idx="77">
                  <c:v>2.6216068820768035</c:v>
                </c:pt>
                <c:pt idx="78">
                  <c:v>2.6287531432643352</c:v>
                </c:pt>
                <c:pt idx="79">
                  <c:v>2.6232553358114767</c:v>
                </c:pt>
                <c:pt idx="80">
                  <c:v>2.6453845931609226</c:v>
                </c:pt>
                <c:pt idx="81">
                  <c:v>2.7876704599712738</c:v>
                </c:pt>
                <c:pt idx="82">
                  <c:v>2.9344404781238311</c:v>
                </c:pt>
                <c:pt idx="83">
                  <c:v>3.2104170968479644</c:v>
                </c:pt>
                <c:pt idx="84">
                  <c:v>3.2742797615042392</c:v>
                </c:pt>
                <c:pt idx="85">
                  <c:v>3.5871528337694394</c:v>
                </c:pt>
                <c:pt idx="86">
                  <c:v>3.8190192509718544</c:v>
                </c:pt>
                <c:pt idx="87">
                  <c:v>4.0939212088304631</c:v>
                </c:pt>
                <c:pt idx="88">
                  <c:v>4.1212</c:v>
                </c:pt>
                <c:pt idx="89">
                  <c:v>4.7936593859547765</c:v>
                </c:pt>
                <c:pt idx="90">
                  <c:v>4.9364969795021238</c:v>
                </c:pt>
                <c:pt idx="91">
                  <c:v>5.0664937109889179</c:v>
                </c:pt>
                <c:pt idx="92">
                  <c:v>5.2339966657422003</c:v>
                </c:pt>
                <c:pt idx="93">
                  <c:v>5.3944497871262387</c:v>
                </c:pt>
                <c:pt idx="94">
                  <c:v>5.6283374306432838</c:v>
                </c:pt>
                <c:pt idx="95">
                  <c:v>5.6113504225353825</c:v>
                </c:pt>
                <c:pt idx="96">
                  <c:v>5.6061332566010709</c:v>
                </c:pt>
                <c:pt idx="97">
                  <c:v>5.431440922783314</c:v>
                </c:pt>
                <c:pt idx="98">
                  <c:v>5.4715916997076057</c:v>
                </c:pt>
                <c:pt idx="99">
                  <c:v>5.4816540065542725</c:v>
                </c:pt>
                <c:pt idx="100">
                  <c:v>5.4812886055631767</c:v>
                </c:pt>
                <c:pt idx="101">
                  <c:v>5.4550238502695292</c:v>
                </c:pt>
                <c:pt idx="102">
                  <c:v>5.4075845780410408</c:v>
                </c:pt>
                <c:pt idx="103">
                  <c:v>5.3909114163299927</c:v>
                </c:pt>
                <c:pt idx="104">
                  <c:v>5.3728756003774469</c:v>
                </c:pt>
                <c:pt idx="105">
                  <c:v>5.1860662285890369</c:v>
                </c:pt>
                <c:pt idx="106">
                  <c:v>5.0472599923630899</c:v>
                </c:pt>
                <c:pt idx="107">
                  <c:v>4.8264019420523843</c:v>
                </c:pt>
                <c:pt idx="108">
                  <c:v>4.8589640682386328</c:v>
                </c:pt>
                <c:pt idx="109">
                  <c:v>4.7112131786128</c:v>
                </c:pt>
                <c:pt idx="110">
                  <c:v>4.633832977200707</c:v>
                </c:pt>
                <c:pt idx="111">
                  <c:v>4.4404095208185845</c:v>
                </c:pt>
                <c:pt idx="112">
                  <c:v>4.3031190604755283</c:v>
                </c:pt>
                <c:pt idx="113">
                  <c:v>4.2159941224052675</c:v>
                </c:pt>
                <c:pt idx="114">
                  <c:v>4.1227641286489041</c:v>
                </c:pt>
                <c:pt idx="115">
                  <c:v>4.0891543042123333</c:v>
                </c:pt>
                <c:pt idx="116">
                  <c:v>4.071789238474623</c:v>
                </c:pt>
              </c:numCache>
            </c:numRef>
          </c:val>
          <c:smooth val="0"/>
          <c:extLst>
            <c:ext xmlns:c16="http://schemas.microsoft.com/office/drawing/2014/chart" uri="{C3380CC4-5D6E-409C-BE32-E72D297353CC}">
              <c16:uniqueId val="{00000001-798C-4183-98A9-E5B54FF2B2F3}"/>
            </c:ext>
          </c:extLst>
        </c:ser>
        <c:ser>
          <c:idx val="2"/>
          <c:order val="2"/>
          <c:tx>
            <c:strRef>
              <c:f>'Slika 6.5. - Figure 6.5'!$G$2</c:f>
              <c:strCache>
                <c:ptCount val="1"/>
                <c:pt idx="0">
                  <c:v>Srednje</c:v>
                </c:pt>
              </c:strCache>
            </c:strRef>
          </c:tx>
          <c:spPr>
            <a:ln w="28575" cap="rnd">
              <a:solidFill>
                <a:srgbClr val="0000FF"/>
              </a:solidFill>
              <a:round/>
            </a:ln>
            <a:effectLst/>
          </c:spPr>
          <c:marker>
            <c:symbol val="none"/>
          </c:marker>
          <c:cat>
            <c:strRef>
              <c:extLst>
                <c:ext xmlns:c15="http://schemas.microsoft.com/office/drawing/2012/chart" uri="{02D57815-91ED-43cb-92C2-25804820EDAC}">
                  <c15:fullRef>
                    <c15:sqref>'Slika 6.5. - Figure 6.5'!$B$7:$B$138</c15:sqref>
                  </c15:fullRef>
                </c:ext>
              </c:extLst>
              <c:f>'Slika 6.5. - Figure 6.5'!$B$19:$B$138</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extLst>
                <c:ext xmlns:c15="http://schemas.microsoft.com/office/drawing/2012/chart" uri="{02D57815-91ED-43cb-92C2-25804820EDAC}">
                  <c15:fullRef>
                    <c15:sqref>'Slika 6.5. - Figure 6.5'!$G$7:$G$138</c15:sqref>
                  </c15:fullRef>
                </c:ext>
              </c:extLst>
              <c:f>'Slika 6.5. - Figure 6.5'!$G$19:$G$138</c:f>
              <c:numCache>
                <c:formatCode>#,##0.00</c:formatCode>
                <c:ptCount val="120"/>
                <c:pt idx="0">
                  <c:v>5.1529098978158503</c:v>
                </c:pt>
                <c:pt idx="1">
                  <c:v>5.183101447951052</c:v>
                </c:pt>
                <c:pt idx="2">
                  <c:v>4.9797124395920758</c:v>
                </c:pt>
                <c:pt idx="3">
                  <c:v>4.7853986510294071</c:v>
                </c:pt>
                <c:pt idx="4">
                  <c:v>4.5741265229781014</c:v>
                </c:pt>
                <c:pt idx="5">
                  <c:v>4.4480284310027223</c:v>
                </c:pt>
                <c:pt idx="6">
                  <c:v>4.4463912870479803</c:v>
                </c:pt>
                <c:pt idx="7">
                  <c:v>4.3786392235608877</c:v>
                </c:pt>
                <c:pt idx="8">
                  <c:v>4.2481291644479242</c:v>
                </c:pt>
                <c:pt idx="9">
                  <c:v>4.2189360516678596</c:v>
                </c:pt>
                <c:pt idx="10">
                  <c:v>4.2038706699943234</c:v>
                </c:pt>
                <c:pt idx="11">
                  <c:v>3.95941004265931</c:v>
                </c:pt>
                <c:pt idx="12">
                  <c:v>3.8716468696305171</c:v>
                </c:pt>
                <c:pt idx="13">
                  <c:v>3.7326353011393136</c:v>
                </c:pt>
                <c:pt idx="14">
                  <c:v>3.8442960477991659</c:v>
                </c:pt>
                <c:pt idx="15">
                  <c:v>3.7400395593910072</c:v>
                </c:pt>
                <c:pt idx="16">
                  <c:v>3.8027231970202631</c:v>
                </c:pt>
                <c:pt idx="17">
                  <c:v>3.688197868704592</c:v>
                </c:pt>
                <c:pt idx="18">
                  <c:v>3.5828928406965574</c:v>
                </c:pt>
                <c:pt idx="19">
                  <c:v>3.3979144048956291</c:v>
                </c:pt>
                <c:pt idx="20">
                  <c:v>3.3883843598211247</c:v>
                </c:pt>
                <c:pt idx="21">
                  <c:v>3.3151406886858017</c:v>
                </c:pt>
                <c:pt idx="22">
                  <c:v>3.2896096161716395</c:v>
                </c:pt>
                <c:pt idx="23">
                  <c:v>2.9815215062048677</c:v>
                </c:pt>
                <c:pt idx="24">
                  <c:v>2.9579102022074086</c:v>
                </c:pt>
                <c:pt idx="25">
                  <c:v>2.4755847650762441</c:v>
                </c:pt>
                <c:pt idx="26">
                  <c:v>2.7545841615901296</c:v>
                </c:pt>
                <c:pt idx="27">
                  <c:v>2.835721812556586</c:v>
                </c:pt>
                <c:pt idx="28">
                  <c:v>3.2553875123089986</c:v>
                </c:pt>
                <c:pt idx="29">
                  <c:v>3.0336845763546454</c:v>
                </c:pt>
                <c:pt idx="30">
                  <c:v>2.8241487932685638</c:v>
                </c:pt>
                <c:pt idx="31">
                  <c:v>2.7014070403784327</c:v>
                </c:pt>
                <c:pt idx="32">
                  <c:v>2.6498033554504783</c:v>
                </c:pt>
                <c:pt idx="33">
                  <c:v>2.7898470971698179</c:v>
                </c:pt>
                <c:pt idx="34">
                  <c:v>2.9108040726581019</c:v>
                </c:pt>
                <c:pt idx="35">
                  <c:v>2.9274681067278747</c:v>
                </c:pt>
                <c:pt idx="36">
                  <c:v>2.8540376647280494</c:v>
                </c:pt>
                <c:pt idx="37">
                  <c:v>2.9013977206983572</c:v>
                </c:pt>
                <c:pt idx="38">
                  <c:v>2.8607427829640275</c:v>
                </c:pt>
                <c:pt idx="39">
                  <c:v>2.6635345037810723</c:v>
                </c:pt>
                <c:pt idx="40">
                  <c:v>2.6155918408331074</c:v>
                </c:pt>
                <c:pt idx="41">
                  <c:v>2.5446666431975693</c:v>
                </c:pt>
                <c:pt idx="42">
                  <c:v>2.613063456174427</c:v>
                </c:pt>
                <c:pt idx="43">
                  <c:v>2.4940272346039336</c:v>
                </c:pt>
                <c:pt idx="44">
                  <c:v>2.4968475637618779</c:v>
                </c:pt>
                <c:pt idx="45">
                  <c:v>2.4072267068424704</c:v>
                </c:pt>
                <c:pt idx="46">
                  <c:v>2.3506892079524153</c:v>
                </c:pt>
                <c:pt idx="47">
                  <c:v>2.3312283132719225</c:v>
                </c:pt>
                <c:pt idx="48">
                  <c:v>2.2591926965602021</c:v>
                </c:pt>
                <c:pt idx="49">
                  <c:v>2.3355256923562093</c:v>
                </c:pt>
                <c:pt idx="50">
                  <c:v>2.359774827281901</c:v>
                </c:pt>
                <c:pt idx="51">
                  <c:v>2.4222997076309487</c:v>
                </c:pt>
                <c:pt idx="52">
                  <c:v>2.5783141276953176</c:v>
                </c:pt>
                <c:pt idx="53">
                  <c:v>2.4022868384165075</c:v>
                </c:pt>
                <c:pt idx="54">
                  <c:v>2.3395153276851923</c:v>
                </c:pt>
                <c:pt idx="55">
                  <c:v>2.1480795335955691</c:v>
                </c:pt>
                <c:pt idx="56">
                  <c:v>2.1877307680947582</c:v>
                </c:pt>
                <c:pt idx="57">
                  <c:v>2.3467445193423941</c:v>
                </c:pt>
                <c:pt idx="58">
                  <c:v>2.4031661510941973</c:v>
                </c:pt>
                <c:pt idx="59">
                  <c:v>2.4179629582709672</c:v>
                </c:pt>
                <c:pt idx="60">
                  <c:v>2.4265776210319023</c:v>
                </c:pt>
                <c:pt idx="61">
                  <c:v>2.2584994547894595</c:v>
                </c:pt>
                <c:pt idx="62">
                  <c:v>2.0982157479613228</c:v>
                </c:pt>
                <c:pt idx="63">
                  <c:v>2.1208832789039551</c:v>
                </c:pt>
                <c:pt idx="64">
                  <c:v>2.1659803363774546</c:v>
                </c:pt>
                <c:pt idx="65">
                  <c:v>2.1893831631894987</c:v>
                </c:pt>
                <c:pt idx="66">
                  <c:v>1.909711236766054</c:v>
                </c:pt>
                <c:pt idx="67">
                  <c:v>1.9148746639202332</c:v>
                </c:pt>
                <c:pt idx="68">
                  <c:v>1.9479075142945312</c:v>
                </c:pt>
                <c:pt idx="69">
                  <c:v>2.0679649331232857</c:v>
                </c:pt>
                <c:pt idx="70">
                  <c:v>2.0417875714538423</c:v>
                </c:pt>
                <c:pt idx="71">
                  <c:v>1.9672566039776849</c:v>
                </c:pt>
                <c:pt idx="72">
                  <c:v>1.9493188351902007</c:v>
                </c:pt>
                <c:pt idx="73">
                  <c:v>2.0785102626095431</c:v>
                </c:pt>
                <c:pt idx="74">
                  <c:v>2.3125418205612482</c:v>
                </c:pt>
                <c:pt idx="75">
                  <c:v>2.2502936995733256</c:v>
                </c:pt>
                <c:pt idx="76">
                  <c:v>2.1197191727969265</c:v>
                </c:pt>
                <c:pt idx="77">
                  <c:v>1.9534532384613734</c:v>
                </c:pt>
                <c:pt idx="78">
                  <c:v>2.0443917486915084</c:v>
                </c:pt>
                <c:pt idx="79">
                  <c:v>2.1239232078625121</c:v>
                </c:pt>
                <c:pt idx="80">
                  <c:v>2.0960469419718719</c:v>
                </c:pt>
                <c:pt idx="81">
                  <c:v>2.2023714209386087</c:v>
                </c:pt>
                <c:pt idx="82">
                  <c:v>2.2637480546201445</c:v>
                </c:pt>
                <c:pt idx="83">
                  <c:v>2.8111672568988646</c:v>
                </c:pt>
                <c:pt idx="84">
                  <c:v>2.9178168824783968</c:v>
                </c:pt>
                <c:pt idx="85">
                  <c:v>3.2901180421104552</c:v>
                </c:pt>
                <c:pt idx="86">
                  <c:v>3.4663976630050013</c:v>
                </c:pt>
                <c:pt idx="87">
                  <c:v>3.7474907002139517</c:v>
                </c:pt>
                <c:pt idx="88">
                  <c:v>3.7118000000000002</c:v>
                </c:pt>
                <c:pt idx="89">
                  <c:v>4.2338181273158755</c:v>
                </c:pt>
                <c:pt idx="90">
                  <c:v>4.4808293018882068</c:v>
                </c:pt>
                <c:pt idx="91">
                  <c:v>4.6103336231020773</c:v>
                </c:pt>
                <c:pt idx="92">
                  <c:v>4.7688510894375167</c:v>
                </c:pt>
                <c:pt idx="93">
                  <c:v>4.9848653342792479</c:v>
                </c:pt>
                <c:pt idx="94">
                  <c:v>4.9892280702971403</c:v>
                </c:pt>
                <c:pt idx="95">
                  <c:v>5.179050702184516</c:v>
                </c:pt>
                <c:pt idx="96">
                  <c:v>5.0085433959284726</c:v>
                </c:pt>
                <c:pt idx="97">
                  <c:v>5.0922498479214351</c:v>
                </c:pt>
                <c:pt idx="98">
                  <c:v>4.9969561513376126</c:v>
                </c:pt>
                <c:pt idx="99">
                  <c:v>4.9883027557754769</c:v>
                </c:pt>
                <c:pt idx="100">
                  <c:v>4.9337109301151179</c:v>
                </c:pt>
                <c:pt idx="101">
                  <c:v>5.0280793018993064</c:v>
                </c:pt>
                <c:pt idx="102">
                  <c:v>4.9963325836589476</c:v>
                </c:pt>
                <c:pt idx="103">
                  <c:v>5.0140105801053405</c:v>
                </c:pt>
                <c:pt idx="104">
                  <c:v>5.070285022110542</c:v>
                </c:pt>
                <c:pt idx="105">
                  <c:v>5.0551318433014414</c:v>
                </c:pt>
                <c:pt idx="106">
                  <c:v>4.8162822634419653</c:v>
                </c:pt>
                <c:pt idx="107">
                  <c:v>4.4928829329538829</c:v>
                </c:pt>
                <c:pt idx="108">
                  <c:v>4.3785812373763262</c:v>
                </c:pt>
                <c:pt idx="109">
                  <c:v>4.2617333597392095</c:v>
                </c:pt>
                <c:pt idx="110">
                  <c:v>3.9753539717135666</c:v>
                </c:pt>
                <c:pt idx="111">
                  <c:v>3.8434128997144135</c:v>
                </c:pt>
                <c:pt idx="112">
                  <c:v>3.7386134186958926</c:v>
                </c:pt>
                <c:pt idx="113">
                  <c:v>3.6914549989511385</c:v>
                </c:pt>
                <c:pt idx="114">
                  <c:v>3.5196605868574569</c:v>
                </c:pt>
                <c:pt idx="115">
                  <c:v>3.5754797508439822</c:v>
                </c:pt>
                <c:pt idx="116">
                  <c:v>3.567724014679639</c:v>
                </c:pt>
              </c:numCache>
            </c:numRef>
          </c:val>
          <c:smooth val="0"/>
          <c:extLst>
            <c:ext xmlns:c16="http://schemas.microsoft.com/office/drawing/2014/chart" uri="{C3380CC4-5D6E-409C-BE32-E72D297353CC}">
              <c16:uniqueId val="{00000002-798C-4183-98A9-E5B54FF2B2F3}"/>
            </c:ext>
          </c:extLst>
        </c:ser>
        <c:dLbls>
          <c:showLegendKey val="0"/>
          <c:showVal val="0"/>
          <c:showCatName val="0"/>
          <c:showSerName val="0"/>
          <c:showPercent val="0"/>
          <c:showBubbleSize val="0"/>
        </c:dLbls>
        <c:marker val="1"/>
        <c:smooth val="0"/>
        <c:axId val="1205863920"/>
        <c:axId val="1205870576"/>
      </c:lineChart>
      <c:lineChart>
        <c:grouping val="standard"/>
        <c:varyColors val="0"/>
        <c:ser>
          <c:idx val="3"/>
          <c:order val="3"/>
          <c:tx>
            <c:strRef>
              <c:f>'Slika 6.5. - Figure 6.5'!$H$2</c:f>
              <c:strCache>
                <c:ptCount val="1"/>
                <c:pt idx="0">
                  <c:v>Veliko</c:v>
                </c:pt>
              </c:strCache>
            </c:strRef>
          </c:tx>
          <c:spPr>
            <a:ln w="28575" cap="rnd">
              <a:solidFill>
                <a:srgbClr val="FF0000"/>
              </a:solidFill>
              <a:round/>
            </a:ln>
            <a:effectLst/>
          </c:spPr>
          <c:marker>
            <c:symbol val="none"/>
          </c:marker>
          <c:cat>
            <c:strRef>
              <c:extLst>
                <c:ext xmlns:c15="http://schemas.microsoft.com/office/drawing/2012/chart" uri="{02D57815-91ED-43cb-92C2-25804820EDAC}">
                  <c15:fullRef>
                    <c15:sqref>'Slika 6.5. - Figure 6.5'!$B$7:$B$138</c15:sqref>
                  </c15:fullRef>
                </c:ext>
              </c:extLst>
              <c:f>'Slika 6.5. - Figure 6.5'!$B$19:$B$138</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extLst>
                <c:ext xmlns:c15="http://schemas.microsoft.com/office/drawing/2012/chart" uri="{02D57815-91ED-43cb-92C2-25804820EDAC}">
                  <c15:fullRef>
                    <c15:sqref>'Slika 6.5. - Figure 6.5'!$H$7:$H$138</c15:sqref>
                  </c15:fullRef>
                </c:ext>
              </c:extLst>
              <c:f>'Slika 6.5. - Figure 6.5'!$H$19:$H$138</c:f>
              <c:numCache>
                <c:formatCode>#,##0.00</c:formatCode>
                <c:ptCount val="120"/>
                <c:pt idx="0">
                  <c:v>4.1797663756458183</c:v>
                </c:pt>
                <c:pt idx="1">
                  <c:v>3.8501448736568111</c:v>
                </c:pt>
                <c:pt idx="2">
                  <c:v>3.2645025541647406</c:v>
                </c:pt>
                <c:pt idx="3">
                  <c:v>3.5189286982045149</c:v>
                </c:pt>
                <c:pt idx="4">
                  <c:v>3.5817940735310105</c:v>
                </c:pt>
                <c:pt idx="5">
                  <c:v>3.7479564102938419</c:v>
                </c:pt>
                <c:pt idx="6">
                  <c:v>3.7226292444637785</c:v>
                </c:pt>
                <c:pt idx="7">
                  <c:v>3.7655843150455199</c:v>
                </c:pt>
                <c:pt idx="8">
                  <c:v>3.5283616695556446</c:v>
                </c:pt>
                <c:pt idx="9">
                  <c:v>3.338202166900897</c:v>
                </c:pt>
                <c:pt idx="10">
                  <c:v>3.2973328947236009</c:v>
                </c:pt>
                <c:pt idx="11">
                  <c:v>3.5375556556210923</c:v>
                </c:pt>
                <c:pt idx="12">
                  <c:v>3.5628922740427376</c:v>
                </c:pt>
                <c:pt idx="13">
                  <c:v>3.5275504598181691</c:v>
                </c:pt>
                <c:pt idx="14">
                  <c:v>3.0552147043137245</c:v>
                </c:pt>
                <c:pt idx="15">
                  <c:v>3.3664595849208836</c:v>
                </c:pt>
                <c:pt idx="16">
                  <c:v>3.4507958682162632</c:v>
                </c:pt>
                <c:pt idx="17">
                  <c:v>3.6317554436561048</c:v>
                </c:pt>
                <c:pt idx="18">
                  <c:v>3.1637125107723056</c:v>
                </c:pt>
                <c:pt idx="19">
                  <c:v>2.8972347528245694</c:v>
                </c:pt>
                <c:pt idx="20">
                  <c:v>2.8868070080488013</c:v>
                </c:pt>
                <c:pt idx="21">
                  <c:v>2.9926840478179075</c:v>
                </c:pt>
                <c:pt idx="22">
                  <c:v>2.5833557766193982</c:v>
                </c:pt>
                <c:pt idx="23">
                  <c:v>2.7239155809399116</c:v>
                </c:pt>
                <c:pt idx="24">
                  <c:v>2.6728556776751908</c:v>
                </c:pt>
                <c:pt idx="25">
                  <c:v>2.8846384568431991</c:v>
                </c:pt>
                <c:pt idx="26">
                  <c:v>2.7371664191025653</c:v>
                </c:pt>
                <c:pt idx="27">
                  <c:v>2.3392484755748875</c:v>
                </c:pt>
                <c:pt idx="28">
                  <c:v>2.2784524630575111</c:v>
                </c:pt>
                <c:pt idx="29">
                  <c:v>2.1125311024382318</c:v>
                </c:pt>
                <c:pt idx="30">
                  <c:v>2.1173164785518743</c:v>
                </c:pt>
                <c:pt idx="31">
                  <c:v>2.0561243009691879</c:v>
                </c:pt>
                <c:pt idx="32">
                  <c:v>1.8503989328652954</c:v>
                </c:pt>
                <c:pt idx="33">
                  <c:v>1.9601292348493584</c:v>
                </c:pt>
                <c:pt idx="34">
                  <c:v>1.8790102500672994</c:v>
                </c:pt>
                <c:pt idx="35">
                  <c:v>2.0034968209156374</c:v>
                </c:pt>
                <c:pt idx="36">
                  <c:v>1.9072859716811199</c:v>
                </c:pt>
                <c:pt idx="37">
                  <c:v>1.8589472557487403</c:v>
                </c:pt>
                <c:pt idx="38">
                  <c:v>1.7927307485763808</c:v>
                </c:pt>
                <c:pt idx="39">
                  <c:v>1.7669462745177187</c:v>
                </c:pt>
                <c:pt idx="40">
                  <c:v>1.6880439654604598</c:v>
                </c:pt>
                <c:pt idx="41">
                  <c:v>1.6289990548484321</c:v>
                </c:pt>
                <c:pt idx="42">
                  <c:v>1.409923928924953</c:v>
                </c:pt>
                <c:pt idx="43">
                  <c:v>1.3136831498480928</c:v>
                </c:pt>
                <c:pt idx="44">
                  <c:v>1.3434270047958088</c:v>
                </c:pt>
                <c:pt idx="45">
                  <c:v>1.4995581717777686</c:v>
                </c:pt>
                <c:pt idx="46">
                  <c:v>1.62433226349596</c:v>
                </c:pt>
                <c:pt idx="47">
                  <c:v>1.7532116478584858</c:v>
                </c:pt>
                <c:pt idx="48">
                  <c:v>1.7178234547101383</c:v>
                </c:pt>
                <c:pt idx="49">
                  <c:v>1.6463575323967103</c:v>
                </c:pt>
                <c:pt idx="50">
                  <c:v>1.2720013728803479</c:v>
                </c:pt>
                <c:pt idx="51">
                  <c:v>1.251084160354734</c:v>
                </c:pt>
                <c:pt idx="52">
                  <c:v>1.2882399766871782</c:v>
                </c:pt>
                <c:pt idx="53">
                  <c:v>1.4400194432789322</c:v>
                </c:pt>
                <c:pt idx="54">
                  <c:v>1.467825254964702</c:v>
                </c:pt>
                <c:pt idx="55">
                  <c:v>1.5301974752900334</c:v>
                </c:pt>
                <c:pt idx="56">
                  <c:v>1.4896677258427882</c:v>
                </c:pt>
                <c:pt idx="57">
                  <c:v>1.5148829308687308</c:v>
                </c:pt>
                <c:pt idx="58">
                  <c:v>1.5456962959662726</c:v>
                </c:pt>
                <c:pt idx="59">
                  <c:v>1.6355079391516298</c:v>
                </c:pt>
                <c:pt idx="60">
                  <c:v>1.5725168382317634</c:v>
                </c:pt>
                <c:pt idx="61">
                  <c:v>1.5239156704958468</c:v>
                </c:pt>
                <c:pt idx="62">
                  <c:v>1.3190810372471622</c:v>
                </c:pt>
                <c:pt idx="63">
                  <c:v>1.4249230965079414</c:v>
                </c:pt>
                <c:pt idx="64">
                  <c:v>1.370213553435716</c:v>
                </c:pt>
                <c:pt idx="65">
                  <c:v>1.4403954708142703</c:v>
                </c:pt>
                <c:pt idx="66">
                  <c:v>1.4647179912677295</c:v>
                </c:pt>
                <c:pt idx="67">
                  <c:v>1.4725742690880523</c:v>
                </c:pt>
                <c:pt idx="68">
                  <c:v>1.457373921749793</c:v>
                </c:pt>
                <c:pt idx="69">
                  <c:v>1.2186370874716883</c:v>
                </c:pt>
                <c:pt idx="70">
                  <c:v>1.2020074038979147</c:v>
                </c:pt>
                <c:pt idx="71">
                  <c:v>0.93692025322191652</c:v>
                </c:pt>
                <c:pt idx="72">
                  <c:v>0.95936923790354767</c:v>
                </c:pt>
                <c:pt idx="73">
                  <c:v>0.92964390762880833</c:v>
                </c:pt>
                <c:pt idx="74">
                  <c:v>1.1267004456989671</c:v>
                </c:pt>
                <c:pt idx="75">
                  <c:v>1.1624399101359608</c:v>
                </c:pt>
                <c:pt idx="76">
                  <c:v>1.0868670578327573</c:v>
                </c:pt>
                <c:pt idx="77">
                  <c:v>1.0327355994370586</c:v>
                </c:pt>
                <c:pt idx="78">
                  <c:v>1.165235814599987</c:v>
                </c:pt>
                <c:pt idx="79">
                  <c:v>1.3753819564532528</c:v>
                </c:pt>
                <c:pt idx="80">
                  <c:v>1.5971449946834788</c:v>
                </c:pt>
                <c:pt idx="81">
                  <c:v>1.9424146411689953</c:v>
                </c:pt>
                <c:pt idx="82">
                  <c:v>2.1089370172312143</c:v>
                </c:pt>
                <c:pt idx="83">
                  <c:v>2.3598268042507753</c:v>
                </c:pt>
                <c:pt idx="84">
                  <c:v>2.3181173142230613</c:v>
                </c:pt>
                <c:pt idx="85">
                  <c:v>2.6730158376743729</c:v>
                </c:pt>
                <c:pt idx="86">
                  <c:v>2.9655363137287947</c:v>
                </c:pt>
                <c:pt idx="87">
                  <c:v>3.0178116989291799</c:v>
                </c:pt>
                <c:pt idx="88">
                  <c:v>2.9668000000000001</c:v>
                </c:pt>
                <c:pt idx="89">
                  <c:v>4.6260639935584882</c:v>
                </c:pt>
                <c:pt idx="90">
                  <c:v>4.5658482639365685</c:v>
                </c:pt>
                <c:pt idx="91">
                  <c:v>4.8249420118645201</c:v>
                </c:pt>
                <c:pt idx="92">
                  <c:v>4.7436519368282912</c:v>
                </c:pt>
                <c:pt idx="93">
                  <c:v>4.9527807592339412</c:v>
                </c:pt>
                <c:pt idx="94">
                  <c:v>4.6865532975219901</c:v>
                </c:pt>
                <c:pt idx="95">
                  <c:v>4.7586327366824506</c:v>
                </c:pt>
                <c:pt idx="96">
                  <c:v>4.7013429974603573</c:v>
                </c:pt>
                <c:pt idx="97">
                  <c:v>4.9867106913927284</c:v>
                </c:pt>
                <c:pt idx="98">
                  <c:v>4.9987198633845731</c:v>
                </c:pt>
                <c:pt idx="99">
                  <c:v>4.9640103872431522</c:v>
                </c:pt>
                <c:pt idx="100">
                  <c:v>4.9445984311845823</c:v>
                </c:pt>
                <c:pt idx="101">
                  <c:v>4.8683995919281102</c:v>
                </c:pt>
                <c:pt idx="102">
                  <c:v>4.7184460069470644</c:v>
                </c:pt>
                <c:pt idx="103">
                  <c:v>4.6196009234827784</c:v>
                </c:pt>
                <c:pt idx="104">
                  <c:v>4.407188826140553</c:v>
                </c:pt>
                <c:pt idx="105">
                  <c:v>4.2449241131116509</c:v>
                </c:pt>
                <c:pt idx="106">
                  <c:v>4.0750822522931083</c:v>
                </c:pt>
                <c:pt idx="107">
                  <c:v>3.78178081289265</c:v>
                </c:pt>
                <c:pt idx="108">
                  <c:v>3.6068168194410974</c:v>
                </c:pt>
                <c:pt idx="109">
                  <c:v>3.5197931525469763</c:v>
                </c:pt>
                <c:pt idx="110">
                  <c:v>3.3539683190656544</c:v>
                </c:pt>
                <c:pt idx="111">
                  <c:v>3.2574863206864517</c:v>
                </c:pt>
                <c:pt idx="112">
                  <c:v>3.1788662605474682</c:v>
                </c:pt>
                <c:pt idx="113">
                  <c:v>3.3210142591313088</c:v>
                </c:pt>
                <c:pt idx="114">
                  <c:v>3.0882611780401286</c:v>
                </c:pt>
                <c:pt idx="115">
                  <c:v>3.1854755749232559</c:v>
                </c:pt>
                <c:pt idx="116">
                  <c:v>2.9740576260922071</c:v>
                </c:pt>
              </c:numCache>
            </c:numRef>
          </c:val>
          <c:smooth val="0"/>
          <c:extLst>
            <c:ext xmlns:c16="http://schemas.microsoft.com/office/drawing/2014/chart" uri="{C3380CC4-5D6E-409C-BE32-E72D297353CC}">
              <c16:uniqueId val="{00000003-798C-4183-98A9-E5B54FF2B2F3}"/>
            </c:ext>
          </c:extLst>
        </c:ser>
        <c:dLbls>
          <c:showLegendKey val="0"/>
          <c:showVal val="0"/>
          <c:showCatName val="0"/>
          <c:showSerName val="0"/>
          <c:showPercent val="0"/>
          <c:showBubbleSize val="0"/>
        </c:dLbls>
        <c:marker val="1"/>
        <c:smooth val="0"/>
        <c:axId val="1079289600"/>
        <c:axId val="1079281280"/>
      </c:lineChart>
      <c:catAx>
        <c:axId val="1205863920"/>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nextTo"/>
        <c:spPr>
          <a:noFill/>
          <a:ln w="6350" cap="flat" cmpd="sng" algn="ctr">
            <a:solidFill>
              <a:schemeClr val="bg1">
                <a:lumMod val="75000"/>
              </a:schemeClr>
            </a:solidFill>
            <a:round/>
          </a:ln>
          <a:effectLst/>
        </c:spPr>
        <c:txPr>
          <a:bodyPr rot="-5400000" vert="horz"/>
          <a:lstStyle/>
          <a:p>
            <a:pPr>
              <a:defRPr/>
            </a:pPr>
            <a:endParaRPr lang="sr-Latn-RS"/>
          </a:p>
        </c:txPr>
        <c:crossAx val="1205870576"/>
        <c:crosses val="autoZero"/>
        <c:auto val="1"/>
        <c:lblAlgn val="ctr"/>
        <c:lblOffset val="100"/>
        <c:tickLblSkip val="1"/>
        <c:tickMarkSkip val="12"/>
        <c:noMultiLvlLbl val="0"/>
      </c:catAx>
      <c:valAx>
        <c:axId val="1205870576"/>
        <c:scaling>
          <c:orientation val="minMax"/>
          <c:min val="0"/>
        </c:scaling>
        <c:delete val="0"/>
        <c:axPos val="l"/>
        <c:majorGridlines>
          <c:spPr>
            <a:ln w="6350" cap="flat" cmpd="sng" algn="ctr">
              <a:solidFill>
                <a:schemeClr val="bg1">
                  <a:lumMod val="75000"/>
                </a:schemeClr>
              </a:solidFill>
              <a:round/>
            </a:ln>
            <a:effectLst/>
          </c:spPr>
        </c:majorGridlines>
        <c:title>
          <c:tx>
            <c:rich>
              <a:bodyPr rot="0"/>
              <a:lstStyle/>
              <a:p>
                <a:pPr>
                  <a:defRPr b="0"/>
                </a:pPr>
                <a:r>
                  <a:rPr lang="hr-HR" b="0"/>
                  <a:t>%</a:t>
                </a:r>
              </a:p>
            </c:rich>
          </c:tx>
          <c:layout>
            <c:manualLayout>
              <c:xMode val="edge"/>
              <c:yMode val="edge"/>
              <c:x val="0"/>
              <c:y val="0.45871791862284822"/>
            </c:manualLayout>
          </c:layout>
          <c:overlay val="0"/>
          <c:spPr>
            <a:noFill/>
            <a:ln>
              <a:noFill/>
            </a:ln>
            <a:effectLst/>
          </c:spPr>
        </c:title>
        <c:numFmt formatCode="0" sourceLinked="0"/>
        <c:majorTickMark val="none"/>
        <c:minorTickMark val="none"/>
        <c:tickLblPos val="nextTo"/>
        <c:spPr>
          <a:noFill/>
          <a:ln>
            <a:noFill/>
          </a:ln>
          <a:effectLst/>
        </c:spPr>
        <c:txPr>
          <a:bodyPr rot="-60000000" vert="horz"/>
          <a:lstStyle/>
          <a:p>
            <a:pPr>
              <a:defRPr/>
            </a:pPr>
            <a:endParaRPr lang="sr-Latn-RS"/>
          </a:p>
        </c:txPr>
        <c:crossAx val="1205863920"/>
        <c:crosses val="autoZero"/>
        <c:crossBetween val="between"/>
      </c:valAx>
      <c:valAx>
        <c:axId val="1079281280"/>
        <c:scaling>
          <c:orientation val="minMax"/>
          <c:max val="7"/>
          <c:min val="0"/>
        </c:scaling>
        <c:delete val="0"/>
        <c:axPos val="r"/>
        <c:title>
          <c:tx>
            <c:rich>
              <a:bodyPr rot="0"/>
              <a:lstStyle/>
              <a:p>
                <a:pPr>
                  <a:defRPr b="0"/>
                </a:pPr>
                <a:r>
                  <a:rPr lang="hr-HR" b="0"/>
                  <a:t>%</a:t>
                </a:r>
              </a:p>
            </c:rich>
          </c:tx>
          <c:layout>
            <c:manualLayout>
              <c:xMode val="edge"/>
              <c:yMode val="edge"/>
              <c:x val="0.95419114411441142"/>
              <c:y val="0.45374921752738656"/>
            </c:manualLayout>
          </c:layout>
          <c:overlay val="0"/>
          <c:spPr>
            <a:noFill/>
            <a:ln>
              <a:noFill/>
            </a:ln>
            <a:effectLst/>
          </c:spPr>
        </c:title>
        <c:numFmt formatCode="0" sourceLinked="0"/>
        <c:majorTickMark val="out"/>
        <c:minorTickMark val="none"/>
        <c:tickLblPos val="nextTo"/>
        <c:spPr>
          <a:noFill/>
          <a:ln>
            <a:noFill/>
          </a:ln>
          <a:effectLst/>
        </c:spPr>
        <c:txPr>
          <a:bodyPr rot="-60000000" vert="horz"/>
          <a:lstStyle/>
          <a:p>
            <a:pPr>
              <a:defRPr/>
            </a:pPr>
            <a:endParaRPr lang="sr-Latn-RS"/>
          </a:p>
        </c:txPr>
        <c:crossAx val="1079289600"/>
        <c:crosses val="max"/>
        <c:crossBetween val="between"/>
      </c:valAx>
      <c:catAx>
        <c:axId val="1079289600"/>
        <c:scaling>
          <c:orientation val="minMax"/>
        </c:scaling>
        <c:delete val="1"/>
        <c:axPos val="b"/>
        <c:numFmt formatCode="General" sourceLinked="1"/>
        <c:majorTickMark val="out"/>
        <c:minorTickMark val="none"/>
        <c:tickLblPos val="nextTo"/>
        <c:crossAx val="1079281280"/>
        <c:crosses val="autoZero"/>
        <c:auto val="1"/>
        <c:lblAlgn val="ctr"/>
        <c:lblOffset val="100"/>
        <c:noMultiLvlLbl val="0"/>
      </c:catAx>
      <c:spPr>
        <a:ln w="6350">
          <a:solidFill>
            <a:schemeClr val="bg1">
              <a:lumMod val="75000"/>
            </a:schemeClr>
          </a:solidFill>
        </a:ln>
      </c:spPr>
    </c:plotArea>
    <c:legend>
      <c:legendPos val="b"/>
      <c:layout>
        <c:manualLayout>
          <c:xMode val="edge"/>
          <c:yMode val="edge"/>
          <c:x val="4.3790704070407041E-2"/>
          <c:y val="0.92691001564945208"/>
          <c:w val="0.91335423542354244"/>
          <c:h val="7.3090170503144827E-2"/>
        </c:manualLayout>
      </c:layout>
      <c:overlay val="0"/>
      <c:spPr>
        <a:noFill/>
        <a:ln>
          <a:noFill/>
        </a:ln>
        <a:effectLst/>
      </c:spPr>
      <c:txPr>
        <a:bodyPr rot="0" vert="horz"/>
        <a:lstStyle/>
        <a:p>
          <a:pPr>
            <a:defRPr/>
          </a:pPr>
          <a:endParaRPr lang="sr-Latn-RS"/>
        </a:p>
      </c:txPr>
    </c:legend>
    <c:plotVisOnly val="0"/>
    <c:dispBlanksAs val="gap"/>
    <c:showDLblsOverMax val="0"/>
  </c:chart>
  <c:spPr>
    <a:ln w="3175">
      <a:solidFill>
        <a:schemeClr val="tx1"/>
      </a:solidFill>
    </a:ln>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66089108910891"/>
          <c:y val="4.5006811623693375E-2"/>
          <c:w val="0.84024339933993397"/>
          <c:h val="0.62479658792650927"/>
        </c:manualLayout>
      </c:layout>
      <c:barChart>
        <c:barDir val="col"/>
        <c:grouping val="stacked"/>
        <c:varyColors val="0"/>
        <c:ser>
          <c:idx val="0"/>
          <c:order val="0"/>
          <c:tx>
            <c:strRef>
              <c:f>'Slika 6.6. - Figure 6.6'!$E$3</c:f>
              <c:strCache>
                <c:ptCount val="1"/>
                <c:pt idx="0">
                  <c:v>Contribution of interest rate on housing loans</c:v>
                </c:pt>
              </c:strCache>
            </c:strRef>
          </c:tx>
          <c:spPr>
            <a:solidFill>
              <a:srgbClr val="0000FF"/>
            </a:solidFill>
            <a:ln>
              <a:noFill/>
            </a:ln>
            <a:effectLst/>
          </c:spPr>
          <c:invertIfNegative val="0"/>
          <c:cat>
            <c:numRef>
              <c:f>'Slika 6.6. - Figure 6.6'!$A$7:$A$126</c:f>
              <c:numCache>
                <c:formatCode>General</c:formatCode>
                <c:ptCount val="120"/>
                <c:pt idx="5">
                  <c:v>2016</c:v>
                </c:pt>
                <c:pt idx="17">
                  <c:v>2017</c:v>
                </c:pt>
                <c:pt idx="29">
                  <c:v>2018</c:v>
                </c:pt>
                <c:pt idx="41">
                  <c:v>2019</c:v>
                </c:pt>
                <c:pt idx="53">
                  <c:v>2020</c:v>
                </c:pt>
                <c:pt idx="65">
                  <c:v>2021</c:v>
                </c:pt>
                <c:pt idx="77">
                  <c:v>2022</c:v>
                </c:pt>
                <c:pt idx="89">
                  <c:v>2023</c:v>
                </c:pt>
                <c:pt idx="102">
                  <c:v>2024</c:v>
                </c:pt>
                <c:pt idx="114">
                  <c:v>2025</c:v>
                </c:pt>
              </c:numCache>
            </c:numRef>
          </c:cat>
          <c:val>
            <c:numRef>
              <c:f>'Slika 6.6. - Figure 6.6'!$E$7:$E$126</c:f>
              <c:numCache>
                <c:formatCode>#,##0</c:formatCode>
                <c:ptCount val="120"/>
                <c:pt idx="0">
                  <c:v>-7.7284178960395753</c:v>
                </c:pt>
                <c:pt idx="1">
                  <c:v>-2.9608605673658772</c:v>
                </c:pt>
                <c:pt idx="2">
                  <c:v>-9.3925430828192571</c:v>
                </c:pt>
                <c:pt idx="3">
                  <c:v>-9.8238851949635109</c:v>
                </c:pt>
                <c:pt idx="4">
                  <c:v>-11.452136497016939</c:v>
                </c:pt>
                <c:pt idx="5">
                  <c:v>-12.522015399118244</c:v>
                </c:pt>
                <c:pt idx="6">
                  <c:v>-14.46438312908079</c:v>
                </c:pt>
                <c:pt idx="7">
                  <c:v>-15.848182713485961</c:v>
                </c:pt>
                <c:pt idx="8">
                  <c:v>-17.073423504837752</c:v>
                </c:pt>
                <c:pt idx="9">
                  <c:v>-19.410959801724555</c:v>
                </c:pt>
                <c:pt idx="10">
                  <c:v>-20.674834703058821</c:v>
                </c:pt>
                <c:pt idx="11">
                  <c:v>-19.121440092791246</c:v>
                </c:pt>
                <c:pt idx="12">
                  <c:v>-16.946509404264162</c:v>
                </c:pt>
                <c:pt idx="13">
                  <c:v>-20.960480344048779</c:v>
                </c:pt>
                <c:pt idx="14">
                  <c:v>-17.202413661651178</c:v>
                </c:pt>
                <c:pt idx="15">
                  <c:v>-18.295922198328203</c:v>
                </c:pt>
                <c:pt idx="16">
                  <c:v>-18.041786739205133</c:v>
                </c:pt>
                <c:pt idx="17">
                  <c:v>-18.8633574239573</c:v>
                </c:pt>
                <c:pt idx="18">
                  <c:v>-17.692647738102611</c:v>
                </c:pt>
                <c:pt idx="19">
                  <c:v>-20.903876310913567</c:v>
                </c:pt>
                <c:pt idx="20">
                  <c:v>-24.399626933438878</c:v>
                </c:pt>
                <c:pt idx="21">
                  <c:v>-23.209699660646795</c:v>
                </c:pt>
                <c:pt idx="22">
                  <c:v>-18.847476465013759</c:v>
                </c:pt>
                <c:pt idx="23">
                  <c:v>-19.507594503556902</c:v>
                </c:pt>
                <c:pt idx="24">
                  <c:v>-17.209033716983097</c:v>
                </c:pt>
                <c:pt idx="25">
                  <c:v>-17.468898665898408</c:v>
                </c:pt>
                <c:pt idx="26">
                  <c:v>-16.998226993832283</c:v>
                </c:pt>
                <c:pt idx="27">
                  <c:v>-16.579883139606313</c:v>
                </c:pt>
                <c:pt idx="28">
                  <c:v>-14.146231883816704</c:v>
                </c:pt>
                <c:pt idx="29">
                  <c:v>-13.493386501419609</c:v>
                </c:pt>
                <c:pt idx="30">
                  <c:v>-12.910098562783348</c:v>
                </c:pt>
                <c:pt idx="31">
                  <c:v>-9.6785305131785595</c:v>
                </c:pt>
                <c:pt idx="32">
                  <c:v>-7.3822162000362894</c:v>
                </c:pt>
                <c:pt idx="33">
                  <c:v>-9.0903978940129875</c:v>
                </c:pt>
                <c:pt idx="34">
                  <c:v>-9.9180318334636048</c:v>
                </c:pt>
                <c:pt idx="35">
                  <c:v>-5.7793119046664074</c:v>
                </c:pt>
                <c:pt idx="36">
                  <c:v>-8.9960277139387959</c:v>
                </c:pt>
                <c:pt idx="37">
                  <c:v>-10.494676241765683</c:v>
                </c:pt>
                <c:pt idx="38">
                  <c:v>-11.526160518115741</c:v>
                </c:pt>
                <c:pt idx="39">
                  <c:v>-11.30626266418739</c:v>
                </c:pt>
                <c:pt idx="40">
                  <c:v>-13.11733603761418</c:v>
                </c:pt>
                <c:pt idx="41">
                  <c:v>-12.647748391585482</c:v>
                </c:pt>
                <c:pt idx="42">
                  <c:v>-12.927093864198852</c:v>
                </c:pt>
                <c:pt idx="43">
                  <c:v>-11.475723041075584</c:v>
                </c:pt>
                <c:pt idx="44">
                  <c:v>-15.433988112559827</c:v>
                </c:pt>
                <c:pt idx="45">
                  <c:v>-19.879930304425862</c:v>
                </c:pt>
                <c:pt idx="46">
                  <c:v>-18.478640446891216</c:v>
                </c:pt>
                <c:pt idx="47">
                  <c:v>-15.175898794876959</c:v>
                </c:pt>
                <c:pt idx="48">
                  <c:v>-9.2881028988195258</c:v>
                </c:pt>
                <c:pt idx="49">
                  <c:v>-9.6620918569854251</c:v>
                </c:pt>
                <c:pt idx="50">
                  <c:v>-6.5271792588575881</c:v>
                </c:pt>
                <c:pt idx="51">
                  <c:v>-18.278248560684936</c:v>
                </c:pt>
                <c:pt idx="52">
                  <c:v>-18.408704829298252</c:v>
                </c:pt>
                <c:pt idx="53">
                  <c:v>-16.125462101617781</c:v>
                </c:pt>
                <c:pt idx="54">
                  <c:v>-8.4412421347914588</c:v>
                </c:pt>
                <c:pt idx="55">
                  <c:v>-2.4653212165376743</c:v>
                </c:pt>
                <c:pt idx="56">
                  <c:v>3.7967355334932305</c:v>
                </c:pt>
                <c:pt idx="57">
                  <c:v>-7.3036973735960675</c:v>
                </c:pt>
                <c:pt idx="58">
                  <c:v>-11.916161881526399</c:v>
                </c:pt>
                <c:pt idx="59">
                  <c:v>-17.322152172601871</c:v>
                </c:pt>
                <c:pt idx="60">
                  <c:v>-11.018071464858258</c:v>
                </c:pt>
                <c:pt idx="61">
                  <c:v>-2.2701082140740265</c:v>
                </c:pt>
                <c:pt idx="62">
                  <c:v>-2.8181694011780634</c:v>
                </c:pt>
                <c:pt idx="63">
                  <c:v>-2.9168667306584943</c:v>
                </c:pt>
                <c:pt idx="64">
                  <c:v>-5.33801658564464</c:v>
                </c:pt>
                <c:pt idx="65">
                  <c:v>-8.7954495547404488</c:v>
                </c:pt>
                <c:pt idx="66">
                  <c:v>-5.7854336539475408</c:v>
                </c:pt>
                <c:pt idx="67">
                  <c:v>-6.591499085776209</c:v>
                </c:pt>
                <c:pt idx="68">
                  <c:v>-6.6289313061641186</c:v>
                </c:pt>
                <c:pt idx="69">
                  <c:v>11.226277512619902</c:v>
                </c:pt>
                <c:pt idx="70">
                  <c:v>11.226122840276673</c:v>
                </c:pt>
                <c:pt idx="71">
                  <c:v>8.3471992076254864</c:v>
                </c:pt>
                <c:pt idx="72">
                  <c:v>-2.6383192812092098</c:v>
                </c:pt>
                <c:pt idx="73">
                  <c:v>-9.5374818715754639</c:v>
                </c:pt>
                <c:pt idx="74">
                  <c:v>-11.883202560981381</c:v>
                </c:pt>
                <c:pt idx="75">
                  <c:v>-13.108307292975336</c:v>
                </c:pt>
                <c:pt idx="76">
                  <c:v>-5.0105982993563583</c:v>
                </c:pt>
                <c:pt idx="77">
                  <c:v>-2.7885625085777836</c:v>
                </c:pt>
                <c:pt idx="78">
                  <c:v>-1.7659656688434762</c:v>
                </c:pt>
                <c:pt idx="79">
                  <c:v>-5.646068442563033</c:v>
                </c:pt>
                <c:pt idx="80">
                  <c:v>-0.54818102964986437</c:v>
                </c:pt>
                <c:pt idx="81">
                  <c:v>0.40968921097349986</c:v>
                </c:pt>
                <c:pt idx="82">
                  <c:v>3.226293912563861</c:v>
                </c:pt>
                <c:pt idx="83">
                  <c:v>4.9823300990165391</c:v>
                </c:pt>
                <c:pt idx="84">
                  <c:v>14.874447451766152</c:v>
                </c:pt>
                <c:pt idx="85">
                  <c:v>17.284464584771964</c:v>
                </c:pt>
                <c:pt idx="86">
                  <c:v>21.493448571718211</c:v>
                </c:pt>
                <c:pt idx="87">
                  <c:v>36.272551674754425</c:v>
                </c:pt>
                <c:pt idx="88">
                  <c:v>30.601265261741634</c:v>
                </c:pt>
                <c:pt idx="89">
                  <c:v>35.200873867888596</c:v>
                </c:pt>
                <c:pt idx="90">
                  <c:v>32.605460934872312</c:v>
                </c:pt>
                <c:pt idx="91">
                  <c:v>38.86131424404109</c:v>
                </c:pt>
                <c:pt idx="92">
                  <c:v>38.053048186011353</c:v>
                </c:pt>
                <c:pt idx="93">
                  <c:v>40.573319784855485</c:v>
                </c:pt>
                <c:pt idx="94">
                  <c:v>39.806474989649573</c:v>
                </c:pt>
                <c:pt idx="95">
                  <c:v>39.101515637528188</c:v>
                </c:pt>
                <c:pt idx="96">
                  <c:v>31.841461599603043</c:v>
                </c:pt>
                <c:pt idx="97">
                  <c:v>32.995858825502445</c:v>
                </c:pt>
                <c:pt idx="98">
                  <c:v>31.408049137262168</c:v>
                </c:pt>
                <c:pt idx="99">
                  <c:v>30.728671204237639</c:v>
                </c:pt>
                <c:pt idx="100">
                  <c:v>30.812737022977295</c:v>
                </c:pt>
                <c:pt idx="101">
                  <c:v>26.06325820448178</c:v>
                </c:pt>
                <c:pt idx="102">
                  <c:v>17.646260350857432</c:v>
                </c:pt>
                <c:pt idx="103">
                  <c:v>9.5476654508243808</c:v>
                </c:pt>
                <c:pt idx="104">
                  <c:v>5.1420103720528072</c:v>
                </c:pt>
                <c:pt idx="105">
                  <c:v>2.0561967189911199</c:v>
                </c:pt>
                <c:pt idx="106">
                  <c:v>0.99176075420760057</c:v>
                </c:pt>
                <c:pt idx="107">
                  <c:v>2.4514477763540743</c:v>
                </c:pt>
                <c:pt idx="108">
                  <c:v>-2.9071233280337503</c:v>
                </c:pt>
                <c:pt idx="109">
                  <c:v>-24.08757925709812</c:v>
                </c:pt>
                <c:pt idx="110">
                  <c:v>-34.424598830000001</c:v>
                </c:pt>
                <c:pt idx="111">
                  <c:v>-35.853817630000002</c:v>
                </c:pt>
                <c:pt idx="112">
                  <c:v>-34.528152040000002</c:v>
                </c:pt>
                <c:pt idx="113">
                  <c:v>-32.729263030842418</c:v>
                </c:pt>
                <c:pt idx="114">
                  <c:v>-29.438111643463007</c:v>
                </c:pt>
                <c:pt idx="115">
                  <c:v>-30.321145227809343</c:v>
                </c:pt>
                <c:pt idx="116">
                  <c:v>-28.68153293684172</c:v>
                </c:pt>
              </c:numCache>
            </c:numRef>
          </c:val>
          <c:extLst>
            <c:ext xmlns:c16="http://schemas.microsoft.com/office/drawing/2014/chart" uri="{C3380CC4-5D6E-409C-BE32-E72D297353CC}">
              <c16:uniqueId val="{00000000-1813-4905-AC36-600B7404C293}"/>
            </c:ext>
          </c:extLst>
        </c:ser>
        <c:ser>
          <c:idx val="1"/>
          <c:order val="1"/>
          <c:tx>
            <c:strRef>
              <c:f>'Slika 6.6. - Figure 6.6'!$F$3</c:f>
              <c:strCache>
                <c:ptCount val="1"/>
                <c:pt idx="0">
                  <c:v>Contribution of interest rate on general-purpose cash loans</c:v>
                </c:pt>
              </c:strCache>
            </c:strRef>
          </c:tx>
          <c:spPr>
            <a:solidFill>
              <a:srgbClr val="FF9900"/>
            </a:solidFill>
            <a:ln>
              <a:noFill/>
            </a:ln>
            <a:effectLst/>
          </c:spPr>
          <c:invertIfNegative val="0"/>
          <c:cat>
            <c:numRef>
              <c:f>'Slika 6.6. - Figure 6.6'!$A$7:$A$126</c:f>
              <c:numCache>
                <c:formatCode>General</c:formatCode>
                <c:ptCount val="120"/>
                <c:pt idx="5">
                  <c:v>2016</c:v>
                </c:pt>
                <c:pt idx="17">
                  <c:v>2017</c:v>
                </c:pt>
                <c:pt idx="29">
                  <c:v>2018</c:v>
                </c:pt>
                <c:pt idx="41">
                  <c:v>2019</c:v>
                </c:pt>
                <c:pt idx="53">
                  <c:v>2020</c:v>
                </c:pt>
                <c:pt idx="65">
                  <c:v>2021</c:v>
                </c:pt>
                <c:pt idx="77">
                  <c:v>2022</c:v>
                </c:pt>
                <c:pt idx="89">
                  <c:v>2023</c:v>
                </c:pt>
                <c:pt idx="102">
                  <c:v>2024</c:v>
                </c:pt>
                <c:pt idx="114">
                  <c:v>2025</c:v>
                </c:pt>
              </c:numCache>
            </c:numRef>
          </c:cat>
          <c:val>
            <c:numRef>
              <c:f>'Slika 6.6. - Figure 6.6'!$F$7:$F$126</c:f>
              <c:numCache>
                <c:formatCode>#,##0</c:formatCode>
                <c:ptCount val="120"/>
                <c:pt idx="0">
                  <c:v>-21.536999191446114</c:v>
                </c:pt>
                <c:pt idx="1">
                  <c:v>-15.908378601784392</c:v>
                </c:pt>
                <c:pt idx="2">
                  <c:v>-27.624514799408246</c:v>
                </c:pt>
                <c:pt idx="3">
                  <c:v>-30.320763586018067</c:v>
                </c:pt>
                <c:pt idx="4">
                  <c:v>-34.342144788395579</c:v>
                </c:pt>
                <c:pt idx="5">
                  <c:v>-27.452727986626403</c:v>
                </c:pt>
                <c:pt idx="6">
                  <c:v>-22.526872440938096</c:v>
                </c:pt>
                <c:pt idx="7">
                  <c:v>-21.487895946473998</c:v>
                </c:pt>
                <c:pt idx="8">
                  <c:v>-26.474758933240377</c:v>
                </c:pt>
                <c:pt idx="9">
                  <c:v>-22.159021489014933</c:v>
                </c:pt>
                <c:pt idx="10">
                  <c:v>-21.563923300614672</c:v>
                </c:pt>
                <c:pt idx="11">
                  <c:v>-31.029417995567215</c:v>
                </c:pt>
                <c:pt idx="12">
                  <c:v>-29.885916878071949</c:v>
                </c:pt>
                <c:pt idx="13">
                  <c:v>-23.037798647678937</c:v>
                </c:pt>
                <c:pt idx="14">
                  <c:v>-25.693258416861052</c:v>
                </c:pt>
                <c:pt idx="15">
                  <c:v>-34.73068816356804</c:v>
                </c:pt>
                <c:pt idx="16">
                  <c:v>-35.080735964769161</c:v>
                </c:pt>
                <c:pt idx="17">
                  <c:v>-33.096601372543411</c:v>
                </c:pt>
                <c:pt idx="18">
                  <c:v>-33.275728687137317</c:v>
                </c:pt>
                <c:pt idx="19">
                  <c:v>-34.970689367746537</c:v>
                </c:pt>
                <c:pt idx="20">
                  <c:v>-37.66252475379099</c:v>
                </c:pt>
                <c:pt idx="21">
                  <c:v>-41.220522741398639</c:v>
                </c:pt>
                <c:pt idx="22">
                  <c:v>-44.635999260539037</c:v>
                </c:pt>
                <c:pt idx="23">
                  <c:v>-37.420476465225576</c:v>
                </c:pt>
                <c:pt idx="24">
                  <c:v>-41.215509109590698</c:v>
                </c:pt>
                <c:pt idx="25">
                  <c:v>-53.812552554671306</c:v>
                </c:pt>
                <c:pt idx="26">
                  <c:v>-40.277258193838684</c:v>
                </c:pt>
                <c:pt idx="27">
                  <c:v>-32.64163176734116</c:v>
                </c:pt>
                <c:pt idx="28">
                  <c:v>-31.630432035348445</c:v>
                </c:pt>
                <c:pt idx="29">
                  <c:v>-47.152678095103546</c:v>
                </c:pt>
                <c:pt idx="30">
                  <c:v>-48.291912751029699</c:v>
                </c:pt>
                <c:pt idx="31">
                  <c:v>-43.534331151029271</c:v>
                </c:pt>
                <c:pt idx="32">
                  <c:v>-47.110164100011147</c:v>
                </c:pt>
                <c:pt idx="33">
                  <c:v>-34.951973896856572</c:v>
                </c:pt>
                <c:pt idx="34">
                  <c:v>-28.88197666157771</c:v>
                </c:pt>
                <c:pt idx="35">
                  <c:v>-26.098846628053249</c:v>
                </c:pt>
                <c:pt idx="36">
                  <c:v>-32.750578080028419</c:v>
                </c:pt>
                <c:pt idx="37">
                  <c:v>-33.313024553010912</c:v>
                </c:pt>
                <c:pt idx="38">
                  <c:v>-43.95181814720037</c:v>
                </c:pt>
                <c:pt idx="39">
                  <c:v>-38.432481834974553</c:v>
                </c:pt>
                <c:pt idx="40">
                  <c:v>-36.235622419928852</c:v>
                </c:pt>
                <c:pt idx="41">
                  <c:v>-22.235455570490316</c:v>
                </c:pt>
                <c:pt idx="42">
                  <c:v>-25.001586556112485</c:v>
                </c:pt>
                <c:pt idx="43">
                  <c:v>-21.630656672029104</c:v>
                </c:pt>
                <c:pt idx="44">
                  <c:v>-20.405618260359603</c:v>
                </c:pt>
                <c:pt idx="45">
                  <c:v>-22.730079965845913</c:v>
                </c:pt>
                <c:pt idx="46">
                  <c:v>-31.391616487358657</c:v>
                </c:pt>
                <c:pt idx="47">
                  <c:v>-26.785624200613292</c:v>
                </c:pt>
                <c:pt idx="48">
                  <c:v>-21.598683281658566</c:v>
                </c:pt>
                <c:pt idx="49">
                  <c:v>-21.13391648765883</c:v>
                </c:pt>
                <c:pt idx="50">
                  <c:v>-18.016314709542005</c:v>
                </c:pt>
                <c:pt idx="51">
                  <c:v>-22.294910672280466</c:v>
                </c:pt>
                <c:pt idx="52">
                  <c:v>-16.600200650645533</c:v>
                </c:pt>
                <c:pt idx="53">
                  <c:v>-24.065520156381158</c:v>
                </c:pt>
                <c:pt idx="54">
                  <c:v>-17.399457361067498</c:v>
                </c:pt>
                <c:pt idx="55">
                  <c:v>-20.21803987226285</c:v>
                </c:pt>
                <c:pt idx="56">
                  <c:v>-17.915986662014138</c:v>
                </c:pt>
                <c:pt idx="57">
                  <c:v>-23.139957742539579</c:v>
                </c:pt>
                <c:pt idx="58">
                  <c:v>-17.276661504168185</c:v>
                </c:pt>
                <c:pt idx="59">
                  <c:v>-26.573539944066429</c:v>
                </c:pt>
                <c:pt idx="60">
                  <c:v>-19.815790748277269</c:v>
                </c:pt>
                <c:pt idx="61">
                  <c:v>-17.021312100370867</c:v>
                </c:pt>
                <c:pt idx="62">
                  <c:v>-13.018174821502596</c:v>
                </c:pt>
                <c:pt idx="63">
                  <c:v>-14.693896377256758</c:v>
                </c:pt>
                <c:pt idx="64">
                  <c:v>-22.116298731626863</c:v>
                </c:pt>
                <c:pt idx="65">
                  <c:v>-19.049366228585008</c:v>
                </c:pt>
                <c:pt idx="66">
                  <c:v>-24.636006310149476</c:v>
                </c:pt>
                <c:pt idx="67">
                  <c:v>-21.173926701548087</c:v>
                </c:pt>
                <c:pt idx="68">
                  <c:v>-26.019382736782028</c:v>
                </c:pt>
                <c:pt idx="69">
                  <c:v>-27.741538660621668</c:v>
                </c:pt>
                <c:pt idx="70">
                  <c:v>-20.726503314194574</c:v>
                </c:pt>
                <c:pt idx="71">
                  <c:v>-21.919900828884348</c:v>
                </c:pt>
                <c:pt idx="72">
                  <c:v>-16.895730102594225</c:v>
                </c:pt>
                <c:pt idx="73">
                  <c:v>-19.901173655552487</c:v>
                </c:pt>
                <c:pt idx="74">
                  <c:v>-17.539142508490048</c:v>
                </c:pt>
                <c:pt idx="75">
                  <c:v>-14.937610771457349</c:v>
                </c:pt>
                <c:pt idx="76">
                  <c:v>-16.782848778354271</c:v>
                </c:pt>
                <c:pt idx="77">
                  <c:v>-14.195563503306348</c:v>
                </c:pt>
                <c:pt idx="78">
                  <c:v>-13.487904932626479</c:v>
                </c:pt>
                <c:pt idx="79">
                  <c:v>-8.468464978847388</c:v>
                </c:pt>
                <c:pt idx="80">
                  <c:v>9.8607689149550843</c:v>
                </c:pt>
                <c:pt idx="81">
                  <c:v>9.5932930970118537</c:v>
                </c:pt>
                <c:pt idx="82">
                  <c:v>-1.4317499210076545</c:v>
                </c:pt>
                <c:pt idx="83">
                  <c:v>3.4502016944828684</c:v>
                </c:pt>
                <c:pt idx="84">
                  <c:v>3.5686993074999114</c:v>
                </c:pt>
                <c:pt idx="85">
                  <c:v>13.76510391821107</c:v>
                </c:pt>
                <c:pt idx="86">
                  <c:v>12.974320003061502</c:v>
                </c:pt>
                <c:pt idx="87">
                  <c:v>12.655597869263838</c:v>
                </c:pt>
                <c:pt idx="88">
                  <c:v>24.254926077644541</c:v>
                </c:pt>
                <c:pt idx="89">
                  <c:v>26.135775213257968</c:v>
                </c:pt>
                <c:pt idx="90">
                  <c:v>32.064492546702994</c:v>
                </c:pt>
                <c:pt idx="91">
                  <c:v>32.52540070919833</c:v>
                </c:pt>
                <c:pt idx="92">
                  <c:v>26.328528470065883</c:v>
                </c:pt>
                <c:pt idx="93">
                  <c:v>31.438777757514845</c:v>
                </c:pt>
                <c:pt idx="94">
                  <c:v>30.768385073808062</c:v>
                </c:pt>
                <c:pt idx="95">
                  <c:v>36.8390038853749</c:v>
                </c:pt>
                <c:pt idx="96">
                  <c:v>38.871664355171795</c:v>
                </c:pt>
                <c:pt idx="97">
                  <c:v>32.765908646058918</c:v>
                </c:pt>
                <c:pt idx="98">
                  <c:v>19.313424657169794</c:v>
                </c:pt>
                <c:pt idx="99">
                  <c:v>19.236179768141241</c:v>
                </c:pt>
                <c:pt idx="100">
                  <c:v>14.475325974935263</c:v>
                </c:pt>
                <c:pt idx="101">
                  <c:v>10.297706639574686</c:v>
                </c:pt>
                <c:pt idx="102">
                  <c:v>16.261948022437462</c:v>
                </c:pt>
                <c:pt idx="103">
                  <c:v>9.2970746460753375</c:v>
                </c:pt>
                <c:pt idx="104">
                  <c:v>-0.12885039593456965</c:v>
                </c:pt>
                <c:pt idx="105">
                  <c:v>-2.8773016942547645</c:v>
                </c:pt>
                <c:pt idx="106">
                  <c:v>-4.0244725652801492</c:v>
                </c:pt>
                <c:pt idx="107">
                  <c:v>-10.435988396136896</c:v>
                </c:pt>
                <c:pt idx="108">
                  <c:v>-21.607266347201691</c:v>
                </c:pt>
                <c:pt idx="109">
                  <c:v>-18.529890753222134</c:v>
                </c:pt>
                <c:pt idx="110">
                  <c:v>-8.7999588910046942</c:v>
                </c:pt>
                <c:pt idx="111">
                  <c:v>-15.19508013812966</c:v>
                </c:pt>
                <c:pt idx="112">
                  <c:v>-15.027588839627541</c:v>
                </c:pt>
                <c:pt idx="113">
                  <c:v>-14.926319889988147</c:v>
                </c:pt>
                <c:pt idx="114">
                  <c:v>-21.944808008194823</c:v>
                </c:pt>
                <c:pt idx="115">
                  <c:v>-27.026771811134431</c:v>
                </c:pt>
                <c:pt idx="116">
                  <c:v>-26.616130537248996</c:v>
                </c:pt>
              </c:numCache>
            </c:numRef>
          </c:val>
          <c:extLst>
            <c:ext xmlns:c16="http://schemas.microsoft.com/office/drawing/2014/chart" uri="{C3380CC4-5D6E-409C-BE32-E72D297353CC}">
              <c16:uniqueId val="{00000001-1813-4905-AC36-600B7404C293}"/>
            </c:ext>
          </c:extLst>
        </c:ser>
        <c:ser>
          <c:idx val="2"/>
          <c:order val="2"/>
          <c:tx>
            <c:strRef>
              <c:f>'Slika 6.6. - Figure 6.6'!$G$3</c:f>
              <c:strCache>
                <c:ptCount val="1"/>
                <c:pt idx="0">
                  <c:v>Contribution of interest rate on other financing</c:v>
                </c:pt>
              </c:strCache>
            </c:strRef>
          </c:tx>
          <c:spPr>
            <a:solidFill>
              <a:srgbClr val="99CCFF"/>
            </a:solidFill>
            <a:ln>
              <a:noFill/>
            </a:ln>
            <a:effectLst/>
          </c:spPr>
          <c:invertIfNegative val="0"/>
          <c:cat>
            <c:numRef>
              <c:f>'Slika 6.6. - Figure 6.6'!$A$7:$A$126</c:f>
              <c:numCache>
                <c:formatCode>General</c:formatCode>
                <c:ptCount val="120"/>
                <c:pt idx="5">
                  <c:v>2016</c:v>
                </c:pt>
                <c:pt idx="17">
                  <c:v>2017</c:v>
                </c:pt>
                <c:pt idx="29">
                  <c:v>2018</c:v>
                </c:pt>
                <c:pt idx="41">
                  <c:v>2019</c:v>
                </c:pt>
                <c:pt idx="53">
                  <c:v>2020</c:v>
                </c:pt>
                <c:pt idx="65">
                  <c:v>2021</c:v>
                </c:pt>
                <c:pt idx="77">
                  <c:v>2022</c:v>
                </c:pt>
                <c:pt idx="89">
                  <c:v>2023</c:v>
                </c:pt>
                <c:pt idx="102">
                  <c:v>2024</c:v>
                </c:pt>
                <c:pt idx="114">
                  <c:v>2025</c:v>
                </c:pt>
              </c:numCache>
            </c:numRef>
          </c:cat>
          <c:val>
            <c:numRef>
              <c:f>'Slika 6.6. - Figure 6.6'!$G$7:$G$126</c:f>
              <c:numCache>
                <c:formatCode>#,##0</c:formatCode>
                <c:ptCount val="120"/>
                <c:pt idx="0">
                  <c:v>-22.941332149928868</c:v>
                </c:pt>
                <c:pt idx="1">
                  <c:v>-12.436598542268017</c:v>
                </c:pt>
                <c:pt idx="2">
                  <c:v>-9.3040666365357705</c:v>
                </c:pt>
                <c:pt idx="3">
                  <c:v>-11.916329034152929</c:v>
                </c:pt>
                <c:pt idx="4">
                  <c:v>-14.103685846159479</c:v>
                </c:pt>
                <c:pt idx="5">
                  <c:v>-11.285916465216721</c:v>
                </c:pt>
                <c:pt idx="6">
                  <c:v>3.0502998916772728</c:v>
                </c:pt>
                <c:pt idx="7">
                  <c:v>-14.471046718808445</c:v>
                </c:pt>
                <c:pt idx="8">
                  <c:v>0.29302253905925557</c:v>
                </c:pt>
                <c:pt idx="9">
                  <c:v>-15.716353654491163</c:v>
                </c:pt>
                <c:pt idx="10">
                  <c:v>-11.538277645429044</c:v>
                </c:pt>
                <c:pt idx="11">
                  <c:v>-6.258536357176979</c:v>
                </c:pt>
                <c:pt idx="12">
                  <c:v>0.82578354532547227</c:v>
                </c:pt>
                <c:pt idx="13">
                  <c:v>-3.20772462256422</c:v>
                </c:pt>
                <c:pt idx="14">
                  <c:v>-10.946769452404606</c:v>
                </c:pt>
                <c:pt idx="15">
                  <c:v>-7.1531447943587967</c:v>
                </c:pt>
                <c:pt idx="16">
                  <c:v>-24.458057521958214</c:v>
                </c:pt>
                <c:pt idx="17">
                  <c:v>-15.339627290450487</c:v>
                </c:pt>
                <c:pt idx="18">
                  <c:v>-15.706523042344099</c:v>
                </c:pt>
                <c:pt idx="19">
                  <c:v>-19.377735573707341</c:v>
                </c:pt>
                <c:pt idx="20">
                  <c:v>-20.388506512809819</c:v>
                </c:pt>
                <c:pt idx="21">
                  <c:v>-13.818391191898725</c:v>
                </c:pt>
                <c:pt idx="22">
                  <c:v>-15.014501636456004</c:v>
                </c:pt>
                <c:pt idx="23">
                  <c:v>-11.933121658181124</c:v>
                </c:pt>
                <c:pt idx="24">
                  <c:v>-20.068485571612591</c:v>
                </c:pt>
                <c:pt idx="25">
                  <c:v>-25.340870178236212</c:v>
                </c:pt>
                <c:pt idx="26">
                  <c:v>-11.23095659014888</c:v>
                </c:pt>
                <c:pt idx="27">
                  <c:v>-19.235659529229345</c:v>
                </c:pt>
                <c:pt idx="28">
                  <c:v>-3.7443638143468982</c:v>
                </c:pt>
                <c:pt idx="29">
                  <c:v>-9.8140919008421541</c:v>
                </c:pt>
                <c:pt idx="30">
                  <c:v>-10.224265829658577</c:v>
                </c:pt>
                <c:pt idx="31">
                  <c:v>-6.5646953038247009</c:v>
                </c:pt>
                <c:pt idx="32">
                  <c:v>-10.452774554139705</c:v>
                </c:pt>
                <c:pt idx="33">
                  <c:v>-9.7105669123928084</c:v>
                </c:pt>
                <c:pt idx="34">
                  <c:v>-11.41997899975302</c:v>
                </c:pt>
                <c:pt idx="35">
                  <c:v>-7.896543778853049</c:v>
                </c:pt>
                <c:pt idx="36">
                  <c:v>-4.814978102349631</c:v>
                </c:pt>
                <c:pt idx="37">
                  <c:v>-4.4492635512629928</c:v>
                </c:pt>
                <c:pt idx="38">
                  <c:v>-10.184789603041482</c:v>
                </c:pt>
                <c:pt idx="39">
                  <c:v>-3.8972398658999645</c:v>
                </c:pt>
                <c:pt idx="40">
                  <c:v>-5.2964005580218334</c:v>
                </c:pt>
                <c:pt idx="41">
                  <c:v>-5.9747806241690888</c:v>
                </c:pt>
                <c:pt idx="42">
                  <c:v>-3.7820342993139873</c:v>
                </c:pt>
                <c:pt idx="43">
                  <c:v>0.11447712281924338</c:v>
                </c:pt>
                <c:pt idx="44">
                  <c:v>-2.3594715020129229</c:v>
                </c:pt>
                <c:pt idx="45">
                  <c:v>-4.0913277561478765</c:v>
                </c:pt>
                <c:pt idx="46">
                  <c:v>3.6697998619631584</c:v>
                </c:pt>
                <c:pt idx="47">
                  <c:v>-5.5488303458107797</c:v>
                </c:pt>
                <c:pt idx="48">
                  <c:v>-4.2431185394788429</c:v>
                </c:pt>
                <c:pt idx="49">
                  <c:v>-3.0965019760750714</c:v>
                </c:pt>
                <c:pt idx="50">
                  <c:v>-1.9454934827744415</c:v>
                </c:pt>
                <c:pt idx="51">
                  <c:v>-6.4406612402276728</c:v>
                </c:pt>
                <c:pt idx="52">
                  <c:v>-2.1771668400432755</c:v>
                </c:pt>
                <c:pt idx="53">
                  <c:v>-3.5708079596080462</c:v>
                </c:pt>
                <c:pt idx="54">
                  <c:v>-7.7639563099385391</c:v>
                </c:pt>
                <c:pt idx="55">
                  <c:v>-6.1884980290195557</c:v>
                </c:pt>
                <c:pt idx="56">
                  <c:v>-3.1362394399073814</c:v>
                </c:pt>
                <c:pt idx="57">
                  <c:v>2.0816074099171988</c:v>
                </c:pt>
                <c:pt idx="58">
                  <c:v>-5.1630237582448242</c:v>
                </c:pt>
                <c:pt idx="59">
                  <c:v>0.2508999415419757</c:v>
                </c:pt>
                <c:pt idx="60">
                  <c:v>-0.71681334683772513</c:v>
                </c:pt>
                <c:pt idx="61">
                  <c:v>0.2153678065471426</c:v>
                </c:pt>
                <c:pt idx="62">
                  <c:v>-0.8728560806872605</c:v>
                </c:pt>
                <c:pt idx="63">
                  <c:v>1.7717550834789944</c:v>
                </c:pt>
                <c:pt idx="64">
                  <c:v>-0.58019096188408659</c:v>
                </c:pt>
                <c:pt idx="65">
                  <c:v>-2.6167982546377777</c:v>
                </c:pt>
                <c:pt idx="66">
                  <c:v>1.914323392404554</c:v>
                </c:pt>
                <c:pt idx="67">
                  <c:v>-0.60646726694605402</c:v>
                </c:pt>
                <c:pt idx="68">
                  <c:v>-1.3549135091267397</c:v>
                </c:pt>
                <c:pt idx="69">
                  <c:v>-1.8429470766791507</c:v>
                </c:pt>
                <c:pt idx="70">
                  <c:v>-4.2299033134018629</c:v>
                </c:pt>
                <c:pt idx="71">
                  <c:v>-4.0075945679141025</c:v>
                </c:pt>
                <c:pt idx="72">
                  <c:v>-3.0259819153738277</c:v>
                </c:pt>
                <c:pt idx="73">
                  <c:v>-2.9162916314411724</c:v>
                </c:pt>
                <c:pt idx="74">
                  <c:v>-1.8205285849044104</c:v>
                </c:pt>
                <c:pt idx="75">
                  <c:v>1.1899912619528501</c:v>
                </c:pt>
                <c:pt idx="76">
                  <c:v>1.6260017766885579</c:v>
                </c:pt>
                <c:pt idx="77">
                  <c:v>2.4721054391051522</c:v>
                </c:pt>
                <c:pt idx="78">
                  <c:v>0.577312586677176</c:v>
                </c:pt>
                <c:pt idx="79">
                  <c:v>4.3408847063184641</c:v>
                </c:pt>
                <c:pt idx="80">
                  <c:v>4.6531021437717328</c:v>
                </c:pt>
                <c:pt idx="81">
                  <c:v>-2.450138229967489</c:v>
                </c:pt>
                <c:pt idx="82">
                  <c:v>3.6810902661025415</c:v>
                </c:pt>
                <c:pt idx="83">
                  <c:v>5.3294983484843446</c:v>
                </c:pt>
                <c:pt idx="84">
                  <c:v>8.9356297632074728</c:v>
                </c:pt>
                <c:pt idx="85">
                  <c:v>6.1294082905293399</c:v>
                </c:pt>
                <c:pt idx="86">
                  <c:v>11.465212811120507</c:v>
                </c:pt>
                <c:pt idx="87">
                  <c:v>6.3588911954919354</c:v>
                </c:pt>
                <c:pt idx="88">
                  <c:v>9.0784684061322096</c:v>
                </c:pt>
                <c:pt idx="89">
                  <c:v>9.3544164725204126</c:v>
                </c:pt>
                <c:pt idx="90">
                  <c:v>11.271416917764828</c:v>
                </c:pt>
                <c:pt idx="91">
                  <c:v>10.116310456215711</c:v>
                </c:pt>
                <c:pt idx="92">
                  <c:v>11.619463801005351</c:v>
                </c:pt>
                <c:pt idx="93">
                  <c:v>11.003748449262794</c:v>
                </c:pt>
                <c:pt idx="94">
                  <c:v>14.545400376362261</c:v>
                </c:pt>
                <c:pt idx="95">
                  <c:v>13.959866448691468</c:v>
                </c:pt>
                <c:pt idx="96">
                  <c:v>10.536336046885873</c:v>
                </c:pt>
                <c:pt idx="97">
                  <c:v>11.661213531924268</c:v>
                </c:pt>
                <c:pt idx="98">
                  <c:v>6.0565126383820305</c:v>
                </c:pt>
                <c:pt idx="99">
                  <c:v>7.4632289964999678</c:v>
                </c:pt>
                <c:pt idx="100">
                  <c:v>4.0098121285603225</c:v>
                </c:pt>
                <c:pt idx="101">
                  <c:v>6.1912839514524931</c:v>
                </c:pt>
                <c:pt idx="102">
                  <c:v>6.8937852149717438</c:v>
                </c:pt>
                <c:pt idx="103">
                  <c:v>0.30122553351874737</c:v>
                </c:pt>
                <c:pt idx="104">
                  <c:v>4.7393794964972714E-3</c:v>
                </c:pt>
                <c:pt idx="105">
                  <c:v>1.1390016480932357</c:v>
                </c:pt>
                <c:pt idx="106">
                  <c:v>-2.1716384641399333</c:v>
                </c:pt>
                <c:pt idx="107">
                  <c:v>-2.8753524828459436</c:v>
                </c:pt>
                <c:pt idx="108">
                  <c:v>-5.6164429514103613</c:v>
                </c:pt>
                <c:pt idx="109">
                  <c:v>-4.7111413201627181</c:v>
                </c:pt>
                <c:pt idx="110">
                  <c:v>-5.0357239778736602</c:v>
                </c:pt>
                <c:pt idx="111">
                  <c:v>-5.881702477035553</c:v>
                </c:pt>
                <c:pt idx="112">
                  <c:v>-3.6593119201397628</c:v>
                </c:pt>
                <c:pt idx="113">
                  <c:v>-5.7648462305587564</c:v>
                </c:pt>
                <c:pt idx="114">
                  <c:v>-7.7751096200819898</c:v>
                </c:pt>
                <c:pt idx="115">
                  <c:v>-5.862832149665989</c:v>
                </c:pt>
                <c:pt idx="116">
                  <c:v>-4.9236932832528542</c:v>
                </c:pt>
              </c:numCache>
            </c:numRef>
          </c:val>
          <c:extLst>
            <c:ext xmlns:c16="http://schemas.microsoft.com/office/drawing/2014/chart" uri="{C3380CC4-5D6E-409C-BE32-E72D297353CC}">
              <c16:uniqueId val="{00000002-1813-4905-AC36-600B7404C293}"/>
            </c:ext>
          </c:extLst>
        </c:ser>
        <c:ser>
          <c:idx val="3"/>
          <c:order val="3"/>
          <c:tx>
            <c:strRef>
              <c:f>'Slika 6.6. - Figure 6.6'!$H$3</c:f>
              <c:strCache>
                <c:ptCount val="1"/>
                <c:pt idx="0">
                  <c:v>Total weight contribution</c:v>
                </c:pt>
              </c:strCache>
            </c:strRef>
          </c:tx>
          <c:spPr>
            <a:solidFill>
              <a:schemeClr val="bg1">
                <a:lumMod val="50000"/>
              </a:schemeClr>
            </a:solidFill>
            <a:ln>
              <a:noFill/>
            </a:ln>
            <a:effectLst/>
          </c:spPr>
          <c:invertIfNegative val="0"/>
          <c:cat>
            <c:numRef>
              <c:f>'Slika 6.6. - Figure 6.6'!$A$7:$A$126</c:f>
              <c:numCache>
                <c:formatCode>General</c:formatCode>
                <c:ptCount val="120"/>
                <c:pt idx="5">
                  <c:v>2016</c:v>
                </c:pt>
                <c:pt idx="17">
                  <c:v>2017</c:v>
                </c:pt>
                <c:pt idx="29">
                  <c:v>2018</c:v>
                </c:pt>
                <c:pt idx="41">
                  <c:v>2019</c:v>
                </c:pt>
                <c:pt idx="53">
                  <c:v>2020</c:v>
                </c:pt>
                <c:pt idx="65">
                  <c:v>2021</c:v>
                </c:pt>
                <c:pt idx="77">
                  <c:v>2022</c:v>
                </c:pt>
                <c:pt idx="89">
                  <c:v>2023</c:v>
                </c:pt>
                <c:pt idx="102">
                  <c:v>2024</c:v>
                </c:pt>
                <c:pt idx="114">
                  <c:v>2025</c:v>
                </c:pt>
              </c:numCache>
            </c:numRef>
          </c:cat>
          <c:val>
            <c:numRef>
              <c:f>'Slika 6.6. - Figure 6.6'!$H$7:$H$126</c:f>
              <c:numCache>
                <c:formatCode>#,##0</c:formatCode>
                <c:ptCount val="120"/>
                <c:pt idx="0">
                  <c:v>2.2331363037108689</c:v>
                </c:pt>
                <c:pt idx="1">
                  <c:v>-17.564030898479089</c:v>
                </c:pt>
                <c:pt idx="2">
                  <c:v>-33.430262065408776</c:v>
                </c:pt>
                <c:pt idx="3">
                  <c:v>-44.350530918194337</c:v>
                </c:pt>
                <c:pt idx="4">
                  <c:v>-53.840129783444027</c:v>
                </c:pt>
                <c:pt idx="5">
                  <c:v>-36.775911278081672</c:v>
                </c:pt>
                <c:pt idx="6">
                  <c:v>-31.806169730630771</c:v>
                </c:pt>
                <c:pt idx="7">
                  <c:v>-37.614035520656756</c:v>
                </c:pt>
                <c:pt idx="8">
                  <c:v>-33.032611610748269</c:v>
                </c:pt>
                <c:pt idx="9">
                  <c:v>-34.117031796445708</c:v>
                </c:pt>
                <c:pt idx="10">
                  <c:v>-20.74174299556239</c:v>
                </c:pt>
                <c:pt idx="11">
                  <c:v>-14.631030833007969</c:v>
                </c:pt>
                <c:pt idx="12">
                  <c:v>-20.228974806868898</c:v>
                </c:pt>
                <c:pt idx="13">
                  <c:v>16.493127420942855</c:v>
                </c:pt>
                <c:pt idx="14">
                  <c:v>14.458541770078885</c:v>
                </c:pt>
                <c:pt idx="15">
                  <c:v>23.704657131343179</c:v>
                </c:pt>
                <c:pt idx="16">
                  <c:v>18.160687151826327</c:v>
                </c:pt>
                <c:pt idx="17">
                  <c:v>13.398261876029746</c:v>
                </c:pt>
                <c:pt idx="18">
                  <c:v>12.389811324349866</c:v>
                </c:pt>
                <c:pt idx="19">
                  <c:v>-3.309322663768937</c:v>
                </c:pt>
                <c:pt idx="20">
                  <c:v>-5.6736970309611481</c:v>
                </c:pt>
                <c:pt idx="21">
                  <c:v>-12.722336845322719</c:v>
                </c:pt>
                <c:pt idx="22">
                  <c:v>-23.048117412464009</c:v>
                </c:pt>
                <c:pt idx="23">
                  <c:v>-14.157585507668658</c:v>
                </c:pt>
                <c:pt idx="24">
                  <c:v>12.619193069211731</c:v>
                </c:pt>
                <c:pt idx="25">
                  <c:v>-6.1034716211013551</c:v>
                </c:pt>
                <c:pt idx="26">
                  <c:v>9.5995492583689277</c:v>
                </c:pt>
                <c:pt idx="27">
                  <c:v>16.941891925379778</c:v>
                </c:pt>
                <c:pt idx="28">
                  <c:v>27.328760135072116</c:v>
                </c:pt>
                <c:pt idx="29">
                  <c:v>21.236416512800382</c:v>
                </c:pt>
                <c:pt idx="30">
                  <c:v>26.421874397414694</c:v>
                </c:pt>
                <c:pt idx="31">
                  <c:v>39.293901046712534</c:v>
                </c:pt>
                <c:pt idx="32">
                  <c:v>25.809501296422994</c:v>
                </c:pt>
                <c:pt idx="33">
                  <c:v>-13.067699964540267</c:v>
                </c:pt>
                <c:pt idx="34">
                  <c:v>17.482457952534901</c:v>
                </c:pt>
                <c:pt idx="35">
                  <c:v>29.551513024142618</c:v>
                </c:pt>
                <c:pt idx="36">
                  <c:v>3.367659667100309</c:v>
                </c:pt>
                <c:pt idx="37">
                  <c:v>7.2001806241079827</c:v>
                </c:pt>
                <c:pt idx="38">
                  <c:v>-0.76895496176836686</c:v>
                </c:pt>
                <c:pt idx="39">
                  <c:v>-16.911657882607123</c:v>
                </c:pt>
                <c:pt idx="40">
                  <c:v>-17.282099199234104</c:v>
                </c:pt>
                <c:pt idx="41">
                  <c:v>-14.186909461578651</c:v>
                </c:pt>
                <c:pt idx="42">
                  <c:v>-12.958415527336076</c:v>
                </c:pt>
                <c:pt idx="43">
                  <c:v>-5.825990774677301</c:v>
                </c:pt>
                <c:pt idx="44">
                  <c:v>-9.9296750730911878</c:v>
                </c:pt>
                <c:pt idx="45">
                  <c:v>-23.230214107022924</c:v>
                </c:pt>
                <c:pt idx="46">
                  <c:v>-36.788076572999806</c:v>
                </c:pt>
                <c:pt idx="47">
                  <c:v>-24.895468414023323</c:v>
                </c:pt>
                <c:pt idx="48">
                  <c:v>-4.7116161326827211</c:v>
                </c:pt>
                <c:pt idx="49">
                  <c:v>-1.699452950462649</c:v>
                </c:pt>
                <c:pt idx="50">
                  <c:v>-21.952625474279245</c:v>
                </c:pt>
                <c:pt idx="51">
                  <c:v>-102.28762263314427</c:v>
                </c:pt>
                <c:pt idx="52">
                  <c:v>-77.539529042106807</c:v>
                </c:pt>
                <c:pt idx="53">
                  <c:v>-38.302409326621856</c:v>
                </c:pt>
                <c:pt idx="54">
                  <c:v>-51.665620691082637</c:v>
                </c:pt>
                <c:pt idx="55">
                  <c:v>-35.513538913182117</c:v>
                </c:pt>
                <c:pt idx="56">
                  <c:v>3.6131969110443656</c:v>
                </c:pt>
                <c:pt idx="57">
                  <c:v>3.5085489231952991</c:v>
                </c:pt>
                <c:pt idx="58">
                  <c:v>-41.386056706704295</c:v>
                </c:pt>
                <c:pt idx="59">
                  <c:v>-74.133946894392054</c:v>
                </c:pt>
                <c:pt idx="60">
                  <c:v>-45.451803304582697</c:v>
                </c:pt>
                <c:pt idx="61">
                  <c:v>-28.512445630936796</c:v>
                </c:pt>
                <c:pt idx="62">
                  <c:v>3.4538961382227402</c:v>
                </c:pt>
                <c:pt idx="63">
                  <c:v>54.121994321247875</c:v>
                </c:pt>
                <c:pt idx="64">
                  <c:v>15.527827190190868</c:v>
                </c:pt>
                <c:pt idx="65">
                  <c:v>-26.723135642034542</c:v>
                </c:pt>
                <c:pt idx="66">
                  <c:v>13.510105614362764</c:v>
                </c:pt>
                <c:pt idx="67">
                  <c:v>2.0868908544989324</c:v>
                </c:pt>
                <c:pt idx="68">
                  <c:v>-16.825072619130331</c:v>
                </c:pt>
                <c:pt idx="69">
                  <c:v>34.022625398124738</c:v>
                </c:pt>
                <c:pt idx="70">
                  <c:v>57.33247420714946</c:v>
                </c:pt>
                <c:pt idx="71">
                  <c:v>47.911988560586217</c:v>
                </c:pt>
                <c:pt idx="72">
                  <c:v>12.230461512635971</c:v>
                </c:pt>
                <c:pt idx="73">
                  <c:v>-7.2235458031864059</c:v>
                </c:pt>
                <c:pt idx="74">
                  <c:v>-23.093597647052789</c:v>
                </c:pt>
                <c:pt idx="75">
                  <c:v>-34.88372525507404</c:v>
                </c:pt>
                <c:pt idx="76">
                  <c:v>-8.010789867416749</c:v>
                </c:pt>
                <c:pt idx="77">
                  <c:v>-1.8994753448137836E-2</c:v>
                </c:pt>
                <c:pt idx="78">
                  <c:v>-5.8753318380271544</c:v>
                </c:pt>
                <c:pt idx="79">
                  <c:v>-17.253818420775723</c:v>
                </c:pt>
                <c:pt idx="80">
                  <c:v>-8.0623036420248564</c:v>
                </c:pt>
                <c:pt idx="81">
                  <c:v>-5.2802367671969375</c:v>
                </c:pt>
                <c:pt idx="82">
                  <c:v>2.5417823339353842</c:v>
                </c:pt>
                <c:pt idx="83">
                  <c:v>-28.214812330506614</c:v>
                </c:pt>
                <c:pt idx="84">
                  <c:v>26.471832293110374</c:v>
                </c:pt>
                <c:pt idx="85">
                  <c:v>18.056384216514868</c:v>
                </c:pt>
                <c:pt idx="86">
                  <c:v>16.008381870896894</c:v>
                </c:pt>
                <c:pt idx="87">
                  <c:v>32.919398654858021</c:v>
                </c:pt>
                <c:pt idx="88">
                  <c:v>-6.617327666438805</c:v>
                </c:pt>
                <c:pt idx="89">
                  <c:v>7.7931245432375587</c:v>
                </c:pt>
                <c:pt idx="90">
                  <c:v>30.240298499963171</c:v>
                </c:pt>
                <c:pt idx="91">
                  <c:v>23.110670699458002</c:v>
                </c:pt>
                <c:pt idx="92">
                  <c:v>11.62265689960169</c:v>
                </c:pt>
                <c:pt idx="93">
                  <c:v>14.811221647341831</c:v>
                </c:pt>
                <c:pt idx="94">
                  <c:v>10.555656388991261</c:v>
                </c:pt>
                <c:pt idx="95">
                  <c:v>44.439475632313005</c:v>
                </c:pt>
                <c:pt idx="96">
                  <c:v>-18.39827356524367</c:v>
                </c:pt>
                <c:pt idx="97">
                  <c:v>2.7305038657430476</c:v>
                </c:pt>
                <c:pt idx="98">
                  <c:v>7.8612482816296296</c:v>
                </c:pt>
                <c:pt idx="99">
                  <c:v>43.449924461902157</c:v>
                </c:pt>
                <c:pt idx="100">
                  <c:v>63.030951992955309</c:v>
                </c:pt>
                <c:pt idx="101">
                  <c:v>46.588915227963284</c:v>
                </c:pt>
                <c:pt idx="102">
                  <c:v>-3.4067472639447427</c:v>
                </c:pt>
                <c:pt idx="103">
                  <c:v>-2.7190564147924623</c:v>
                </c:pt>
                <c:pt idx="104">
                  <c:v>-0.2181548821834238</c:v>
                </c:pt>
                <c:pt idx="105">
                  <c:v>0.84438189929649798</c:v>
                </c:pt>
                <c:pt idx="106">
                  <c:v>-0.89818206542465684</c:v>
                </c:pt>
                <c:pt idx="107">
                  <c:v>3.8760275214750632</c:v>
                </c:pt>
                <c:pt idx="108">
                  <c:v>-1.7263013416126727</c:v>
                </c:pt>
                <c:pt idx="109">
                  <c:v>-11.6127302091566</c:v>
                </c:pt>
                <c:pt idx="110">
                  <c:v>-26.203555458863192</c:v>
                </c:pt>
                <c:pt idx="111">
                  <c:v>-42.260664077148412</c:v>
                </c:pt>
                <c:pt idx="112">
                  <c:v>-52.473329297671654</c:v>
                </c:pt>
                <c:pt idx="113">
                  <c:v>-68.835557926312575</c:v>
                </c:pt>
                <c:pt idx="114">
                  <c:v>-6.2887820827546186</c:v>
                </c:pt>
                <c:pt idx="115">
                  <c:v>-15.60301991039651</c:v>
                </c:pt>
                <c:pt idx="116">
                  <c:v>-17.604623993931988</c:v>
                </c:pt>
              </c:numCache>
            </c:numRef>
          </c:val>
          <c:extLst>
            <c:ext xmlns:c16="http://schemas.microsoft.com/office/drawing/2014/chart" uri="{C3380CC4-5D6E-409C-BE32-E72D297353CC}">
              <c16:uniqueId val="{00000003-1813-4905-AC36-600B7404C293}"/>
            </c:ext>
          </c:extLst>
        </c:ser>
        <c:dLbls>
          <c:showLegendKey val="0"/>
          <c:showVal val="0"/>
          <c:showCatName val="0"/>
          <c:showSerName val="0"/>
          <c:showPercent val="0"/>
          <c:showBubbleSize val="0"/>
        </c:dLbls>
        <c:gapWidth val="50"/>
        <c:overlap val="100"/>
        <c:axId val="1393206543"/>
        <c:axId val="1393205711"/>
      </c:barChart>
      <c:lineChart>
        <c:grouping val="standard"/>
        <c:varyColors val="0"/>
        <c:ser>
          <c:idx val="4"/>
          <c:order val="4"/>
          <c:tx>
            <c:strRef>
              <c:f>'Slika 6.6. - Figure 6.6'!$I$3</c:f>
              <c:strCache>
                <c:ptCount val="1"/>
                <c:pt idx="0">
                  <c:v>Change in interest rate on pure new loans to households</c:v>
                </c:pt>
              </c:strCache>
            </c:strRef>
          </c:tx>
          <c:spPr>
            <a:ln w="19050">
              <a:solidFill>
                <a:srgbClr val="C00000"/>
              </a:solidFill>
            </a:ln>
          </c:spPr>
          <c:marker>
            <c:symbol val="none"/>
          </c:marker>
          <c:cat>
            <c:numRef>
              <c:f>'Slika 6.6. - Figure 6.6'!$A$7:$A$126</c:f>
              <c:numCache>
                <c:formatCode>General</c:formatCode>
                <c:ptCount val="120"/>
                <c:pt idx="5">
                  <c:v>2016</c:v>
                </c:pt>
                <c:pt idx="17">
                  <c:v>2017</c:v>
                </c:pt>
                <c:pt idx="29">
                  <c:v>2018</c:v>
                </c:pt>
                <c:pt idx="41">
                  <c:v>2019</c:v>
                </c:pt>
                <c:pt idx="53">
                  <c:v>2020</c:v>
                </c:pt>
                <c:pt idx="65">
                  <c:v>2021</c:v>
                </c:pt>
                <c:pt idx="77">
                  <c:v>2022</c:v>
                </c:pt>
                <c:pt idx="89">
                  <c:v>2023</c:v>
                </c:pt>
                <c:pt idx="102">
                  <c:v>2024</c:v>
                </c:pt>
                <c:pt idx="114">
                  <c:v>2025</c:v>
                </c:pt>
              </c:numCache>
            </c:numRef>
          </c:cat>
          <c:val>
            <c:numRef>
              <c:f>'Slika 6.6. - Figure 6.6'!$I$7:$I$126</c:f>
              <c:numCache>
                <c:formatCode>#,##0</c:formatCode>
                <c:ptCount val="120"/>
                <c:pt idx="0">
                  <c:v>-49.973612933703677</c:v>
                </c:pt>
                <c:pt idx="1">
                  <c:v>-48.869868609897374</c:v>
                </c:pt>
                <c:pt idx="2">
                  <c:v>-79.751386584172053</c:v>
                </c:pt>
                <c:pt idx="3">
                  <c:v>-96.411508733328844</c:v>
                </c:pt>
                <c:pt idx="4">
                  <c:v>-113.73809691501603</c:v>
                </c:pt>
                <c:pt idx="5">
                  <c:v>-88.03657112904304</c:v>
                </c:pt>
                <c:pt idx="6">
                  <c:v>-65.747125408972394</c:v>
                </c:pt>
                <c:pt idx="7">
                  <c:v>-89.421160899425161</c:v>
                </c:pt>
                <c:pt idx="8">
                  <c:v>-76.28777150976714</c:v>
                </c:pt>
                <c:pt idx="9">
                  <c:v>-91.403366741676351</c:v>
                </c:pt>
                <c:pt idx="10">
                  <c:v>-74.51877864466492</c:v>
                </c:pt>
                <c:pt idx="11">
                  <c:v>-71.040425278543395</c:v>
                </c:pt>
                <c:pt idx="12">
                  <c:v>-66.235617543879528</c:v>
                </c:pt>
                <c:pt idx="13">
                  <c:v>-30.712876193349075</c:v>
                </c:pt>
                <c:pt idx="14">
                  <c:v>-39.383899760837963</c:v>
                </c:pt>
                <c:pt idx="15">
                  <c:v>-36.475098024911858</c:v>
                </c:pt>
                <c:pt idx="16">
                  <c:v>-59.41989307410617</c:v>
                </c:pt>
                <c:pt idx="17">
                  <c:v>-53.901324210921445</c:v>
                </c:pt>
                <c:pt idx="18">
                  <c:v>-54.285088143234155</c:v>
                </c:pt>
                <c:pt idx="19">
                  <c:v>-78.561623916136384</c:v>
                </c:pt>
                <c:pt idx="20">
                  <c:v>-88.124355231000834</c:v>
                </c:pt>
                <c:pt idx="21">
                  <c:v>-90.970950439266872</c:v>
                </c:pt>
                <c:pt idx="22">
                  <c:v>-101.54609477447281</c:v>
                </c:pt>
                <c:pt idx="23">
                  <c:v>-83.018778134632271</c:v>
                </c:pt>
                <c:pt idx="24">
                  <c:v>-65.87383532897465</c:v>
                </c:pt>
                <c:pt idx="25">
                  <c:v>-102.72579301990729</c:v>
                </c:pt>
                <c:pt idx="26">
                  <c:v>-58.906892519450921</c:v>
                </c:pt>
                <c:pt idx="27">
                  <c:v>-51.515282510797043</c:v>
                </c:pt>
                <c:pt idx="28">
                  <c:v>-22.192267598439933</c:v>
                </c:pt>
                <c:pt idx="29">
                  <c:v>-49.223739984564943</c:v>
                </c:pt>
                <c:pt idx="30">
                  <c:v>-45.004402746056932</c:v>
                </c:pt>
                <c:pt idx="31">
                  <c:v>-20.483655921319997</c:v>
                </c:pt>
                <c:pt idx="32">
                  <c:v>-39.135653557764151</c:v>
                </c:pt>
                <c:pt idx="33">
                  <c:v>-66.82063866780264</c:v>
                </c:pt>
                <c:pt idx="34">
                  <c:v>-32.737529542259445</c:v>
                </c:pt>
                <c:pt idx="35">
                  <c:v>-10.223189287430088</c:v>
                </c:pt>
                <c:pt idx="36">
                  <c:v>-43.193924229216528</c:v>
                </c:pt>
                <c:pt idx="37">
                  <c:v>-41.056783721931609</c:v>
                </c:pt>
                <c:pt idx="38">
                  <c:v>-66.431723230125968</c:v>
                </c:pt>
                <c:pt idx="39">
                  <c:v>-70.54764224766906</c:v>
                </c:pt>
                <c:pt idx="40">
                  <c:v>-71.93145821479898</c:v>
                </c:pt>
                <c:pt idx="41">
                  <c:v>-55.044894047823547</c:v>
                </c:pt>
                <c:pt idx="42">
                  <c:v>-54.669130246961402</c:v>
                </c:pt>
                <c:pt idx="43">
                  <c:v>-38.817893364962757</c:v>
                </c:pt>
                <c:pt idx="44">
                  <c:v>-48.128752948023546</c:v>
                </c:pt>
                <c:pt idx="45">
                  <c:v>-69.93155213344258</c:v>
                </c:pt>
                <c:pt idx="46">
                  <c:v>-82.988533645286523</c:v>
                </c:pt>
                <c:pt idx="47">
                  <c:v>-72.405821755324382</c:v>
                </c:pt>
                <c:pt idx="48">
                  <c:v>-39.841520852639668</c:v>
                </c:pt>
                <c:pt idx="49">
                  <c:v>-35.591963271181982</c:v>
                </c:pt>
                <c:pt idx="50">
                  <c:v>-48.441612925453299</c:v>
                </c:pt>
                <c:pt idx="51">
                  <c:v>-149.30144310633733</c:v>
                </c:pt>
                <c:pt idx="52">
                  <c:v>-114.72560136209387</c:v>
                </c:pt>
                <c:pt idx="53">
                  <c:v>-82.064199544228856</c:v>
                </c:pt>
                <c:pt idx="54">
                  <c:v>-85.270276496880129</c:v>
                </c:pt>
                <c:pt idx="55">
                  <c:v>-64.385398031002183</c:v>
                </c:pt>
                <c:pt idx="56">
                  <c:v>-13.64229365738391</c:v>
                </c:pt>
                <c:pt idx="57">
                  <c:v>-24.853498783023127</c:v>
                </c:pt>
                <c:pt idx="58">
                  <c:v>-75.741903850643695</c:v>
                </c:pt>
                <c:pt idx="59">
                  <c:v>-117.77873906951837</c:v>
                </c:pt>
                <c:pt idx="60">
                  <c:v>-77.002478864555897</c:v>
                </c:pt>
                <c:pt idx="61">
                  <c:v>-47.58849813883451</c:v>
                </c:pt>
                <c:pt idx="62">
                  <c:v>-13.25530416514515</c:v>
                </c:pt>
                <c:pt idx="63">
                  <c:v>38.282986296811615</c:v>
                </c:pt>
                <c:pt idx="64">
                  <c:v>-12.506679088964713</c:v>
                </c:pt>
                <c:pt idx="65">
                  <c:v>-57.184749679997765</c:v>
                </c:pt>
                <c:pt idx="66">
                  <c:v>-14.997010957329685</c:v>
                </c:pt>
                <c:pt idx="67">
                  <c:v>-26.285002199771409</c:v>
                </c:pt>
                <c:pt idx="68">
                  <c:v>-50.828300171203189</c:v>
                </c:pt>
                <c:pt idx="69">
                  <c:v>15.664417173443837</c:v>
                </c:pt>
                <c:pt idx="70">
                  <c:v>43.602190419829725</c:v>
                </c:pt>
                <c:pt idx="71">
                  <c:v>30.331692371413268</c:v>
                </c:pt>
                <c:pt idx="72">
                  <c:v>-10.329569786541278</c:v>
                </c:pt>
                <c:pt idx="73">
                  <c:v>-39.578492961755522</c:v>
                </c:pt>
                <c:pt idx="74">
                  <c:v>-54.336471301428617</c:v>
                </c:pt>
                <c:pt idx="75">
                  <c:v>-61.739652057553855</c:v>
                </c:pt>
                <c:pt idx="76">
                  <c:v>-28.178235168438803</c:v>
                </c:pt>
                <c:pt idx="77">
                  <c:v>-14.531015326227115</c:v>
                </c:pt>
                <c:pt idx="78">
                  <c:v>-20.551889852819919</c:v>
                </c:pt>
                <c:pt idx="79">
                  <c:v>-27.027467135867681</c:v>
                </c:pt>
                <c:pt idx="80">
                  <c:v>5.9033863870520911</c:v>
                </c:pt>
                <c:pt idx="81">
                  <c:v>2.2726073108209341</c:v>
                </c:pt>
                <c:pt idx="82">
                  <c:v>8.0174165915941362</c:v>
                </c:pt>
                <c:pt idx="83">
                  <c:v>-14.452782188522882</c:v>
                </c:pt>
                <c:pt idx="84">
                  <c:v>53.850608815583904</c:v>
                </c:pt>
                <c:pt idx="85">
                  <c:v>55.235361010027219</c:v>
                </c:pt>
                <c:pt idx="86">
                  <c:v>61.941363256797089</c:v>
                </c:pt>
                <c:pt idx="87">
                  <c:v>88.206439394368203</c:v>
                </c:pt>
                <c:pt idx="88">
                  <c:v>57.317332079079563</c:v>
                </c:pt>
                <c:pt idx="89">
                  <c:v>78.484190096904513</c:v>
                </c:pt>
                <c:pt idx="90">
                  <c:v>106.18166889930329</c:v>
                </c:pt>
                <c:pt idx="91">
                  <c:v>104.61369610891313</c:v>
                </c:pt>
                <c:pt idx="92">
                  <c:v>87.623697356684275</c:v>
                </c:pt>
                <c:pt idx="93">
                  <c:v>97.827067638974967</c:v>
                </c:pt>
                <c:pt idx="94">
                  <c:v>95.675916828811154</c:v>
                </c:pt>
                <c:pt idx="95">
                  <c:v>134.33986160390759</c:v>
                </c:pt>
                <c:pt idx="96">
                  <c:v>62.85118843641704</c:v>
                </c:pt>
                <c:pt idx="97">
                  <c:v>80.153484869228677</c:v>
                </c:pt>
                <c:pt idx="98">
                  <c:v>64.639234714443603</c:v>
                </c:pt>
                <c:pt idx="99">
                  <c:v>100.87800443078099</c:v>
                </c:pt>
                <c:pt idx="100">
                  <c:v>112.32882711942818</c:v>
                </c:pt>
                <c:pt idx="101">
                  <c:v>89.141164023472243</c:v>
                </c:pt>
                <c:pt idx="102">
                  <c:v>37.395246324321896</c:v>
                </c:pt>
                <c:pt idx="103">
                  <c:v>16.426909215626004</c:v>
                </c:pt>
                <c:pt idx="104">
                  <c:v>4.7997444734313053</c:v>
                </c:pt>
                <c:pt idx="105">
                  <c:v>1.162278572126088</c:v>
                </c:pt>
                <c:pt idx="106">
                  <c:v>-6.102532340637139</c:v>
                </c:pt>
                <c:pt idx="107">
                  <c:v>-6.9838655811536992</c:v>
                </c:pt>
                <c:pt idx="108">
                  <c:v>-31.857133968258477</c:v>
                </c:pt>
                <c:pt idx="109">
                  <c:v>-58.938568738466188</c:v>
                </c:pt>
                <c:pt idx="110">
                  <c:v>-74.463837156063818</c:v>
                </c:pt>
                <c:pt idx="111">
                  <c:v>-99.191264324769548</c:v>
                </c:pt>
                <c:pt idx="112">
                  <c:v>-105.68838209651265</c:v>
                </c:pt>
                <c:pt idx="113">
                  <c:v>-122.25598707770189</c:v>
                </c:pt>
                <c:pt idx="114">
                  <c:v>-65.446811354494429</c:v>
                </c:pt>
                <c:pt idx="115">
                  <c:v>-78.813769099006251</c:v>
                </c:pt>
                <c:pt idx="116">
                  <c:v>-77.825980751275551</c:v>
                </c:pt>
              </c:numCache>
            </c:numRef>
          </c:val>
          <c:smooth val="0"/>
          <c:extLst>
            <c:ext xmlns:c16="http://schemas.microsoft.com/office/drawing/2014/chart" uri="{C3380CC4-5D6E-409C-BE32-E72D297353CC}">
              <c16:uniqueId val="{00000004-1813-4905-AC36-600B7404C293}"/>
            </c:ext>
          </c:extLst>
        </c:ser>
        <c:dLbls>
          <c:showLegendKey val="0"/>
          <c:showVal val="0"/>
          <c:showCatName val="0"/>
          <c:showSerName val="0"/>
          <c:showPercent val="0"/>
          <c:showBubbleSize val="0"/>
        </c:dLbls>
        <c:marker val="1"/>
        <c:smooth val="0"/>
        <c:axId val="1393206543"/>
        <c:axId val="1393205711"/>
      </c:lineChart>
      <c:catAx>
        <c:axId val="1393206543"/>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low"/>
        <c:spPr>
          <a:noFill/>
          <a:ln w="3175" cap="flat" cmpd="sng" algn="ctr">
            <a:solidFill>
              <a:schemeClr val="tx1"/>
            </a:solidFill>
            <a:round/>
          </a:ln>
          <a:effectLst/>
        </c:spPr>
        <c:txPr>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93205711"/>
        <c:crosses val="autoZero"/>
        <c:auto val="1"/>
        <c:lblAlgn val="ctr"/>
        <c:lblOffset val="0"/>
        <c:tickLblSkip val="1"/>
        <c:tickMarkSkip val="12"/>
        <c:noMultiLvlLbl val="0"/>
      </c:catAx>
      <c:valAx>
        <c:axId val="1393205711"/>
        <c:scaling>
          <c:orientation val="minMax"/>
          <c:max val="160"/>
          <c:min val="-160"/>
        </c:scaling>
        <c:delete val="0"/>
        <c:axPos val="l"/>
        <c:majorGridlines>
          <c:spPr>
            <a:ln w="6350" cap="flat" cmpd="sng" algn="ctr">
              <a:solidFill>
                <a:schemeClr val="bg1">
                  <a:lumMod val="75000"/>
                </a:schemeClr>
              </a:solidFill>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hr-HR"/>
                  <a:t>basis points</a:t>
                </a:r>
              </a:p>
            </c:rich>
          </c:tx>
          <c:layout>
            <c:manualLayout>
              <c:xMode val="edge"/>
              <c:yMode val="edge"/>
              <c:x val="0"/>
              <c:y val="0.20220579029733962"/>
            </c:manualLayout>
          </c:layout>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93206543"/>
        <c:crosses val="autoZero"/>
        <c:crossBetween val="between"/>
        <c:majorUnit val="40"/>
      </c:valAx>
      <c:spPr>
        <a:ln w="6350">
          <a:solidFill>
            <a:schemeClr val="bg1">
              <a:lumMod val="75000"/>
            </a:schemeClr>
          </a:solidFill>
        </a:ln>
      </c:spPr>
    </c:plotArea>
    <c:legend>
      <c:legendPos val="b"/>
      <c:layout>
        <c:manualLayout>
          <c:xMode val="edge"/>
          <c:yMode val="edge"/>
          <c:x val="0"/>
          <c:y val="0.77783489827856034"/>
          <c:w val="1"/>
          <c:h val="0.22216510172143974"/>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ln w="3175">
      <a:solidFill>
        <a:schemeClr val="tx1"/>
      </a:solidFill>
    </a:ln>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66089108910891"/>
          <c:y val="4.5006811623693375E-2"/>
          <c:w val="0.84024339933993397"/>
          <c:h val="0.61553732866724997"/>
        </c:manualLayout>
      </c:layout>
      <c:barChart>
        <c:barDir val="col"/>
        <c:grouping val="stacked"/>
        <c:varyColors val="0"/>
        <c:ser>
          <c:idx val="0"/>
          <c:order val="0"/>
          <c:tx>
            <c:strRef>
              <c:f>'Slika 6.6. - Figure 6.6'!$E$2</c:f>
              <c:strCache>
                <c:ptCount val="1"/>
                <c:pt idx="0">
                  <c:v>Doprinos kamatne stope na stambene kredite</c:v>
                </c:pt>
              </c:strCache>
            </c:strRef>
          </c:tx>
          <c:spPr>
            <a:solidFill>
              <a:srgbClr val="0000FF"/>
            </a:solidFill>
            <a:ln>
              <a:noFill/>
            </a:ln>
            <a:effectLst/>
          </c:spPr>
          <c:invertIfNegative val="0"/>
          <c:cat>
            <c:strRef>
              <c:f>'Slika 6.6. - Figure 6.6'!$B$7:$B$126</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f>'Slika 6.6. - Figure 6.6'!$E$7:$E$126</c:f>
              <c:numCache>
                <c:formatCode>#,##0</c:formatCode>
                <c:ptCount val="120"/>
                <c:pt idx="0">
                  <c:v>-7.7284178960395753</c:v>
                </c:pt>
                <c:pt idx="1">
                  <c:v>-2.9608605673658772</c:v>
                </c:pt>
                <c:pt idx="2">
                  <c:v>-9.3925430828192571</c:v>
                </c:pt>
                <c:pt idx="3">
                  <c:v>-9.8238851949635109</c:v>
                </c:pt>
                <c:pt idx="4">
                  <c:v>-11.452136497016939</c:v>
                </c:pt>
                <c:pt idx="5">
                  <c:v>-12.522015399118244</c:v>
                </c:pt>
                <c:pt idx="6">
                  <c:v>-14.46438312908079</c:v>
                </c:pt>
                <c:pt idx="7">
                  <c:v>-15.848182713485961</c:v>
                </c:pt>
                <c:pt idx="8">
                  <c:v>-17.073423504837752</c:v>
                </c:pt>
                <c:pt idx="9">
                  <c:v>-19.410959801724555</c:v>
                </c:pt>
                <c:pt idx="10">
                  <c:v>-20.674834703058821</c:v>
                </c:pt>
                <c:pt idx="11">
                  <c:v>-19.121440092791246</c:v>
                </c:pt>
                <c:pt idx="12">
                  <c:v>-16.946509404264162</c:v>
                </c:pt>
                <c:pt idx="13">
                  <c:v>-20.960480344048779</c:v>
                </c:pt>
                <c:pt idx="14">
                  <c:v>-17.202413661651178</c:v>
                </c:pt>
                <c:pt idx="15">
                  <c:v>-18.295922198328203</c:v>
                </c:pt>
                <c:pt idx="16">
                  <c:v>-18.041786739205133</c:v>
                </c:pt>
                <c:pt idx="17">
                  <c:v>-18.8633574239573</c:v>
                </c:pt>
                <c:pt idx="18">
                  <c:v>-17.692647738102611</c:v>
                </c:pt>
                <c:pt idx="19">
                  <c:v>-20.903876310913567</c:v>
                </c:pt>
                <c:pt idx="20">
                  <c:v>-24.399626933438878</c:v>
                </c:pt>
                <c:pt idx="21">
                  <c:v>-23.209699660646795</c:v>
                </c:pt>
                <c:pt idx="22">
                  <c:v>-18.847476465013759</c:v>
                </c:pt>
                <c:pt idx="23">
                  <c:v>-19.507594503556902</c:v>
                </c:pt>
                <c:pt idx="24">
                  <c:v>-17.209033716983097</c:v>
                </c:pt>
                <c:pt idx="25">
                  <c:v>-17.468898665898408</c:v>
                </c:pt>
                <c:pt idx="26">
                  <c:v>-16.998226993832283</c:v>
                </c:pt>
                <c:pt idx="27">
                  <c:v>-16.579883139606313</c:v>
                </c:pt>
                <c:pt idx="28">
                  <c:v>-14.146231883816704</c:v>
                </c:pt>
                <c:pt idx="29">
                  <c:v>-13.493386501419609</c:v>
                </c:pt>
                <c:pt idx="30">
                  <c:v>-12.910098562783348</c:v>
                </c:pt>
                <c:pt idx="31">
                  <c:v>-9.6785305131785595</c:v>
                </c:pt>
                <c:pt idx="32">
                  <c:v>-7.3822162000362894</c:v>
                </c:pt>
                <c:pt idx="33">
                  <c:v>-9.0903978940129875</c:v>
                </c:pt>
                <c:pt idx="34">
                  <c:v>-9.9180318334636048</c:v>
                </c:pt>
                <c:pt idx="35">
                  <c:v>-5.7793119046664074</c:v>
                </c:pt>
                <c:pt idx="36">
                  <c:v>-8.9960277139387959</c:v>
                </c:pt>
                <c:pt idx="37">
                  <c:v>-10.494676241765683</c:v>
                </c:pt>
                <c:pt idx="38">
                  <c:v>-11.526160518115741</c:v>
                </c:pt>
                <c:pt idx="39">
                  <c:v>-11.30626266418739</c:v>
                </c:pt>
                <c:pt idx="40">
                  <c:v>-13.11733603761418</c:v>
                </c:pt>
                <c:pt idx="41">
                  <c:v>-12.647748391585482</c:v>
                </c:pt>
                <c:pt idx="42">
                  <c:v>-12.927093864198852</c:v>
                </c:pt>
                <c:pt idx="43">
                  <c:v>-11.475723041075584</c:v>
                </c:pt>
                <c:pt idx="44">
                  <c:v>-15.433988112559827</c:v>
                </c:pt>
                <c:pt idx="45">
                  <c:v>-19.879930304425862</c:v>
                </c:pt>
                <c:pt idx="46">
                  <c:v>-18.478640446891216</c:v>
                </c:pt>
                <c:pt idx="47">
                  <c:v>-15.175898794876959</c:v>
                </c:pt>
                <c:pt idx="48">
                  <c:v>-9.2881028988195258</c:v>
                </c:pt>
                <c:pt idx="49">
                  <c:v>-9.6620918569854251</c:v>
                </c:pt>
                <c:pt idx="50">
                  <c:v>-6.5271792588575881</c:v>
                </c:pt>
                <c:pt idx="51">
                  <c:v>-18.278248560684936</c:v>
                </c:pt>
                <c:pt idx="52">
                  <c:v>-18.408704829298252</c:v>
                </c:pt>
                <c:pt idx="53">
                  <c:v>-16.125462101617781</c:v>
                </c:pt>
                <c:pt idx="54">
                  <c:v>-8.4412421347914588</c:v>
                </c:pt>
                <c:pt idx="55">
                  <c:v>-2.4653212165376743</c:v>
                </c:pt>
                <c:pt idx="56">
                  <c:v>3.7967355334932305</c:v>
                </c:pt>
                <c:pt idx="57">
                  <c:v>-7.3036973735960675</c:v>
                </c:pt>
                <c:pt idx="58">
                  <c:v>-11.916161881526399</c:v>
                </c:pt>
                <c:pt idx="59">
                  <c:v>-17.322152172601871</c:v>
                </c:pt>
                <c:pt idx="60">
                  <c:v>-11.018071464858258</c:v>
                </c:pt>
                <c:pt idx="61">
                  <c:v>-2.2701082140740265</c:v>
                </c:pt>
                <c:pt idx="62">
                  <c:v>-2.8181694011780634</c:v>
                </c:pt>
                <c:pt idx="63">
                  <c:v>-2.9168667306584943</c:v>
                </c:pt>
                <c:pt idx="64">
                  <c:v>-5.33801658564464</c:v>
                </c:pt>
                <c:pt idx="65">
                  <c:v>-8.7954495547404488</c:v>
                </c:pt>
                <c:pt idx="66">
                  <c:v>-5.7854336539475408</c:v>
                </c:pt>
                <c:pt idx="67">
                  <c:v>-6.591499085776209</c:v>
                </c:pt>
                <c:pt idx="68">
                  <c:v>-6.6289313061641186</c:v>
                </c:pt>
                <c:pt idx="69">
                  <c:v>11.226277512619902</c:v>
                </c:pt>
                <c:pt idx="70">
                  <c:v>11.226122840276673</c:v>
                </c:pt>
                <c:pt idx="71">
                  <c:v>8.3471992076254864</c:v>
                </c:pt>
                <c:pt idx="72">
                  <c:v>-2.6383192812092098</c:v>
                </c:pt>
                <c:pt idx="73">
                  <c:v>-9.5374818715754639</c:v>
                </c:pt>
                <c:pt idx="74">
                  <c:v>-11.883202560981381</c:v>
                </c:pt>
                <c:pt idx="75">
                  <c:v>-13.108307292975336</c:v>
                </c:pt>
                <c:pt idx="76">
                  <c:v>-5.0105982993563583</c:v>
                </c:pt>
                <c:pt idx="77">
                  <c:v>-2.7885625085777836</c:v>
                </c:pt>
                <c:pt idx="78">
                  <c:v>-1.7659656688434762</c:v>
                </c:pt>
                <c:pt idx="79">
                  <c:v>-5.646068442563033</c:v>
                </c:pt>
                <c:pt idx="80">
                  <c:v>-0.54818102964986437</c:v>
                </c:pt>
                <c:pt idx="81">
                  <c:v>0.40968921097349986</c:v>
                </c:pt>
                <c:pt idx="82">
                  <c:v>3.226293912563861</c:v>
                </c:pt>
                <c:pt idx="83">
                  <c:v>4.9823300990165391</c:v>
                </c:pt>
                <c:pt idx="84">
                  <c:v>14.874447451766152</c:v>
                </c:pt>
                <c:pt idx="85">
                  <c:v>17.284464584771964</c:v>
                </c:pt>
                <c:pt idx="86">
                  <c:v>21.493448571718211</c:v>
                </c:pt>
                <c:pt idx="87">
                  <c:v>36.272551674754425</c:v>
                </c:pt>
                <c:pt idx="88">
                  <c:v>30.601265261741634</c:v>
                </c:pt>
                <c:pt idx="89">
                  <c:v>35.200873867888596</c:v>
                </c:pt>
                <c:pt idx="90">
                  <c:v>32.605460934872312</c:v>
                </c:pt>
                <c:pt idx="91">
                  <c:v>38.86131424404109</c:v>
                </c:pt>
                <c:pt idx="92">
                  <c:v>38.053048186011353</c:v>
                </c:pt>
                <c:pt idx="93">
                  <c:v>40.573319784855485</c:v>
                </c:pt>
                <c:pt idx="94">
                  <c:v>39.806474989649573</c:v>
                </c:pt>
                <c:pt idx="95">
                  <c:v>39.101515637528188</c:v>
                </c:pt>
                <c:pt idx="96">
                  <c:v>31.841461599603043</c:v>
                </c:pt>
                <c:pt idx="97">
                  <c:v>32.995858825502445</c:v>
                </c:pt>
                <c:pt idx="98">
                  <c:v>31.408049137262168</c:v>
                </c:pt>
                <c:pt idx="99">
                  <c:v>30.728671204237639</c:v>
                </c:pt>
                <c:pt idx="100">
                  <c:v>30.812737022977295</c:v>
                </c:pt>
                <c:pt idx="101">
                  <c:v>26.06325820448178</c:v>
                </c:pt>
                <c:pt idx="102">
                  <c:v>17.646260350857432</c:v>
                </c:pt>
                <c:pt idx="103">
                  <c:v>9.5476654508243808</c:v>
                </c:pt>
                <c:pt idx="104">
                  <c:v>5.1420103720528072</c:v>
                </c:pt>
                <c:pt idx="105">
                  <c:v>2.0561967189911199</c:v>
                </c:pt>
                <c:pt idx="106">
                  <c:v>0.99176075420760057</c:v>
                </c:pt>
                <c:pt idx="107">
                  <c:v>2.4514477763540743</c:v>
                </c:pt>
                <c:pt idx="108">
                  <c:v>-2.9071233280337503</c:v>
                </c:pt>
                <c:pt idx="109">
                  <c:v>-24.08757925709812</c:v>
                </c:pt>
                <c:pt idx="110">
                  <c:v>-34.424598830000001</c:v>
                </c:pt>
                <c:pt idx="111">
                  <c:v>-35.853817630000002</c:v>
                </c:pt>
                <c:pt idx="112">
                  <c:v>-34.528152040000002</c:v>
                </c:pt>
                <c:pt idx="113">
                  <c:v>-32.729263030842418</c:v>
                </c:pt>
                <c:pt idx="114">
                  <c:v>-29.438111643463007</c:v>
                </c:pt>
                <c:pt idx="115">
                  <c:v>-30.321145227809343</c:v>
                </c:pt>
                <c:pt idx="116">
                  <c:v>-28.68153293684172</c:v>
                </c:pt>
              </c:numCache>
            </c:numRef>
          </c:val>
          <c:extLst>
            <c:ext xmlns:c16="http://schemas.microsoft.com/office/drawing/2014/chart" uri="{C3380CC4-5D6E-409C-BE32-E72D297353CC}">
              <c16:uniqueId val="{00000000-47A8-4B9C-9EA4-5938EFB39EB0}"/>
            </c:ext>
          </c:extLst>
        </c:ser>
        <c:ser>
          <c:idx val="1"/>
          <c:order val="1"/>
          <c:tx>
            <c:strRef>
              <c:f>'Slika 6.6. - Figure 6.6'!$F$2</c:f>
              <c:strCache>
                <c:ptCount val="1"/>
                <c:pt idx="0">
                  <c:v>Doprinos kamatne stope na gotovinske nenamjenske kredite</c:v>
                </c:pt>
              </c:strCache>
            </c:strRef>
          </c:tx>
          <c:spPr>
            <a:solidFill>
              <a:srgbClr val="FF9900"/>
            </a:solidFill>
            <a:ln>
              <a:noFill/>
            </a:ln>
            <a:effectLst/>
          </c:spPr>
          <c:invertIfNegative val="0"/>
          <c:cat>
            <c:strRef>
              <c:f>'Slika 6.6. - Figure 6.6'!$B$7:$B$126</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f>'Slika 6.6. - Figure 6.6'!$F$7:$F$126</c:f>
              <c:numCache>
                <c:formatCode>#,##0</c:formatCode>
                <c:ptCount val="120"/>
                <c:pt idx="0">
                  <c:v>-21.536999191446114</c:v>
                </c:pt>
                <c:pt idx="1">
                  <c:v>-15.908378601784392</c:v>
                </c:pt>
                <c:pt idx="2">
                  <c:v>-27.624514799408246</c:v>
                </c:pt>
                <c:pt idx="3">
                  <c:v>-30.320763586018067</c:v>
                </c:pt>
                <c:pt idx="4">
                  <c:v>-34.342144788395579</c:v>
                </c:pt>
                <c:pt idx="5">
                  <c:v>-27.452727986626403</c:v>
                </c:pt>
                <c:pt idx="6">
                  <c:v>-22.526872440938096</c:v>
                </c:pt>
                <c:pt idx="7">
                  <c:v>-21.487895946473998</c:v>
                </c:pt>
                <c:pt idx="8">
                  <c:v>-26.474758933240377</c:v>
                </c:pt>
                <c:pt idx="9">
                  <c:v>-22.159021489014933</c:v>
                </c:pt>
                <c:pt idx="10">
                  <c:v>-21.563923300614672</c:v>
                </c:pt>
                <c:pt idx="11">
                  <c:v>-31.029417995567215</c:v>
                </c:pt>
                <c:pt idx="12">
                  <c:v>-29.885916878071949</c:v>
                </c:pt>
                <c:pt idx="13">
                  <c:v>-23.037798647678937</c:v>
                </c:pt>
                <c:pt idx="14">
                  <c:v>-25.693258416861052</c:v>
                </c:pt>
                <c:pt idx="15">
                  <c:v>-34.73068816356804</c:v>
                </c:pt>
                <c:pt idx="16">
                  <c:v>-35.080735964769161</c:v>
                </c:pt>
                <c:pt idx="17">
                  <c:v>-33.096601372543411</c:v>
                </c:pt>
                <c:pt idx="18">
                  <c:v>-33.275728687137317</c:v>
                </c:pt>
                <c:pt idx="19">
                  <c:v>-34.970689367746537</c:v>
                </c:pt>
                <c:pt idx="20">
                  <c:v>-37.66252475379099</c:v>
                </c:pt>
                <c:pt idx="21">
                  <c:v>-41.220522741398639</c:v>
                </c:pt>
                <c:pt idx="22">
                  <c:v>-44.635999260539037</c:v>
                </c:pt>
                <c:pt idx="23">
                  <c:v>-37.420476465225576</c:v>
                </c:pt>
                <c:pt idx="24">
                  <c:v>-41.215509109590698</c:v>
                </c:pt>
                <c:pt idx="25">
                  <c:v>-53.812552554671306</c:v>
                </c:pt>
                <c:pt idx="26">
                  <c:v>-40.277258193838684</c:v>
                </c:pt>
                <c:pt idx="27">
                  <c:v>-32.64163176734116</c:v>
                </c:pt>
                <c:pt idx="28">
                  <c:v>-31.630432035348445</c:v>
                </c:pt>
                <c:pt idx="29">
                  <c:v>-47.152678095103546</c:v>
                </c:pt>
                <c:pt idx="30">
                  <c:v>-48.291912751029699</c:v>
                </c:pt>
                <c:pt idx="31">
                  <c:v>-43.534331151029271</c:v>
                </c:pt>
                <c:pt idx="32">
                  <c:v>-47.110164100011147</c:v>
                </c:pt>
                <c:pt idx="33">
                  <c:v>-34.951973896856572</c:v>
                </c:pt>
                <c:pt idx="34">
                  <c:v>-28.88197666157771</c:v>
                </c:pt>
                <c:pt idx="35">
                  <c:v>-26.098846628053249</c:v>
                </c:pt>
                <c:pt idx="36">
                  <c:v>-32.750578080028419</c:v>
                </c:pt>
                <c:pt idx="37">
                  <c:v>-33.313024553010912</c:v>
                </c:pt>
                <c:pt idx="38">
                  <c:v>-43.95181814720037</c:v>
                </c:pt>
                <c:pt idx="39">
                  <c:v>-38.432481834974553</c:v>
                </c:pt>
                <c:pt idx="40">
                  <c:v>-36.235622419928852</c:v>
                </c:pt>
                <c:pt idx="41">
                  <c:v>-22.235455570490316</c:v>
                </c:pt>
                <c:pt idx="42">
                  <c:v>-25.001586556112485</c:v>
                </c:pt>
                <c:pt idx="43">
                  <c:v>-21.630656672029104</c:v>
                </c:pt>
                <c:pt idx="44">
                  <c:v>-20.405618260359603</c:v>
                </c:pt>
                <c:pt idx="45">
                  <c:v>-22.730079965845913</c:v>
                </c:pt>
                <c:pt idx="46">
                  <c:v>-31.391616487358657</c:v>
                </c:pt>
                <c:pt idx="47">
                  <c:v>-26.785624200613292</c:v>
                </c:pt>
                <c:pt idx="48">
                  <c:v>-21.598683281658566</c:v>
                </c:pt>
                <c:pt idx="49">
                  <c:v>-21.13391648765883</c:v>
                </c:pt>
                <c:pt idx="50">
                  <c:v>-18.016314709542005</c:v>
                </c:pt>
                <c:pt idx="51">
                  <c:v>-22.294910672280466</c:v>
                </c:pt>
                <c:pt idx="52">
                  <c:v>-16.600200650645533</c:v>
                </c:pt>
                <c:pt idx="53">
                  <c:v>-24.065520156381158</c:v>
                </c:pt>
                <c:pt idx="54">
                  <c:v>-17.399457361067498</c:v>
                </c:pt>
                <c:pt idx="55">
                  <c:v>-20.21803987226285</c:v>
                </c:pt>
                <c:pt idx="56">
                  <c:v>-17.915986662014138</c:v>
                </c:pt>
                <c:pt idx="57">
                  <c:v>-23.139957742539579</c:v>
                </c:pt>
                <c:pt idx="58">
                  <c:v>-17.276661504168185</c:v>
                </c:pt>
                <c:pt idx="59">
                  <c:v>-26.573539944066429</c:v>
                </c:pt>
                <c:pt idx="60">
                  <c:v>-19.815790748277269</c:v>
                </c:pt>
                <c:pt idx="61">
                  <c:v>-17.021312100370867</c:v>
                </c:pt>
                <c:pt idx="62">
                  <c:v>-13.018174821502596</c:v>
                </c:pt>
                <c:pt idx="63">
                  <c:v>-14.693896377256758</c:v>
                </c:pt>
                <c:pt idx="64">
                  <c:v>-22.116298731626863</c:v>
                </c:pt>
                <c:pt idx="65">
                  <c:v>-19.049366228585008</c:v>
                </c:pt>
                <c:pt idx="66">
                  <c:v>-24.636006310149476</c:v>
                </c:pt>
                <c:pt idx="67">
                  <c:v>-21.173926701548087</c:v>
                </c:pt>
                <c:pt idx="68">
                  <c:v>-26.019382736782028</c:v>
                </c:pt>
                <c:pt idx="69">
                  <c:v>-27.741538660621668</c:v>
                </c:pt>
                <c:pt idx="70">
                  <c:v>-20.726503314194574</c:v>
                </c:pt>
                <c:pt idx="71">
                  <c:v>-21.919900828884348</c:v>
                </c:pt>
                <c:pt idx="72">
                  <c:v>-16.895730102594225</c:v>
                </c:pt>
                <c:pt idx="73">
                  <c:v>-19.901173655552487</c:v>
                </c:pt>
                <c:pt idx="74">
                  <c:v>-17.539142508490048</c:v>
                </c:pt>
                <c:pt idx="75">
                  <c:v>-14.937610771457349</c:v>
                </c:pt>
                <c:pt idx="76">
                  <c:v>-16.782848778354271</c:v>
                </c:pt>
                <c:pt idx="77">
                  <c:v>-14.195563503306348</c:v>
                </c:pt>
                <c:pt idx="78">
                  <c:v>-13.487904932626479</c:v>
                </c:pt>
                <c:pt idx="79">
                  <c:v>-8.468464978847388</c:v>
                </c:pt>
                <c:pt idx="80">
                  <c:v>9.8607689149550843</c:v>
                </c:pt>
                <c:pt idx="81">
                  <c:v>9.5932930970118537</c:v>
                </c:pt>
                <c:pt idx="82">
                  <c:v>-1.4317499210076545</c:v>
                </c:pt>
                <c:pt idx="83">
                  <c:v>3.4502016944828684</c:v>
                </c:pt>
                <c:pt idx="84">
                  <c:v>3.5686993074999114</c:v>
                </c:pt>
                <c:pt idx="85">
                  <c:v>13.76510391821107</c:v>
                </c:pt>
                <c:pt idx="86">
                  <c:v>12.974320003061502</c:v>
                </c:pt>
                <c:pt idx="87">
                  <c:v>12.655597869263838</c:v>
                </c:pt>
                <c:pt idx="88">
                  <c:v>24.254926077644541</c:v>
                </c:pt>
                <c:pt idx="89">
                  <c:v>26.135775213257968</c:v>
                </c:pt>
                <c:pt idx="90">
                  <c:v>32.064492546702994</c:v>
                </c:pt>
                <c:pt idx="91">
                  <c:v>32.52540070919833</c:v>
                </c:pt>
                <c:pt idx="92">
                  <c:v>26.328528470065883</c:v>
                </c:pt>
                <c:pt idx="93">
                  <c:v>31.438777757514845</c:v>
                </c:pt>
                <c:pt idx="94">
                  <c:v>30.768385073808062</c:v>
                </c:pt>
                <c:pt idx="95">
                  <c:v>36.8390038853749</c:v>
                </c:pt>
                <c:pt idx="96">
                  <c:v>38.871664355171795</c:v>
                </c:pt>
                <c:pt idx="97">
                  <c:v>32.765908646058918</c:v>
                </c:pt>
                <c:pt idx="98">
                  <c:v>19.313424657169794</c:v>
                </c:pt>
                <c:pt idx="99">
                  <c:v>19.236179768141241</c:v>
                </c:pt>
                <c:pt idx="100">
                  <c:v>14.475325974935263</c:v>
                </c:pt>
                <c:pt idx="101">
                  <c:v>10.297706639574686</c:v>
                </c:pt>
                <c:pt idx="102">
                  <c:v>16.261948022437462</c:v>
                </c:pt>
                <c:pt idx="103">
                  <c:v>9.2970746460753375</c:v>
                </c:pt>
                <c:pt idx="104">
                  <c:v>-0.12885039593456965</c:v>
                </c:pt>
                <c:pt idx="105">
                  <c:v>-2.8773016942547645</c:v>
                </c:pt>
                <c:pt idx="106">
                  <c:v>-4.0244725652801492</c:v>
                </c:pt>
                <c:pt idx="107">
                  <c:v>-10.435988396136896</c:v>
                </c:pt>
                <c:pt idx="108">
                  <c:v>-21.607266347201691</c:v>
                </c:pt>
                <c:pt idx="109">
                  <c:v>-18.529890753222134</c:v>
                </c:pt>
                <c:pt idx="110">
                  <c:v>-8.7999588910046942</c:v>
                </c:pt>
                <c:pt idx="111">
                  <c:v>-15.19508013812966</c:v>
                </c:pt>
                <c:pt idx="112">
                  <c:v>-15.027588839627541</c:v>
                </c:pt>
                <c:pt idx="113">
                  <c:v>-14.926319889988147</c:v>
                </c:pt>
                <c:pt idx="114">
                  <c:v>-21.944808008194823</c:v>
                </c:pt>
                <c:pt idx="115">
                  <c:v>-27.026771811134431</c:v>
                </c:pt>
                <c:pt idx="116">
                  <c:v>-26.616130537248996</c:v>
                </c:pt>
              </c:numCache>
            </c:numRef>
          </c:val>
          <c:extLst>
            <c:ext xmlns:c16="http://schemas.microsoft.com/office/drawing/2014/chart" uri="{C3380CC4-5D6E-409C-BE32-E72D297353CC}">
              <c16:uniqueId val="{00000001-47A8-4B9C-9EA4-5938EFB39EB0}"/>
            </c:ext>
          </c:extLst>
        </c:ser>
        <c:ser>
          <c:idx val="2"/>
          <c:order val="2"/>
          <c:tx>
            <c:strRef>
              <c:f>'Slika 6.6. - Figure 6.6'!$G$2</c:f>
              <c:strCache>
                <c:ptCount val="1"/>
                <c:pt idx="0">
                  <c:v>Doprinos kamatne stope na ostalo financiranje</c:v>
                </c:pt>
              </c:strCache>
            </c:strRef>
          </c:tx>
          <c:spPr>
            <a:solidFill>
              <a:srgbClr val="99CCFF"/>
            </a:solidFill>
            <a:ln>
              <a:noFill/>
            </a:ln>
            <a:effectLst/>
          </c:spPr>
          <c:invertIfNegative val="0"/>
          <c:cat>
            <c:strRef>
              <c:f>'Slika 6.6. - Figure 6.6'!$B$7:$B$126</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f>'Slika 6.6. - Figure 6.6'!$G$7:$G$126</c:f>
              <c:numCache>
                <c:formatCode>#,##0</c:formatCode>
                <c:ptCount val="120"/>
                <c:pt idx="0">
                  <c:v>-22.941332149928868</c:v>
                </c:pt>
                <c:pt idx="1">
                  <c:v>-12.436598542268017</c:v>
                </c:pt>
                <c:pt idx="2">
                  <c:v>-9.3040666365357705</c:v>
                </c:pt>
                <c:pt idx="3">
                  <c:v>-11.916329034152929</c:v>
                </c:pt>
                <c:pt idx="4">
                  <c:v>-14.103685846159479</c:v>
                </c:pt>
                <c:pt idx="5">
                  <c:v>-11.285916465216721</c:v>
                </c:pt>
                <c:pt idx="6">
                  <c:v>3.0502998916772728</c:v>
                </c:pt>
                <c:pt idx="7">
                  <c:v>-14.471046718808445</c:v>
                </c:pt>
                <c:pt idx="8">
                  <c:v>0.29302253905925557</c:v>
                </c:pt>
                <c:pt idx="9">
                  <c:v>-15.716353654491163</c:v>
                </c:pt>
                <c:pt idx="10">
                  <c:v>-11.538277645429044</c:v>
                </c:pt>
                <c:pt idx="11">
                  <c:v>-6.258536357176979</c:v>
                </c:pt>
                <c:pt idx="12">
                  <c:v>0.82578354532547227</c:v>
                </c:pt>
                <c:pt idx="13">
                  <c:v>-3.20772462256422</c:v>
                </c:pt>
                <c:pt idx="14">
                  <c:v>-10.946769452404606</c:v>
                </c:pt>
                <c:pt idx="15">
                  <c:v>-7.1531447943587967</c:v>
                </c:pt>
                <c:pt idx="16">
                  <c:v>-24.458057521958214</c:v>
                </c:pt>
                <c:pt idx="17">
                  <c:v>-15.339627290450487</c:v>
                </c:pt>
                <c:pt idx="18">
                  <c:v>-15.706523042344099</c:v>
                </c:pt>
                <c:pt idx="19">
                  <c:v>-19.377735573707341</c:v>
                </c:pt>
                <c:pt idx="20">
                  <c:v>-20.388506512809819</c:v>
                </c:pt>
                <c:pt idx="21">
                  <c:v>-13.818391191898725</c:v>
                </c:pt>
                <c:pt idx="22">
                  <c:v>-15.014501636456004</c:v>
                </c:pt>
                <c:pt idx="23">
                  <c:v>-11.933121658181124</c:v>
                </c:pt>
                <c:pt idx="24">
                  <c:v>-20.068485571612591</c:v>
                </c:pt>
                <c:pt idx="25">
                  <c:v>-25.340870178236212</c:v>
                </c:pt>
                <c:pt idx="26">
                  <c:v>-11.23095659014888</c:v>
                </c:pt>
                <c:pt idx="27">
                  <c:v>-19.235659529229345</c:v>
                </c:pt>
                <c:pt idx="28">
                  <c:v>-3.7443638143468982</c:v>
                </c:pt>
                <c:pt idx="29">
                  <c:v>-9.8140919008421541</c:v>
                </c:pt>
                <c:pt idx="30">
                  <c:v>-10.224265829658577</c:v>
                </c:pt>
                <c:pt idx="31">
                  <c:v>-6.5646953038247009</c:v>
                </c:pt>
                <c:pt idx="32">
                  <c:v>-10.452774554139705</c:v>
                </c:pt>
                <c:pt idx="33">
                  <c:v>-9.7105669123928084</c:v>
                </c:pt>
                <c:pt idx="34">
                  <c:v>-11.41997899975302</c:v>
                </c:pt>
                <c:pt idx="35">
                  <c:v>-7.896543778853049</c:v>
                </c:pt>
                <c:pt idx="36">
                  <c:v>-4.814978102349631</c:v>
                </c:pt>
                <c:pt idx="37">
                  <c:v>-4.4492635512629928</c:v>
                </c:pt>
                <c:pt idx="38">
                  <c:v>-10.184789603041482</c:v>
                </c:pt>
                <c:pt idx="39">
                  <c:v>-3.8972398658999645</c:v>
                </c:pt>
                <c:pt idx="40">
                  <c:v>-5.2964005580218334</c:v>
                </c:pt>
                <c:pt idx="41">
                  <c:v>-5.9747806241690888</c:v>
                </c:pt>
                <c:pt idx="42">
                  <c:v>-3.7820342993139873</c:v>
                </c:pt>
                <c:pt idx="43">
                  <c:v>0.11447712281924338</c:v>
                </c:pt>
                <c:pt idx="44">
                  <c:v>-2.3594715020129229</c:v>
                </c:pt>
                <c:pt idx="45">
                  <c:v>-4.0913277561478765</c:v>
                </c:pt>
                <c:pt idx="46">
                  <c:v>3.6697998619631584</c:v>
                </c:pt>
                <c:pt idx="47">
                  <c:v>-5.5488303458107797</c:v>
                </c:pt>
                <c:pt idx="48">
                  <c:v>-4.2431185394788429</c:v>
                </c:pt>
                <c:pt idx="49">
                  <c:v>-3.0965019760750714</c:v>
                </c:pt>
                <c:pt idx="50">
                  <c:v>-1.9454934827744415</c:v>
                </c:pt>
                <c:pt idx="51">
                  <c:v>-6.4406612402276728</c:v>
                </c:pt>
                <c:pt idx="52">
                  <c:v>-2.1771668400432755</c:v>
                </c:pt>
                <c:pt idx="53">
                  <c:v>-3.5708079596080462</c:v>
                </c:pt>
                <c:pt idx="54">
                  <c:v>-7.7639563099385391</c:v>
                </c:pt>
                <c:pt idx="55">
                  <c:v>-6.1884980290195557</c:v>
                </c:pt>
                <c:pt idx="56">
                  <c:v>-3.1362394399073814</c:v>
                </c:pt>
                <c:pt idx="57">
                  <c:v>2.0816074099171988</c:v>
                </c:pt>
                <c:pt idx="58">
                  <c:v>-5.1630237582448242</c:v>
                </c:pt>
                <c:pt idx="59">
                  <c:v>0.2508999415419757</c:v>
                </c:pt>
                <c:pt idx="60">
                  <c:v>-0.71681334683772513</c:v>
                </c:pt>
                <c:pt idx="61">
                  <c:v>0.2153678065471426</c:v>
                </c:pt>
                <c:pt idx="62">
                  <c:v>-0.8728560806872605</c:v>
                </c:pt>
                <c:pt idx="63">
                  <c:v>1.7717550834789944</c:v>
                </c:pt>
                <c:pt idx="64">
                  <c:v>-0.58019096188408659</c:v>
                </c:pt>
                <c:pt idx="65">
                  <c:v>-2.6167982546377777</c:v>
                </c:pt>
                <c:pt idx="66">
                  <c:v>1.914323392404554</c:v>
                </c:pt>
                <c:pt idx="67">
                  <c:v>-0.60646726694605402</c:v>
                </c:pt>
                <c:pt idx="68">
                  <c:v>-1.3549135091267397</c:v>
                </c:pt>
                <c:pt idx="69">
                  <c:v>-1.8429470766791507</c:v>
                </c:pt>
                <c:pt idx="70">
                  <c:v>-4.2299033134018629</c:v>
                </c:pt>
                <c:pt idx="71">
                  <c:v>-4.0075945679141025</c:v>
                </c:pt>
                <c:pt idx="72">
                  <c:v>-3.0259819153738277</c:v>
                </c:pt>
                <c:pt idx="73">
                  <c:v>-2.9162916314411724</c:v>
                </c:pt>
                <c:pt idx="74">
                  <c:v>-1.8205285849044104</c:v>
                </c:pt>
                <c:pt idx="75">
                  <c:v>1.1899912619528501</c:v>
                </c:pt>
                <c:pt idx="76">
                  <c:v>1.6260017766885579</c:v>
                </c:pt>
                <c:pt idx="77">
                  <c:v>2.4721054391051522</c:v>
                </c:pt>
                <c:pt idx="78">
                  <c:v>0.577312586677176</c:v>
                </c:pt>
                <c:pt idx="79">
                  <c:v>4.3408847063184641</c:v>
                </c:pt>
                <c:pt idx="80">
                  <c:v>4.6531021437717328</c:v>
                </c:pt>
                <c:pt idx="81">
                  <c:v>-2.450138229967489</c:v>
                </c:pt>
                <c:pt idx="82">
                  <c:v>3.6810902661025415</c:v>
                </c:pt>
                <c:pt idx="83">
                  <c:v>5.3294983484843446</c:v>
                </c:pt>
                <c:pt idx="84">
                  <c:v>8.9356297632074728</c:v>
                </c:pt>
                <c:pt idx="85">
                  <c:v>6.1294082905293399</c:v>
                </c:pt>
                <c:pt idx="86">
                  <c:v>11.465212811120507</c:v>
                </c:pt>
                <c:pt idx="87">
                  <c:v>6.3588911954919354</c:v>
                </c:pt>
                <c:pt idx="88">
                  <c:v>9.0784684061322096</c:v>
                </c:pt>
                <c:pt idx="89">
                  <c:v>9.3544164725204126</c:v>
                </c:pt>
                <c:pt idx="90">
                  <c:v>11.271416917764828</c:v>
                </c:pt>
                <c:pt idx="91">
                  <c:v>10.116310456215711</c:v>
                </c:pt>
                <c:pt idx="92">
                  <c:v>11.619463801005351</c:v>
                </c:pt>
                <c:pt idx="93">
                  <c:v>11.003748449262794</c:v>
                </c:pt>
                <c:pt idx="94">
                  <c:v>14.545400376362261</c:v>
                </c:pt>
                <c:pt idx="95">
                  <c:v>13.959866448691468</c:v>
                </c:pt>
                <c:pt idx="96">
                  <c:v>10.536336046885873</c:v>
                </c:pt>
                <c:pt idx="97">
                  <c:v>11.661213531924268</c:v>
                </c:pt>
                <c:pt idx="98">
                  <c:v>6.0565126383820305</c:v>
                </c:pt>
                <c:pt idx="99">
                  <c:v>7.4632289964999678</c:v>
                </c:pt>
                <c:pt idx="100">
                  <c:v>4.0098121285603225</c:v>
                </c:pt>
                <c:pt idx="101">
                  <c:v>6.1912839514524931</c:v>
                </c:pt>
                <c:pt idx="102">
                  <c:v>6.8937852149717438</c:v>
                </c:pt>
                <c:pt idx="103">
                  <c:v>0.30122553351874737</c:v>
                </c:pt>
                <c:pt idx="104">
                  <c:v>4.7393794964972714E-3</c:v>
                </c:pt>
                <c:pt idx="105">
                  <c:v>1.1390016480932357</c:v>
                </c:pt>
                <c:pt idx="106">
                  <c:v>-2.1716384641399333</c:v>
                </c:pt>
                <c:pt idx="107">
                  <c:v>-2.8753524828459436</c:v>
                </c:pt>
                <c:pt idx="108">
                  <c:v>-5.6164429514103613</c:v>
                </c:pt>
                <c:pt idx="109">
                  <c:v>-4.7111413201627181</c:v>
                </c:pt>
                <c:pt idx="110">
                  <c:v>-5.0357239778736602</c:v>
                </c:pt>
                <c:pt idx="111">
                  <c:v>-5.881702477035553</c:v>
                </c:pt>
                <c:pt idx="112">
                  <c:v>-3.6593119201397628</c:v>
                </c:pt>
                <c:pt idx="113">
                  <c:v>-5.7648462305587564</c:v>
                </c:pt>
                <c:pt idx="114">
                  <c:v>-7.7751096200819898</c:v>
                </c:pt>
                <c:pt idx="115">
                  <c:v>-5.862832149665989</c:v>
                </c:pt>
                <c:pt idx="116">
                  <c:v>-4.9236932832528542</c:v>
                </c:pt>
              </c:numCache>
            </c:numRef>
          </c:val>
          <c:extLst>
            <c:ext xmlns:c16="http://schemas.microsoft.com/office/drawing/2014/chart" uri="{C3380CC4-5D6E-409C-BE32-E72D297353CC}">
              <c16:uniqueId val="{00000002-47A8-4B9C-9EA4-5938EFB39EB0}"/>
            </c:ext>
          </c:extLst>
        </c:ser>
        <c:ser>
          <c:idx val="3"/>
          <c:order val="3"/>
          <c:tx>
            <c:strRef>
              <c:f>'Slika 6.6. - Figure 6.6'!$H$2</c:f>
              <c:strCache>
                <c:ptCount val="1"/>
                <c:pt idx="0">
                  <c:v>Ukupni doprinos pondera</c:v>
                </c:pt>
              </c:strCache>
            </c:strRef>
          </c:tx>
          <c:spPr>
            <a:solidFill>
              <a:schemeClr val="bg1">
                <a:lumMod val="50000"/>
              </a:schemeClr>
            </a:solidFill>
            <a:ln>
              <a:noFill/>
            </a:ln>
            <a:effectLst/>
          </c:spPr>
          <c:invertIfNegative val="0"/>
          <c:cat>
            <c:strRef>
              <c:f>'Slika 6.6. - Figure 6.6'!$B$7:$B$126</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f>'Slika 6.6. - Figure 6.6'!$H$7:$H$126</c:f>
              <c:numCache>
                <c:formatCode>#,##0</c:formatCode>
                <c:ptCount val="120"/>
                <c:pt idx="0">
                  <c:v>2.2331363037108689</c:v>
                </c:pt>
                <c:pt idx="1">
                  <c:v>-17.564030898479089</c:v>
                </c:pt>
                <c:pt idx="2">
                  <c:v>-33.430262065408776</c:v>
                </c:pt>
                <c:pt idx="3">
                  <c:v>-44.350530918194337</c:v>
                </c:pt>
                <c:pt idx="4">
                  <c:v>-53.840129783444027</c:v>
                </c:pt>
                <c:pt idx="5">
                  <c:v>-36.775911278081672</c:v>
                </c:pt>
                <c:pt idx="6">
                  <c:v>-31.806169730630771</c:v>
                </c:pt>
                <c:pt idx="7">
                  <c:v>-37.614035520656756</c:v>
                </c:pt>
                <c:pt idx="8">
                  <c:v>-33.032611610748269</c:v>
                </c:pt>
                <c:pt idx="9">
                  <c:v>-34.117031796445708</c:v>
                </c:pt>
                <c:pt idx="10">
                  <c:v>-20.74174299556239</c:v>
                </c:pt>
                <c:pt idx="11">
                  <c:v>-14.631030833007969</c:v>
                </c:pt>
                <c:pt idx="12">
                  <c:v>-20.228974806868898</c:v>
                </c:pt>
                <c:pt idx="13">
                  <c:v>16.493127420942855</c:v>
                </c:pt>
                <c:pt idx="14">
                  <c:v>14.458541770078885</c:v>
                </c:pt>
                <c:pt idx="15">
                  <c:v>23.704657131343179</c:v>
                </c:pt>
                <c:pt idx="16">
                  <c:v>18.160687151826327</c:v>
                </c:pt>
                <c:pt idx="17">
                  <c:v>13.398261876029746</c:v>
                </c:pt>
                <c:pt idx="18">
                  <c:v>12.389811324349866</c:v>
                </c:pt>
                <c:pt idx="19">
                  <c:v>-3.309322663768937</c:v>
                </c:pt>
                <c:pt idx="20">
                  <c:v>-5.6736970309611481</c:v>
                </c:pt>
                <c:pt idx="21">
                  <c:v>-12.722336845322719</c:v>
                </c:pt>
                <c:pt idx="22">
                  <c:v>-23.048117412464009</c:v>
                </c:pt>
                <c:pt idx="23">
                  <c:v>-14.157585507668658</c:v>
                </c:pt>
                <c:pt idx="24">
                  <c:v>12.619193069211731</c:v>
                </c:pt>
                <c:pt idx="25">
                  <c:v>-6.1034716211013551</c:v>
                </c:pt>
                <c:pt idx="26">
                  <c:v>9.5995492583689277</c:v>
                </c:pt>
                <c:pt idx="27">
                  <c:v>16.941891925379778</c:v>
                </c:pt>
                <c:pt idx="28">
                  <c:v>27.328760135072116</c:v>
                </c:pt>
                <c:pt idx="29">
                  <c:v>21.236416512800382</c:v>
                </c:pt>
                <c:pt idx="30">
                  <c:v>26.421874397414694</c:v>
                </c:pt>
                <c:pt idx="31">
                  <c:v>39.293901046712534</c:v>
                </c:pt>
                <c:pt idx="32">
                  <c:v>25.809501296422994</c:v>
                </c:pt>
                <c:pt idx="33">
                  <c:v>-13.067699964540267</c:v>
                </c:pt>
                <c:pt idx="34">
                  <c:v>17.482457952534901</c:v>
                </c:pt>
                <c:pt idx="35">
                  <c:v>29.551513024142618</c:v>
                </c:pt>
                <c:pt idx="36">
                  <c:v>3.367659667100309</c:v>
                </c:pt>
                <c:pt idx="37">
                  <c:v>7.2001806241079827</c:v>
                </c:pt>
                <c:pt idx="38">
                  <c:v>-0.76895496176836686</c:v>
                </c:pt>
                <c:pt idx="39">
                  <c:v>-16.911657882607123</c:v>
                </c:pt>
                <c:pt idx="40">
                  <c:v>-17.282099199234104</c:v>
                </c:pt>
                <c:pt idx="41">
                  <c:v>-14.186909461578651</c:v>
                </c:pt>
                <c:pt idx="42">
                  <c:v>-12.958415527336076</c:v>
                </c:pt>
                <c:pt idx="43">
                  <c:v>-5.825990774677301</c:v>
                </c:pt>
                <c:pt idx="44">
                  <c:v>-9.9296750730911878</c:v>
                </c:pt>
                <c:pt idx="45">
                  <c:v>-23.230214107022924</c:v>
                </c:pt>
                <c:pt idx="46">
                  <c:v>-36.788076572999806</c:v>
                </c:pt>
                <c:pt idx="47">
                  <c:v>-24.895468414023323</c:v>
                </c:pt>
                <c:pt idx="48">
                  <c:v>-4.7116161326827211</c:v>
                </c:pt>
                <c:pt idx="49">
                  <c:v>-1.699452950462649</c:v>
                </c:pt>
                <c:pt idx="50">
                  <c:v>-21.952625474279245</c:v>
                </c:pt>
                <c:pt idx="51">
                  <c:v>-102.28762263314427</c:v>
                </c:pt>
                <c:pt idx="52">
                  <c:v>-77.539529042106807</c:v>
                </c:pt>
                <c:pt idx="53">
                  <c:v>-38.302409326621856</c:v>
                </c:pt>
                <c:pt idx="54">
                  <c:v>-51.665620691082637</c:v>
                </c:pt>
                <c:pt idx="55">
                  <c:v>-35.513538913182117</c:v>
                </c:pt>
                <c:pt idx="56">
                  <c:v>3.6131969110443656</c:v>
                </c:pt>
                <c:pt idx="57">
                  <c:v>3.5085489231952991</c:v>
                </c:pt>
                <c:pt idx="58">
                  <c:v>-41.386056706704295</c:v>
                </c:pt>
                <c:pt idx="59">
                  <c:v>-74.133946894392054</c:v>
                </c:pt>
                <c:pt idx="60">
                  <c:v>-45.451803304582697</c:v>
                </c:pt>
                <c:pt idx="61">
                  <c:v>-28.512445630936796</c:v>
                </c:pt>
                <c:pt idx="62">
                  <c:v>3.4538961382227402</c:v>
                </c:pt>
                <c:pt idx="63">
                  <c:v>54.121994321247875</c:v>
                </c:pt>
                <c:pt idx="64">
                  <c:v>15.527827190190868</c:v>
                </c:pt>
                <c:pt idx="65">
                  <c:v>-26.723135642034542</c:v>
                </c:pt>
                <c:pt idx="66">
                  <c:v>13.510105614362764</c:v>
                </c:pt>
                <c:pt idx="67">
                  <c:v>2.0868908544989324</c:v>
                </c:pt>
                <c:pt idx="68">
                  <c:v>-16.825072619130331</c:v>
                </c:pt>
                <c:pt idx="69">
                  <c:v>34.022625398124738</c:v>
                </c:pt>
                <c:pt idx="70">
                  <c:v>57.33247420714946</c:v>
                </c:pt>
                <c:pt idx="71">
                  <c:v>47.911988560586217</c:v>
                </c:pt>
                <c:pt idx="72">
                  <c:v>12.230461512635971</c:v>
                </c:pt>
                <c:pt idx="73">
                  <c:v>-7.2235458031864059</c:v>
                </c:pt>
                <c:pt idx="74">
                  <c:v>-23.093597647052789</c:v>
                </c:pt>
                <c:pt idx="75">
                  <c:v>-34.88372525507404</c:v>
                </c:pt>
                <c:pt idx="76">
                  <c:v>-8.010789867416749</c:v>
                </c:pt>
                <c:pt idx="77">
                  <c:v>-1.8994753448137836E-2</c:v>
                </c:pt>
                <c:pt idx="78">
                  <c:v>-5.8753318380271544</c:v>
                </c:pt>
                <c:pt idx="79">
                  <c:v>-17.253818420775723</c:v>
                </c:pt>
                <c:pt idx="80">
                  <c:v>-8.0623036420248564</c:v>
                </c:pt>
                <c:pt idx="81">
                  <c:v>-5.2802367671969375</c:v>
                </c:pt>
                <c:pt idx="82">
                  <c:v>2.5417823339353842</c:v>
                </c:pt>
                <c:pt idx="83">
                  <c:v>-28.214812330506614</c:v>
                </c:pt>
                <c:pt idx="84">
                  <c:v>26.471832293110374</c:v>
                </c:pt>
                <c:pt idx="85">
                  <c:v>18.056384216514868</c:v>
                </c:pt>
                <c:pt idx="86">
                  <c:v>16.008381870896894</c:v>
                </c:pt>
                <c:pt idx="87">
                  <c:v>32.919398654858021</c:v>
                </c:pt>
                <c:pt idx="88">
                  <c:v>-6.617327666438805</c:v>
                </c:pt>
                <c:pt idx="89">
                  <c:v>7.7931245432375587</c:v>
                </c:pt>
                <c:pt idx="90">
                  <c:v>30.240298499963171</c:v>
                </c:pt>
                <c:pt idx="91">
                  <c:v>23.110670699458002</c:v>
                </c:pt>
                <c:pt idx="92">
                  <c:v>11.62265689960169</c:v>
                </c:pt>
                <c:pt idx="93">
                  <c:v>14.811221647341831</c:v>
                </c:pt>
                <c:pt idx="94">
                  <c:v>10.555656388991261</c:v>
                </c:pt>
                <c:pt idx="95">
                  <c:v>44.439475632313005</c:v>
                </c:pt>
                <c:pt idx="96">
                  <c:v>-18.39827356524367</c:v>
                </c:pt>
                <c:pt idx="97">
                  <c:v>2.7305038657430476</c:v>
                </c:pt>
                <c:pt idx="98">
                  <c:v>7.8612482816296296</c:v>
                </c:pt>
                <c:pt idx="99">
                  <c:v>43.449924461902157</c:v>
                </c:pt>
                <c:pt idx="100">
                  <c:v>63.030951992955309</c:v>
                </c:pt>
                <c:pt idx="101">
                  <c:v>46.588915227963284</c:v>
                </c:pt>
                <c:pt idx="102">
                  <c:v>-3.4067472639447427</c:v>
                </c:pt>
                <c:pt idx="103">
                  <c:v>-2.7190564147924623</c:v>
                </c:pt>
                <c:pt idx="104">
                  <c:v>-0.2181548821834238</c:v>
                </c:pt>
                <c:pt idx="105">
                  <c:v>0.84438189929649798</c:v>
                </c:pt>
                <c:pt idx="106">
                  <c:v>-0.89818206542465684</c:v>
                </c:pt>
                <c:pt idx="107">
                  <c:v>3.8760275214750632</c:v>
                </c:pt>
                <c:pt idx="108">
                  <c:v>-1.7263013416126727</c:v>
                </c:pt>
                <c:pt idx="109">
                  <c:v>-11.6127302091566</c:v>
                </c:pt>
                <c:pt idx="110">
                  <c:v>-26.203555458863192</c:v>
                </c:pt>
                <c:pt idx="111">
                  <c:v>-42.260664077148412</c:v>
                </c:pt>
                <c:pt idx="112">
                  <c:v>-52.473329297671654</c:v>
                </c:pt>
                <c:pt idx="113">
                  <c:v>-68.835557926312575</c:v>
                </c:pt>
                <c:pt idx="114">
                  <c:v>-6.2887820827546186</c:v>
                </c:pt>
                <c:pt idx="115">
                  <c:v>-15.60301991039651</c:v>
                </c:pt>
                <c:pt idx="116">
                  <c:v>-17.604623993931988</c:v>
                </c:pt>
              </c:numCache>
            </c:numRef>
          </c:val>
          <c:extLst>
            <c:ext xmlns:c16="http://schemas.microsoft.com/office/drawing/2014/chart" uri="{C3380CC4-5D6E-409C-BE32-E72D297353CC}">
              <c16:uniqueId val="{00000003-47A8-4B9C-9EA4-5938EFB39EB0}"/>
            </c:ext>
          </c:extLst>
        </c:ser>
        <c:dLbls>
          <c:showLegendKey val="0"/>
          <c:showVal val="0"/>
          <c:showCatName val="0"/>
          <c:showSerName val="0"/>
          <c:showPercent val="0"/>
          <c:showBubbleSize val="0"/>
        </c:dLbls>
        <c:gapWidth val="50"/>
        <c:overlap val="100"/>
        <c:axId val="1393206543"/>
        <c:axId val="1393205711"/>
      </c:barChart>
      <c:lineChart>
        <c:grouping val="standard"/>
        <c:varyColors val="0"/>
        <c:ser>
          <c:idx val="4"/>
          <c:order val="4"/>
          <c:tx>
            <c:strRef>
              <c:f>'Slika 6.6. - Figure 6.6'!$I$2</c:f>
              <c:strCache>
                <c:ptCount val="1"/>
                <c:pt idx="0">
                  <c:v>Promjena kamatne stope na prvi put ugovorene kredite stanovništvu</c:v>
                </c:pt>
              </c:strCache>
            </c:strRef>
          </c:tx>
          <c:spPr>
            <a:ln w="19050">
              <a:solidFill>
                <a:srgbClr val="C00000"/>
              </a:solidFill>
            </a:ln>
          </c:spPr>
          <c:marker>
            <c:symbol val="none"/>
          </c:marker>
          <c:cat>
            <c:strRef>
              <c:f>'Slika 6.6. - Figure 6.6'!$B$7:$B$126</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f>'Slika 6.6. - Figure 6.6'!$I$7:$I$126</c:f>
              <c:numCache>
                <c:formatCode>#,##0</c:formatCode>
                <c:ptCount val="120"/>
                <c:pt idx="0">
                  <c:v>-49.973612933703677</c:v>
                </c:pt>
                <c:pt idx="1">
                  <c:v>-48.869868609897374</c:v>
                </c:pt>
                <c:pt idx="2">
                  <c:v>-79.751386584172053</c:v>
                </c:pt>
                <c:pt idx="3">
                  <c:v>-96.411508733328844</c:v>
                </c:pt>
                <c:pt idx="4">
                  <c:v>-113.73809691501603</c:v>
                </c:pt>
                <c:pt idx="5">
                  <c:v>-88.03657112904304</c:v>
                </c:pt>
                <c:pt idx="6">
                  <c:v>-65.747125408972394</c:v>
                </c:pt>
                <c:pt idx="7">
                  <c:v>-89.421160899425161</c:v>
                </c:pt>
                <c:pt idx="8">
                  <c:v>-76.28777150976714</c:v>
                </c:pt>
                <c:pt idx="9">
                  <c:v>-91.403366741676351</c:v>
                </c:pt>
                <c:pt idx="10">
                  <c:v>-74.51877864466492</c:v>
                </c:pt>
                <c:pt idx="11">
                  <c:v>-71.040425278543395</c:v>
                </c:pt>
                <c:pt idx="12">
                  <c:v>-66.235617543879528</c:v>
                </c:pt>
                <c:pt idx="13">
                  <c:v>-30.712876193349075</c:v>
                </c:pt>
                <c:pt idx="14">
                  <c:v>-39.383899760837963</c:v>
                </c:pt>
                <c:pt idx="15">
                  <c:v>-36.475098024911858</c:v>
                </c:pt>
                <c:pt idx="16">
                  <c:v>-59.41989307410617</c:v>
                </c:pt>
                <c:pt idx="17">
                  <c:v>-53.901324210921445</c:v>
                </c:pt>
                <c:pt idx="18">
                  <c:v>-54.285088143234155</c:v>
                </c:pt>
                <c:pt idx="19">
                  <c:v>-78.561623916136384</c:v>
                </c:pt>
                <c:pt idx="20">
                  <c:v>-88.124355231000834</c:v>
                </c:pt>
                <c:pt idx="21">
                  <c:v>-90.970950439266872</c:v>
                </c:pt>
                <c:pt idx="22">
                  <c:v>-101.54609477447281</c:v>
                </c:pt>
                <c:pt idx="23">
                  <c:v>-83.018778134632271</c:v>
                </c:pt>
                <c:pt idx="24">
                  <c:v>-65.87383532897465</c:v>
                </c:pt>
                <c:pt idx="25">
                  <c:v>-102.72579301990729</c:v>
                </c:pt>
                <c:pt idx="26">
                  <c:v>-58.906892519450921</c:v>
                </c:pt>
                <c:pt idx="27">
                  <c:v>-51.515282510797043</c:v>
                </c:pt>
                <c:pt idx="28">
                  <c:v>-22.192267598439933</c:v>
                </c:pt>
                <c:pt idx="29">
                  <c:v>-49.223739984564943</c:v>
                </c:pt>
                <c:pt idx="30">
                  <c:v>-45.004402746056932</c:v>
                </c:pt>
                <c:pt idx="31">
                  <c:v>-20.483655921319997</c:v>
                </c:pt>
                <c:pt idx="32">
                  <c:v>-39.135653557764151</c:v>
                </c:pt>
                <c:pt idx="33">
                  <c:v>-66.82063866780264</c:v>
                </c:pt>
                <c:pt idx="34">
                  <c:v>-32.737529542259445</c:v>
                </c:pt>
                <c:pt idx="35">
                  <c:v>-10.223189287430088</c:v>
                </c:pt>
                <c:pt idx="36">
                  <c:v>-43.193924229216528</c:v>
                </c:pt>
                <c:pt idx="37">
                  <c:v>-41.056783721931609</c:v>
                </c:pt>
                <c:pt idx="38">
                  <c:v>-66.431723230125968</c:v>
                </c:pt>
                <c:pt idx="39">
                  <c:v>-70.54764224766906</c:v>
                </c:pt>
                <c:pt idx="40">
                  <c:v>-71.93145821479898</c:v>
                </c:pt>
                <c:pt idx="41">
                  <c:v>-55.044894047823547</c:v>
                </c:pt>
                <c:pt idx="42">
                  <c:v>-54.669130246961402</c:v>
                </c:pt>
                <c:pt idx="43">
                  <c:v>-38.817893364962757</c:v>
                </c:pt>
                <c:pt idx="44">
                  <c:v>-48.128752948023546</c:v>
                </c:pt>
                <c:pt idx="45">
                  <c:v>-69.93155213344258</c:v>
                </c:pt>
                <c:pt idx="46">
                  <c:v>-82.988533645286523</c:v>
                </c:pt>
                <c:pt idx="47">
                  <c:v>-72.405821755324382</c:v>
                </c:pt>
                <c:pt idx="48">
                  <c:v>-39.841520852639668</c:v>
                </c:pt>
                <c:pt idx="49">
                  <c:v>-35.591963271181982</c:v>
                </c:pt>
                <c:pt idx="50">
                  <c:v>-48.441612925453299</c:v>
                </c:pt>
                <c:pt idx="51">
                  <c:v>-149.30144310633733</c:v>
                </c:pt>
                <c:pt idx="52">
                  <c:v>-114.72560136209387</c:v>
                </c:pt>
                <c:pt idx="53">
                  <c:v>-82.064199544228856</c:v>
                </c:pt>
                <c:pt idx="54">
                  <c:v>-85.270276496880129</c:v>
                </c:pt>
                <c:pt idx="55">
                  <c:v>-64.385398031002183</c:v>
                </c:pt>
                <c:pt idx="56">
                  <c:v>-13.64229365738391</c:v>
                </c:pt>
                <c:pt idx="57">
                  <c:v>-24.853498783023127</c:v>
                </c:pt>
                <c:pt idx="58">
                  <c:v>-75.741903850643695</c:v>
                </c:pt>
                <c:pt idx="59">
                  <c:v>-117.77873906951837</c:v>
                </c:pt>
                <c:pt idx="60">
                  <c:v>-77.002478864555897</c:v>
                </c:pt>
                <c:pt idx="61">
                  <c:v>-47.58849813883451</c:v>
                </c:pt>
                <c:pt idx="62">
                  <c:v>-13.25530416514515</c:v>
                </c:pt>
                <c:pt idx="63">
                  <c:v>38.282986296811615</c:v>
                </c:pt>
                <c:pt idx="64">
                  <c:v>-12.506679088964713</c:v>
                </c:pt>
                <c:pt idx="65">
                  <c:v>-57.184749679997765</c:v>
                </c:pt>
                <c:pt idx="66">
                  <c:v>-14.997010957329685</c:v>
                </c:pt>
                <c:pt idx="67">
                  <c:v>-26.285002199771409</c:v>
                </c:pt>
                <c:pt idx="68">
                  <c:v>-50.828300171203189</c:v>
                </c:pt>
                <c:pt idx="69">
                  <c:v>15.664417173443837</c:v>
                </c:pt>
                <c:pt idx="70">
                  <c:v>43.602190419829725</c:v>
                </c:pt>
                <c:pt idx="71">
                  <c:v>30.331692371413268</c:v>
                </c:pt>
                <c:pt idx="72">
                  <c:v>-10.329569786541278</c:v>
                </c:pt>
                <c:pt idx="73">
                  <c:v>-39.578492961755522</c:v>
                </c:pt>
                <c:pt idx="74">
                  <c:v>-54.336471301428617</c:v>
                </c:pt>
                <c:pt idx="75">
                  <c:v>-61.739652057553855</c:v>
                </c:pt>
                <c:pt idx="76">
                  <c:v>-28.178235168438803</c:v>
                </c:pt>
                <c:pt idx="77">
                  <c:v>-14.531015326227115</c:v>
                </c:pt>
                <c:pt idx="78">
                  <c:v>-20.551889852819919</c:v>
                </c:pt>
                <c:pt idx="79">
                  <c:v>-27.027467135867681</c:v>
                </c:pt>
                <c:pt idx="80">
                  <c:v>5.9033863870520911</c:v>
                </c:pt>
                <c:pt idx="81">
                  <c:v>2.2726073108209341</c:v>
                </c:pt>
                <c:pt idx="82">
                  <c:v>8.0174165915941362</c:v>
                </c:pt>
                <c:pt idx="83">
                  <c:v>-14.452782188522882</c:v>
                </c:pt>
                <c:pt idx="84">
                  <c:v>53.850608815583904</c:v>
                </c:pt>
                <c:pt idx="85">
                  <c:v>55.235361010027219</c:v>
                </c:pt>
                <c:pt idx="86">
                  <c:v>61.941363256797089</c:v>
                </c:pt>
                <c:pt idx="87">
                  <c:v>88.206439394368203</c:v>
                </c:pt>
                <c:pt idx="88">
                  <c:v>57.317332079079563</c:v>
                </c:pt>
                <c:pt idx="89">
                  <c:v>78.484190096904513</c:v>
                </c:pt>
                <c:pt idx="90">
                  <c:v>106.18166889930329</c:v>
                </c:pt>
                <c:pt idx="91">
                  <c:v>104.61369610891313</c:v>
                </c:pt>
                <c:pt idx="92">
                  <c:v>87.623697356684275</c:v>
                </c:pt>
                <c:pt idx="93">
                  <c:v>97.827067638974967</c:v>
                </c:pt>
                <c:pt idx="94">
                  <c:v>95.675916828811154</c:v>
                </c:pt>
                <c:pt idx="95">
                  <c:v>134.33986160390759</c:v>
                </c:pt>
                <c:pt idx="96">
                  <c:v>62.85118843641704</c:v>
                </c:pt>
                <c:pt idx="97">
                  <c:v>80.153484869228677</c:v>
                </c:pt>
                <c:pt idx="98">
                  <c:v>64.639234714443603</c:v>
                </c:pt>
                <c:pt idx="99">
                  <c:v>100.87800443078099</c:v>
                </c:pt>
                <c:pt idx="100">
                  <c:v>112.32882711942818</c:v>
                </c:pt>
                <c:pt idx="101">
                  <c:v>89.141164023472243</c:v>
                </c:pt>
                <c:pt idx="102">
                  <c:v>37.395246324321896</c:v>
                </c:pt>
                <c:pt idx="103">
                  <c:v>16.426909215626004</c:v>
                </c:pt>
                <c:pt idx="104">
                  <c:v>4.7997444734313053</c:v>
                </c:pt>
                <c:pt idx="105">
                  <c:v>1.162278572126088</c:v>
                </c:pt>
                <c:pt idx="106">
                  <c:v>-6.102532340637139</c:v>
                </c:pt>
                <c:pt idx="107">
                  <c:v>-6.9838655811536992</c:v>
                </c:pt>
                <c:pt idx="108">
                  <c:v>-31.857133968258477</c:v>
                </c:pt>
                <c:pt idx="109">
                  <c:v>-58.938568738466188</c:v>
                </c:pt>
                <c:pt idx="110">
                  <c:v>-74.463837156063818</c:v>
                </c:pt>
                <c:pt idx="111">
                  <c:v>-99.191264324769548</c:v>
                </c:pt>
                <c:pt idx="112">
                  <c:v>-105.68838209651265</c:v>
                </c:pt>
                <c:pt idx="113">
                  <c:v>-122.25598707770189</c:v>
                </c:pt>
                <c:pt idx="114">
                  <c:v>-65.446811354494429</c:v>
                </c:pt>
                <c:pt idx="115">
                  <c:v>-78.813769099006251</c:v>
                </c:pt>
                <c:pt idx="116">
                  <c:v>-77.825980751275551</c:v>
                </c:pt>
              </c:numCache>
            </c:numRef>
          </c:val>
          <c:smooth val="0"/>
          <c:extLst>
            <c:ext xmlns:c16="http://schemas.microsoft.com/office/drawing/2014/chart" uri="{C3380CC4-5D6E-409C-BE32-E72D297353CC}">
              <c16:uniqueId val="{00000004-47A8-4B9C-9EA4-5938EFB39EB0}"/>
            </c:ext>
          </c:extLst>
        </c:ser>
        <c:dLbls>
          <c:showLegendKey val="0"/>
          <c:showVal val="0"/>
          <c:showCatName val="0"/>
          <c:showSerName val="0"/>
          <c:showPercent val="0"/>
          <c:showBubbleSize val="0"/>
        </c:dLbls>
        <c:marker val="1"/>
        <c:smooth val="0"/>
        <c:axId val="1393206543"/>
        <c:axId val="1393205711"/>
      </c:lineChart>
      <c:catAx>
        <c:axId val="1393206543"/>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low"/>
        <c:spPr>
          <a:noFill/>
          <a:ln w="3175" cap="flat" cmpd="sng" algn="ctr">
            <a:solidFill>
              <a:schemeClr val="tx1"/>
            </a:solidFill>
            <a:round/>
          </a:ln>
          <a:effectLst/>
        </c:spPr>
        <c:txPr>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93205711"/>
        <c:crosses val="autoZero"/>
        <c:auto val="1"/>
        <c:lblAlgn val="ctr"/>
        <c:lblOffset val="0"/>
        <c:tickLblSkip val="1"/>
        <c:tickMarkSkip val="12"/>
        <c:noMultiLvlLbl val="0"/>
      </c:catAx>
      <c:valAx>
        <c:axId val="1393205711"/>
        <c:scaling>
          <c:orientation val="minMax"/>
          <c:max val="160"/>
          <c:min val="-160"/>
        </c:scaling>
        <c:delete val="0"/>
        <c:axPos val="l"/>
        <c:majorGridlines>
          <c:spPr>
            <a:ln w="6350" cap="flat" cmpd="sng" algn="ctr">
              <a:solidFill>
                <a:schemeClr val="bg1">
                  <a:lumMod val="75000"/>
                </a:schemeClr>
              </a:solidFill>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hr-HR"/>
                  <a:t>bazni</a:t>
                </a:r>
                <a:r>
                  <a:rPr lang="hr-HR" baseline="0"/>
                  <a:t> bodovi</a:t>
                </a:r>
                <a:endParaRPr lang="hr-HR"/>
              </a:p>
            </c:rich>
          </c:tx>
          <c:layout>
            <c:manualLayout>
              <c:xMode val="edge"/>
              <c:yMode val="edge"/>
              <c:x val="0"/>
              <c:y val="0.20220579029733962"/>
            </c:manualLayout>
          </c:layout>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93206543"/>
        <c:crosses val="autoZero"/>
        <c:crossBetween val="between"/>
        <c:majorUnit val="40"/>
      </c:valAx>
      <c:spPr>
        <a:ln w="6350">
          <a:solidFill>
            <a:schemeClr val="bg1">
              <a:lumMod val="75000"/>
            </a:schemeClr>
          </a:solidFill>
        </a:ln>
      </c:spPr>
    </c:plotArea>
    <c:legend>
      <c:legendPos val="b"/>
      <c:layout>
        <c:manualLayout>
          <c:xMode val="edge"/>
          <c:yMode val="edge"/>
          <c:x val="0"/>
          <c:y val="0.77783489827856034"/>
          <c:w val="1"/>
          <c:h val="0.22216510172143974"/>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ln w="3175">
      <a:solidFill>
        <a:schemeClr val="tx1"/>
      </a:solidFill>
    </a:ln>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130959575104033E-2"/>
          <c:y val="3.7713188753219211E-2"/>
          <c:w val="0.82006862350591858"/>
          <c:h val="0.75891003088089415"/>
        </c:manualLayout>
      </c:layout>
      <c:lineChart>
        <c:grouping val="standard"/>
        <c:varyColors val="0"/>
        <c:ser>
          <c:idx val="1"/>
          <c:order val="1"/>
          <c:tx>
            <c:strRef>
              <c:f>'Slika 6.7. - Figure 6.7'!$F$3</c:f>
              <c:strCache>
                <c:ptCount val="1"/>
                <c:pt idx="0">
                  <c:v>General-purpose cash loans</c:v>
                </c:pt>
              </c:strCache>
            </c:strRef>
          </c:tx>
          <c:spPr>
            <a:ln w="28575" cap="rnd">
              <a:solidFill>
                <a:srgbClr val="FF0000"/>
              </a:solidFill>
              <a:round/>
            </a:ln>
            <a:effectLst/>
          </c:spPr>
          <c:marker>
            <c:symbol val="none"/>
          </c:marker>
          <c:cat>
            <c:numRef>
              <c:extLst>
                <c:ext xmlns:c15="http://schemas.microsoft.com/office/drawing/2012/chart" uri="{02D57815-91ED-43cb-92C2-25804820EDAC}">
                  <c15:fullRef>
                    <c15:sqref>'Slika 6.7. - Figure 6.7'!$A$7:$A$138</c15:sqref>
                  </c15:fullRef>
                </c:ext>
              </c:extLst>
              <c:f>'Slika 6.7. - Figure 6.7'!$A$19:$A$138</c:f>
              <c:numCache>
                <c:formatCode>General</c:formatCode>
                <c:ptCount val="120"/>
                <c:pt idx="6">
                  <c:v>2016</c:v>
                </c:pt>
                <c:pt idx="18">
                  <c:v>2017</c:v>
                </c:pt>
                <c:pt idx="30">
                  <c:v>2018</c:v>
                </c:pt>
                <c:pt idx="42">
                  <c:v>2019</c:v>
                </c:pt>
                <c:pt idx="54">
                  <c:v>2020</c:v>
                </c:pt>
                <c:pt idx="66">
                  <c:v>2021</c:v>
                </c:pt>
                <c:pt idx="78">
                  <c:v>2022</c:v>
                </c:pt>
                <c:pt idx="90">
                  <c:v>2023</c:v>
                </c:pt>
                <c:pt idx="102">
                  <c:v>2024</c:v>
                </c:pt>
                <c:pt idx="114">
                  <c:v>2025</c:v>
                </c:pt>
              </c:numCache>
            </c:numRef>
          </c:cat>
          <c:val>
            <c:numRef>
              <c:extLst>
                <c:ext xmlns:c15="http://schemas.microsoft.com/office/drawing/2012/chart" uri="{02D57815-91ED-43cb-92C2-25804820EDAC}">
                  <c15:fullRef>
                    <c15:sqref>'Slika 6.7. - Figure 6.7'!$F$7:$F$138</c15:sqref>
                  </c15:fullRef>
                </c:ext>
              </c:extLst>
              <c:f>'Slika 6.7. - Figure 6.7'!$F$19:$F$138</c:f>
              <c:numCache>
                <c:formatCode>#,##0.00</c:formatCode>
                <c:ptCount val="120"/>
                <c:pt idx="0">
                  <c:v>8.3608036961156138</c:v>
                </c:pt>
                <c:pt idx="1">
                  <c:v>8.3530408025244967</c:v>
                </c:pt>
                <c:pt idx="2">
                  <c:v>8.2167709994990599</c:v>
                </c:pt>
                <c:pt idx="3">
                  <c:v>8.2448990552213406</c:v>
                </c:pt>
                <c:pt idx="4">
                  <c:v>8.1730022261616764</c:v>
                </c:pt>
                <c:pt idx="5">
                  <c:v>8.1910213664290463</c:v>
                </c:pt>
                <c:pt idx="6">
                  <c:v>8.1185172703327382</c:v>
                </c:pt>
                <c:pt idx="7">
                  <c:v>8.1001319291787972</c:v>
                </c:pt>
                <c:pt idx="8">
                  <c:v>8.0430747772521602</c:v>
                </c:pt>
                <c:pt idx="9">
                  <c:v>7.9714452982312407</c:v>
                </c:pt>
                <c:pt idx="10">
                  <c:v>7.9845305624337772</c:v>
                </c:pt>
                <c:pt idx="11">
                  <c:v>7.8180671407475524</c:v>
                </c:pt>
                <c:pt idx="12">
                  <c:v>7.8133115290329966</c:v>
                </c:pt>
                <c:pt idx="13">
                  <c:v>7.924304113152524</c:v>
                </c:pt>
                <c:pt idx="14">
                  <c:v>7.7511063868429142</c:v>
                </c:pt>
                <c:pt idx="15">
                  <c:v>7.6167872442978366</c:v>
                </c:pt>
                <c:pt idx="16">
                  <c:v>7.5430305751781654</c:v>
                </c:pt>
                <c:pt idx="17">
                  <c:v>7.5974184578675779</c:v>
                </c:pt>
                <c:pt idx="18">
                  <c:v>7.524139937522671</c:v>
                </c:pt>
                <c:pt idx="19">
                  <c:v>7.4743150961830773</c:v>
                </c:pt>
                <c:pt idx="20">
                  <c:v>7.3666645289038346</c:v>
                </c:pt>
                <c:pt idx="21">
                  <c:v>7.2263214458721787</c:v>
                </c:pt>
                <c:pt idx="22">
                  <c:v>7.1742853058138136</c:v>
                </c:pt>
                <c:pt idx="23">
                  <c:v>7.1322927970221874</c:v>
                </c:pt>
                <c:pt idx="24">
                  <c:v>7.0601068433875245</c:v>
                </c:pt>
                <c:pt idx="25">
                  <c:v>6.9569126936690466</c:v>
                </c:pt>
                <c:pt idx="26">
                  <c:v>7.0144262251303804</c:v>
                </c:pt>
                <c:pt idx="27">
                  <c:v>7.0155775069742079</c:v>
                </c:pt>
                <c:pt idx="28">
                  <c:v>6.9681314873202647</c:v>
                </c:pt>
                <c:pt idx="29">
                  <c:v>6.7683646189322761</c:v>
                </c:pt>
                <c:pt idx="30">
                  <c:v>6.6870515930605841</c:v>
                </c:pt>
                <c:pt idx="31">
                  <c:v>6.7195778444366292</c:v>
                </c:pt>
                <c:pt idx="32">
                  <c:v>6.5712780596987983</c:v>
                </c:pt>
                <c:pt idx="33">
                  <c:v>6.6553300309746355</c:v>
                </c:pt>
                <c:pt idx="34">
                  <c:v>6.7201659271645937</c:v>
                </c:pt>
                <c:pt idx="35">
                  <c:v>6.7309540189607304</c:v>
                </c:pt>
                <c:pt idx="36">
                  <c:v>6.5552692717943142</c:v>
                </c:pt>
                <c:pt idx="37">
                  <c:v>6.4446645353544643</c:v>
                </c:pt>
                <c:pt idx="38">
                  <c:v>6.3271358015230472</c:v>
                </c:pt>
                <c:pt idx="39">
                  <c:v>6.4215350974538765</c:v>
                </c:pt>
                <c:pt idx="40">
                  <c:v>6.4074158700151314</c:v>
                </c:pt>
                <c:pt idx="41">
                  <c:v>6.4315728729064983</c:v>
                </c:pt>
                <c:pt idx="42">
                  <c:v>6.2966379100204701</c:v>
                </c:pt>
                <c:pt idx="43">
                  <c:v>6.385376493781016</c:v>
                </c:pt>
                <c:pt idx="44">
                  <c:v>6.2518590840097445</c:v>
                </c:pt>
                <c:pt idx="45">
                  <c:v>6.2974650891005775</c:v>
                </c:pt>
                <c:pt idx="46">
                  <c:v>6.1776398958072161</c:v>
                </c:pt>
                <c:pt idx="47">
                  <c:v>6.2857674545490703</c:v>
                </c:pt>
                <c:pt idx="48">
                  <c:v>6.1864394155842</c:v>
                </c:pt>
                <c:pt idx="49">
                  <c:v>6.0814874348655001</c:v>
                </c:pt>
                <c:pt idx="50">
                  <c:v>6.0103966032608112</c:v>
                </c:pt>
                <c:pt idx="51">
                  <c:v>6.0439811413369426</c:v>
                </c:pt>
                <c:pt idx="52">
                  <c:v>6.2078618896683722</c:v>
                </c:pt>
                <c:pt idx="53">
                  <c:v>6.0549614569169252</c:v>
                </c:pt>
                <c:pt idx="54">
                  <c:v>6.0270907302225778</c:v>
                </c:pt>
                <c:pt idx="55">
                  <c:v>6.0849931672961688</c:v>
                </c:pt>
                <c:pt idx="56">
                  <c:v>5.9753002249516616</c:v>
                </c:pt>
                <c:pt idx="57">
                  <c:v>5.9170811655406084</c:v>
                </c:pt>
                <c:pt idx="58">
                  <c:v>5.9325983164124407</c:v>
                </c:pt>
                <c:pt idx="59">
                  <c:v>5.8066181324655064</c:v>
                </c:pt>
                <c:pt idx="60">
                  <c:v>5.8390564543061219</c:v>
                </c:pt>
                <c:pt idx="61">
                  <c:v>5.7680568549669005</c:v>
                </c:pt>
                <c:pt idx="62">
                  <c:v>5.7673772006294</c:v>
                </c:pt>
                <c:pt idx="63">
                  <c:v>5.7601313338111559</c:v>
                </c:pt>
                <c:pt idx="64">
                  <c:v>5.6999872600188661</c:v>
                </c:pt>
                <c:pt idx="65">
                  <c:v>5.6236983109394929</c:v>
                </c:pt>
                <c:pt idx="66">
                  <c:v>5.4669580600847629</c:v>
                </c:pt>
                <c:pt idx="67">
                  <c:v>5.5853815040468149</c:v>
                </c:pt>
                <c:pt idx="68">
                  <c:v>5.3919778736767627</c:v>
                </c:pt>
                <c:pt idx="69">
                  <c:v>5.307221722690123</c:v>
                </c:pt>
                <c:pt idx="70">
                  <c:v>5.4535439791991296</c:v>
                </c:pt>
                <c:pt idx="71">
                  <c:v>5.3433434308913448</c:v>
                </c:pt>
                <c:pt idx="72">
                  <c:v>5.4753412703720263</c:v>
                </c:pt>
                <c:pt idx="73">
                  <c:v>5.3468886085741048</c:v>
                </c:pt>
                <c:pt idx="74">
                  <c:v>5.3936793137520826</c:v>
                </c:pt>
                <c:pt idx="75">
                  <c:v>5.4474569632390049</c:v>
                </c:pt>
                <c:pt idx="76">
                  <c:v>5.3275547134323764</c:v>
                </c:pt>
                <c:pt idx="77">
                  <c:v>5.3168039770413822</c:v>
                </c:pt>
                <c:pt idx="78">
                  <c:v>5.1770343525762206</c:v>
                </c:pt>
                <c:pt idx="79">
                  <c:v>5.4008709974728584</c:v>
                </c:pt>
                <c:pt idx="80">
                  <c:v>5.5418872754900654</c:v>
                </c:pt>
                <c:pt idx="81">
                  <c:v>5.452172118274869</c:v>
                </c:pt>
                <c:pt idx="82">
                  <c:v>5.3882639495971123</c:v>
                </c:pt>
                <c:pt idx="83">
                  <c:v>5.3800254917644139</c:v>
                </c:pt>
                <c:pt idx="84">
                  <c:v>5.5062744100078778</c:v>
                </c:pt>
                <c:pt idx="85">
                  <c:v>5.5662555163027365</c:v>
                </c:pt>
                <c:pt idx="86">
                  <c:v>5.592763173517671</c:v>
                </c:pt>
                <c:pt idx="87">
                  <c:v>5.63067942491399</c:v>
                </c:pt>
                <c:pt idx="88">
                  <c:v>5.8094674040124756</c:v>
                </c:pt>
                <c:pt idx="89">
                  <c:v>5.8470251911459661</c:v>
                </c:pt>
                <c:pt idx="90">
                  <c:v>5.8438467605062856</c:v>
                </c:pt>
                <c:pt idx="91">
                  <c:v>6.0463059321828219</c:v>
                </c:pt>
                <c:pt idx="92">
                  <c:v>6.0703635791203032</c:v>
                </c:pt>
                <c:pt idx="93">
                  <c:v>6.0740933196200961</c:v>
                </c:pt>
                <c:pt idx="94">
                  <c:v>6.0030234130216824</c:v>
                </c:pt>
                <c:pt idx="95">
                  <c:v>6.1082653659726143</c:v>
                </c:pt>
                <c:pt idx="96">
                  <c:v>6.2672676382741654</c:v>
                </c:pt>
                <c:pt idx="97">
                  <c:v>6.2252618975394176</c:v>
                </c:pt>
                <c:pt idx="98">
                  <c:v>6.024113348747516</c:v>
                </c:pt>
                <c:pt idx="99">
                  <c:v>6.0555690787296061</c:v>
                </c:pt>
                <c:pt idx="100">
                  <c:v>6.0980380893015909</c:v>
                </c:pt>
                <c:pt idx="101">
                  <c:v>6.0504776434551468</c:v>
                </c:pt>
                <c:pt idx="102">
                  <c:v>6.1539165338001531</c:v>
                </c:pt>
                <c:pt idx="103">
                  <c:v>6.2376084963366383</c:v>
                </c:pt>
                <c:pt idx="104">
                  <c:v>6.0972644950825732</c:v>
                </c:pt>
                <c:pt idx="105">
                  <c:v>6.0537782223181011</c:v>
                </c:pt>
                <c:pt idx="106">
                  <c:v>5.9606280453284848</c:v>
                </c:pt>
                <c:pt idx="107">
                  <c:v>5.9471383550396606</c:v>
                </c:pt>
                <c:pt idx="108">
                  <c:v>5.8934209922718859</c:v>
                </c:pt>
                <c:pt idx="109">
                  <c:v>5.9061377999999998</c:v>
                </c:pt>
                <c:pt idx="110">
                  <c:v>5.8632087999999998</c:v>
                </c:pt>
                <c:pt idx="111">
                  <c:v>5.7659849000000003</c:v>
                </c:pt>
                <c:pt idx="112">
                  <c:v>5.8263045</c:v>
                </c:pt>
                <c:pt idx="113">
                  <c:v>5.7571307839730759</c:v>
                </c:pt>
                <c:pt idx="114">
                  <c:v>5.7292989365842404</c:v>
                </c:pt>
                <c:pt idx="115">
                  <c:v>5.720233891448113</c:v>
                </c:pt>
                <c:pt idx="116">
                  <c:v>5.5714992669005108</c:v>
                </c:pt>
              </c:numCache>
            </c:numRef>
          </c:val>
          <c:smooth val="0"/>
          <c:extLst>
            <c:ext xmlns:c16="http://schemas.microsoft.com/office/drawing/2014/chart" uri="{C3380CC4-5D6E-409C-BE32-E72D297353CC}">
              <c16:uniqueId val="{00000000-E756-4425-A4A2-006F97BCBBFF}"/>
            </c:ext>
          </c:extLst>
        </c:ser>
        <c:ser>
          <c:idx val="2"/>
          <c:order val="2"/>
          <c:tx>
            <c:strRef>
              <c:f>'Slika 6.7. - Figure 6.7'!$G$3</c:f>
              <c:strCache>
                <c:ptCount val="1"/>
                <c:pt idx="0">
                  <c:v>Other financing</c:v>
                </c:pt>
              </c:strCache>
            </c:strRef>
          </c:tx>
          <c:spPr>
            <a:ln w="28575" cap="rnd">
              <a:solidFill>
                <a:srgbClr val="33CC33"/>
              </a:solidFill>
              <a:round/>
            </a:ln>
            <a:effectLst/>
          </c:spPr>
          <c:marker>
            <c:symbol val="none"/>
          </c:marker>
          <c:cat>
            <c:numRef>
              <c:extLst>
                <c:ext xmlns:c15="http://schemas.microsoft.com/office/drawing/2012/chart" uri="{02D57815-91ED-43cb-92C2-25804820EDAC}">
                  <c15:fullRef>
                    <c15:sqref>'Slika 6.7. - Figure 6.7'!$A$7:$A$138</c15:sqref>
                  </c15:fullRef>
                </c:ext>
              </c:extLst>
              <c:f>'Slika 6.7. - Figure 6.7'!$A$19:$A$138</c:f>
              <c:numCache>
                <c:formatCode>General</c:formatCode>
                <c:ptCount val="120"/>
                <c:pt idx="6">
                  <c:v>2016</c:v>
                </c:pt>
                <c:pt idx="18">
                  <c:v>2017</c:v>
                </c:pt>
                <c:pt idx="30">
                  <c:v>2018</c:v>
                </c:pt>
                <c:pt idx="42">
                  <c:v>2019</c:v>
                </c:pt>
                <c:pt idx="54">
                  <c:v>2020</c:v>
                </c:pt>
                <c:pt idx="66">
                  <c:v>2021</c:v>
                </c:pt>
                <c:pt idx="78">
                  <c:v>2022</c:v>
                </c:pt>
                <c:pt idx="90">
                  <c:v>2023</c:v>
                </c:pt>
                <c:pt idx="102">
                  <c:v>2024</c:v>
                </c:pt>
                <c:pt idx="114">
                  <c:v>2025</c:v>
                </c:pt>
              </c:numCache>
            </c:numRef>
          </c:cat>
          <c:val>
            <c:numRef>
              <c:extLst>
                <c:ext xmlns:c15="http://schemas.microsoft.com/office/drawing/2012/chart" uri="{02D57815-91ED-43cb-92C2-25804820EDAC}">
                  <c15:fullRef>
                    <c15:sqref>'Slika 6.7. - Figure 6.7'!$G$7:$G$138</c15:sqref>
                  </c15:fullRef>
                </c:ext>
              </c:extLst>
              <c:f>'Slika 6.7. - Figure 6.7'!$G$19:$G$138</c:f>
              <c:numCache>
                <c:formatCode>#,##0.00</c:formatCode>
                <c:ptCount val="120"/>
                <c:pt idx="0">
                  <c:v>6.0582869676074269</c:v>
                </c:pt>
                <c:pt idx="1">
                  <c:v>6.4430696447406755</c:v>
                </c:pt>
                <c:pt idx="2">
                  <c:v>6.3999605338790495</c:v>
                </c:pt>
                <c:pt idx="3">
                  <c:v>6.4432674340181109</c:v>
                </c:pt>
                <c:pt idx="4">
                  <c:v>6.2999963375508914</c:v>
                </c:pt>
                <c:pt idx="5">
                  <c:v>6.2330499545794922</c:v>
                </c:pt>
                <c:pt idx="6">
                  <c:v>6.2310855316965847</c:v>
                </c:pt>
                <c:pt idx="7">
                  <c:v>6.0162129898594232</c:v>
                </c:pt>
                <c:pt idx="8">
                  <c:v>6.2687405046259412</c:v>
                </c:pt>
                <c:pt idx="9">
                  <c:v>6.0552680101698924</c:v>
                </c:pt>
                <c:pt idx="10">
                  <c:v>5.962604277673031</c:v>
                </c:pt>
                <c:pt idx="11">
                  <c:v>5.7304656724506806</c:v>
                </c:pt>
                <c:pt idx="12">
                  <c:v>6.0138140928816899</c:v>
                </c:pt>
                <c:pt idx="13">
                  <c:v>6.2034400896492823</c:v>
                </c:pt>
                <c:pt idx="14">
                  <c:v>5.7222663915329743</c:v>
                </c:pt>
                <c:pt idx="15">
                  <c:v>5.9642103340715851</c:v>
                </c:pt>
                <c:pt idx="16">
                  <c:v>4.9441532607718095</c:v>
                </c:pt>
                <c:pt idx="17">
                  <c:v>5.4085131994152897</c:v>
                </c:pt>
                <c:pt idx="18">
                  <c:v>5.382788795871579</c:v>
                </c:pt>
                <c:pt idx="19">
                  <c:v>4.8914658302625886</c:v>
                </c:pt>
                <c:pt idx="20">
                  <c:v>5.1235193728485218</c:v>
                </c:pt>
                <c:pt idx="21">
                  <c:v>5.4549523011242655</c:v>
                </c:pt>
                <c:pt idx="22">
                  <c:v>5.2307614941229748</c:v>
                </c:pt>
                <c:pt idx="23">
                  <c:v>5.1857263077693183</c:v>
                </c:pt>
                <c:pt idx="24">
                  <c:v>4.870633737007366</c:v>
                </c:pt>
                <c:pt idx="25">
                  <c:v>4.6663650437522302</c:v>
                </c:pt>
                <c:pt idx="26">
                  <c:v>5.1359882313058653</c:v>
                </c:pt>
                <c:pt idx="27">
                  <c:v>4.8352970551211687</c:v>
                </c:pt>
                <c:pt idx="28">
                  <c:v>4.5047795214784649</c:v>
                </c:pt>
                <c:pt idx="29">
                  <c:v>4.7146138761134431</c:v>
                </c:pt>
                <c:pt idx="30">
                  <c:v>4.6335194130324622</c:v>
                </c:pt>
                <c:pt idx="31">
                  <c:v>4.3596351381744434</c:v>
                </c:pt>
                <c:pt idx="32">
                  <c:v>4.2087190073836203</c:v>
                </c:pt>
                <c:pt idx="33">
                  <c:v>4.6699464567429505</c:v>
                </c:pt>
                <c:pt idx="34">
                  <c:v>4.233108339840653</c:v>
                </c:pt>
                <c:pt idx="35">
                  <c:v>4.4894045881666855</c:v>
                </c:pt>
                <c:pt idx="36">
                  <c:v>4.4347314975518497</c:v>
                </c:pt>
                <c:pt idx="37">
                  <c:v>4.2611776586607366</c:v>
                </c:pt>
                <c:pt idx="38">
                  <c:v>4.2537173101677554</c:v>
                </c:pt>
                <c:pt idx="39">
                  <c:v>4.4791698707034877</c:v>
                </c:pt>
                <c:pt idx="40">
                  <c:v>4.0509044578361371</c:v>
                </c:pt>
                <c:pt idx="41">
                  <c:v>4.1813875635437316</c:v>
                </c:pt>
                <c:pt idx="42">
                  <c:v>4.3261610023248647</c:v>
                </c:pt>
                <c:pt idx="43">
                  <c:v>4.4529142880943926</c:v>
                </c:pt>
                <c:pt idx="44">
                  <c:v>3.9750174836175569</c:v>
                </c:pt>
                <c:pt idx="45">
                  <c:v>4.2704346552687484</c:v>
                </c:pt>
                <c:pt idx="46">
                  <c:v>4.6311187774818645</c:v>
                </c:pt>
                <c:pt idx="47">
                  <c:v>4.1470750297362153</c:v>
                </c:pt>
                <c:pt idx="48">
                  <c:v>4.2071515300757287</c:v>
                </c:pt>
                <c:pt idx="49">
                  <c:v>4.1388970350908272</c:v>
                </c:pt>
                <c:pt idx="50">
                  <c:v>4.2250346027493544</c:v>
                </c:pt>
                <c:pt idx="51">
                  <c:v>4.1020818306667346</c:v>
                </c:pt>
                <c:pt idx="52">
                  <c:v>4.0157075922785754</c:v>
                </c:pt>
                <c:pt idx="53">
                  <c:v>4.0241905789168229</c:v>
                </c:pt>
                <c:pt idx="54">
                  <c:v>3.7174328040197415</c:v>
                </c:pt>
                <c:pt idx="55">
                  <c:v>3.9293273906593917</c:v>
                </c:pt>
                <c:pt idx="56">
                  <c:v>3.8613427419113791</c:v>
                </c:pt>
                <c:pt idx="57">
                  <c:v>4.6193504481531891</c:v>
                </c:pt>
                <c:pt idx="58">
                  <c:v>4.1066980258037171</c:v>
                </c:pt>
                <c:pt idx="59">
                  <c:v>4.0103065184777567</c:v>
                </c:pt>
                <c:pt idx="60">
                  <c:v>3.9894230966263033</c:v>
                </c:pt>
                <c:pt idx="61">
                  <c:v>4.0087566444232987</c:v>
                </c:pt>
                <c:pt idx="62">
                  <c:v>4.0061939006835381</c:v>
                </c:pt>
                <c:pt idx="63">
                  <c:v>4.0917888592259981</c:v>
                </c:pt>
                <c:pt idx="64">
                  <c:v>3.7336521205335091</c:v>
                </c:pt>
                <c:pt idx="65">
                  <c:v>3.5199879090695356</c:v>
                </c:pt>
                <c:pt idx="66">
                  <c:v>3.6964791661156684</c:v>
                </c:pt>
                <c:pt idx="67">
                  <c:v>3.7084152684815055</c:v>
                </c:pt>
                <c:pt idx="68">
                  <c:v>3.5388784879658197</c:v>
                </c:pt>
                <c:pt idx="69">
                  <c:v>4.2131812585454425</c:v>
                </c:pt>
                <c:pt idx="70">
                  <c:v>3.6064307346209441</c:v>
                </c:pt>
                <c:pt idx="71">
                  <c:v>3.5528414839047229</c:v>
                </c:pt>
                <c:pt idx="72">
                  <c:v>3.6133661985702394</c:v>
                </c:pt>
                <c:pt idx="73">
                  <c:v>3.6414341570504689</c:v>
                </c:pt>
                <c:pt idx="74">
                  <c:v>3.7279940899969342</c:v>
                </c:pt>
                <c:pt idx="75">
                  <c:v>4.0992974579328809</c:v>
                </c:pt>
                <c:pt idx="76">
                  <c:v>3.7419619980278562</c:v>
                </c:pt>
                <c:pt idx="77">
                  <c:v>3.5991096430224414</c:v>
                </c:pt>
                <c:pt idx="78">
                  <c:v>3.5798701833162769</c:v>
                </c:pt>
                <c:pt idx="79">
                  <c:v>4.0898885836936527</c:v>
                </c:pt>
                <c:pt idx="80">
                  <c:v>3.883161990840633</c:v>
                </c:pt>
                <c:pt idx="81">
                  <c:v>3.8892835522697378</c:v>
                </c:pt>
                <c:pt idx="82">
                  <c:v>3.8776166466058437</c:v>
                </c:pt>
                <c:pt idx="83">
                  <c:v>3.9887568945970022</c:v>
                </c:pt>
                <c:pt idx="84">
                  <c:v>4.5330485389406405</c:v>
                </c:pt>
                <c:pt idx="85">
                  <c:v>4.2475905154276461</c:v>
                </c:pt>
                <c:pt idx="86">
                  <c:v>4.8284454680754862</c:v>
                </c:pt>
                <c:pt idx="87">
                  <c:v>4.7118510607254684</c:v>
                </c:pt>
                <c:pt idx="88">
                  <c:v>4.6884395344402012</c:v>
                </c:pt>
                <c:pt idx="89">
                  <c:v>4.5793827745627311</c:v>
                </c:pt>
                <c:pt idx="90">
                  <c:v>4.7553546234909438</c:v>
                </c:pt>
                <c:pt idx="91">
                  <c:v>4.9852224297606664</c:v>
                </c:pt>
                <c:pt idx="92">
                  <c:v>4.9980741709508969</c:v>
                </c:pt>
                <c:pt idx="93">
                  <c:v>4.9450636536334711</c:v>
                </c:pt>
                <c:pt idx="94">
                  <c:v>5.2790685768549572</c:v>
                </c:pt>
                <c:pt idx="95">
                  <c:v>5.3178644466429343</c:v>
                </c:pt>
                <c:pt idx="96">
                  <c:v>5.4057808833691929</c:v>
                </c:pt>
                <c:pt idx="97">
                  <c:v>5.2763052593618065</c:v>
                </c:pt>
                <c:pt idx="98">
                  <c:v>5.3422663534605066</c:v>
                </c:pt>
                <c:pt idx="99">
                  <c:v>5.3575192540889338</c:v>
                </c:pt>
                <c:pt idx="100">
                  <c:v>5.0431974623942102</c:v>
                </c:pt>
                <c:pt idx="101">
                  <c:v>5.1810592918656271</c:v>
                </c:pt>
                <c:pt idx="102">
                  <c:v>5.4118632723835454</c:v>
                </c:pt>
                <c:pt idx="103">
                  <c:v>5.0730493441113023</c:v>
                </c:pt>
                <c:pt idx="104">
                  <c:v>5.0576724907270822</c:v>
                </c:pt>
                <c:pt idx="105">
                  <c:v>5.1148746092787878</c:v>
                </c:pt>
                <c:pt idx="106">
                  <c:v>5.1267023957404554</c:v>
                </c:pt>
                <c:pt idx="107">
                  <c:v>5.1026363371989474</c:v>
                </c:pt>
                <c:pt idx="108">
                  <c:v>4.9518160752603171</c:v>
                </c:pt>
                <c:pt idx="109">
                  <c:v>4.9170401999999997</c:v>
                </c:pt>
                <c:pt idx="110">
                  <c:v>4.9566556000000004</c:v>
                </c:pt>
                <c:pt idx="111">
                  <c:v>4.8866784000000001</c:v>
                </c:pt>
                <c:pt idx="112">
                  <c:v>4.7035819999999999</c:v>
                </c:pt>
                <c:pt idx="113">
                  <c:v>4.5986981955669686</c:v>
                </c:pt>
                <c:pt idx="114">
                  <c:v>4.6457323467199707</c:v>
                </c:pt>
                <c:pt idx="115">
                  <c:v>4.478110608871555</c:v>
                </c:pt>
                <c:pt idx="116">
                  <c:v>4.5531249303228654</c:v>
                </c:pt>
              </c:numCache>
            </c:numRef>
          </c:val>
          <c:smooth val="0"/>
          <c:extLst>
            <c:ext xmlns:c16="http://schemas.microsoft.com/office/drawing/2014/chart" uri="{C3380CC4-5D6E-409C-BE32-E72D297353CC}">
              <c16:uniqueId val="{00000001-E756-4425-A4A2-006F97BCBBFF}"/>
            </c:ext>
          </c:extLst>
        </c:ser>
        <c:dLbls>
          <c:showLegendKey val="0"/>
          <c:showVal val="0"/>
          <c:showCatName val="0"/>
          <c:showSerName val="0"/>
          <c:showPercent val="0"/>
          <c:showBubbleSize val="0"/>
        </c:dLbls>
        <c:marker val="1"/>
        <c:smooth val="0"/>
        <c:axId val="155766032"/>
        <c:axId val="155768944"/>
      </c:lineChart>
      <c:lineChart>
        <c:grouping val="standard"/>
        <c:varyColors val="0"/>
        <c:ser>
          <c:idx val="0"/>
          <c:order val="0"/>
          <c:tx>
            <c:strRef>
              <c:f>'Slika 6.7. - Figure 6.7'!$E$3</c:f>
              <c:strCache>
                <c:ptCount val="1"/>
                <c:pt idx="0">
                  <c:v>Housing loans</c:v>
                </c:pt>
              </c:strCache>
            </c:strRef>
          </c:tx>
          <c:spPr>
            <a:ln w="28575" cap="rnd">
              <a:solidFill>
                <a:srgbClr val="0000FF"/>
              </a:solidFill>
              <a:round/>
            </a:ln>
            <a:effectLst/>
          </c:spPr>
          <c:marker>
            <c:symbol val="none"/>
          </c:marker>
          <c:cat>
            <c:numRef>
              <c:extLst>
                <c:ext xmlns:c15="http://schemas.microsoft.com/office/drawing/2012/chart" uri="{02D57815-91ED-43cb-92C2-25804820EDAC}">
                  <c15:fullRef>
                    <c15:sqref>'Slika 6.7. - Figure 6.7'!$A$7:$A$138</c15:sqref>
                  </c15:fullRef>
                </c:ext>
              </c:extLst>
              <c:f>'Slika 6.7. - Figure 6.7'!$A$19:$A$138</c:f>
              <c:numCache>
                <c:formatCode>General</c:formatCode>
                <c:ptCount val="120"/>
                <c:pt idx="6">
                  <c:v>2016</c:v>
                </c:pt>
                <c:pt idx="18">
                  <c:v>2017</c:v>
                </c:pt>
                <c:pt idx="30">
                  <c:v>2018</c:v>
                </c:pt>
                <c:pt idx="42">
                  <c:v>2019</c:v>
                </c:pt>
                <c:pt idx="54">
                  <c:v>2020</c:v>
                </c:pt>
                <c:pt idx="66">
                  <c:v>2021</c:v>
                </c:pt>
                <c:pt idx="78">
                  <c:v>2022</c:v>
                </c:pt>
                <c:pt idx="90">
                  <c:v>2023</c:v>
                </c:pt>
                <c:pt idx="102">
                  <c:v>2024</c:v>
                </c:pt>
                <c:pt idx="114">
                  <c:v>2025</c:v>
                </c:pt>
              </c:numCache>
            </c:numRef>
          </c:cat>
          <c:val>
            <c:numRef>
              <c:extLst>
                <c:ext xmlns:c15="http://schemas.microsoft.com/office/drawing/2012/chart" uri="{02D57815-91ED-43cb-92C2-25804820EDAC}">
                  <c15:fullRef>
                    <c15:sqref>'Slika 6.7. - Figure 6.7'!$E$7:$E$138</c15:sqref>
                  </c15:fullRef>
                </c:ext>
              </c:extLst>
              <c:f>'Slika 6.7. - Figure 6.7'!$E$19:$E$138</c:f>
              <c:numCache>
                <c:formatCode>#,##0.00</c:formatCode>
                <c:ptCount val="120"/>
                <c:pt idx="0">
                  <c:v>4.7077588592379218</c:v>
                </c:pt>
                <c:pt idx="1">
                  <c:v>4.8759360536363996</c:v>
                </c:pt>
                <c:pt idx="2">
                  <c:v>4.6572127916073596</c:v>
                </c:pt>
                <c:pt idx="3">
                  <c:v>4.650989676432264</c:v>
                </c:pt>
                <c:pt idx="4">
                  <c:v>4.5958528502727747</c:v>
                </c:pt>
                <c:pt idx="5">
                  <c:v>4.560470431295327</c:v>
                </c:pt>
                <c:pt idx="6">
                  <c:v>4.4883469335733315</c:v>
                </c:pt>
                <c:pt idx="7">
                  <c:v>4.4735389612882432</c:v>
                </c:pt>
                <c:pt idx="8">
                  <c:v>4.4232715316469999</c:v>
                </c:pt>
                <c:pt idx="9">
                  <c:v>4.3343132648316098</c:v>
                </c:pt>
                <c:pt idx="10">
                  <c:v>4.2690239288097507</c:v>
                </c:pt>
                <c:pt idx="11">
                  <c:v>4.2480906046289277</c:v>
                </c:pt>
                <c:pt idx="12">
                  <c:v>4.1891914756270792</c:v>
                </c:pt>
                <c:pt idx="13">
                  <c:v>4.1918256706213901</c:v>
                </c:pt>
                <c:pt idx="14">
                  <c:v>4.0867930977387186</c:v>
                </c:pt>
                <c:pt idx="15">
                  <c:v>4.0354900516272387</c:v>
                </c:pt>
                <c:pt idx="16">
                  <c:v>3.9729665249764903</c:v>
                </c:pt>
                <c:pt idx="17">
                  <c:v>3.9013805531221357</c:v>
                </c:pt>
                <c:pt idx="18">
                  <c:v>3.8579681574941218</c:v>
                </c:pt>
                <c:pt idx="19">
                  <c:v>3.7459097565502515</c:v>
                </c:pt>
                <c:pt idx="20">
                  <c:v>3.602930432981418</c:v>
                </c:pt>
                <c:pt idx="21">
                  <c:v>3.5619997847094043</c:v>
                </c:pt>
                <c:pt idx="22">
                  <c:v>3.6306135741181409</c:v>
                </c:pt>
                <c:pt idx="23">
                  <c:v>3.5957193645640735</c:v>
                </c:pt>
                <c:pt idx="24">
                  <c:v>3.6147988269808042</c:v>
                </c:pt>
                <c:pt idx="25">
                  <c:v>3.608226371672858</c:v>
                </c:pt>
                <c:pt idx="26">
                  <c:v>3.5321806895872738</c:v>
                </c:pt>
                <c:pt idx="27">
                  <c:v>3.4982164172848775</c:v>
                </c:pt>
                <c:pt idx="28">
                  <c:v>3.5294075341942373</c:v>
                </c:pt>
                <c:pt idx="29">
                  <c:v>3.4766530502781841</c:v>
                </c:pt>
                <c:pt idx="30">
                  <c:v>3.4493648100154943</c:v>
                </c:pt>
                <c:pt idx="31">
                  <c:v>3.430770442004039</c:v>
                </c:pt>
                <c:pt idx="32">
                  <c:v>3.3261538775032538</c:v>
                </c:pt>
                <c:pt idx="33">
                  <c:v>3.2368584694933968</c:v>
                </c:pt>
                <c:pt idx="34">
                  <c:v>3.2813464876124985</c:v>
                </c:pt>
                <c:pt idx="35">
                  <c:v>3.3767593877045785</c:v>
                </c:pt>
                <c:pt idx="36">
                  <c:v>3.2859209658582897</c:v>
                </c:pt>
                <c:pt idx="37">
                  <c:v>3.225748699915683</c:v>
                </c:pt>
                <c:pt idx="38">
                  <c:v>3.1103631229661479</c:v>
                </c:pt>
                <c:pt idx="39">
                  <c:v>3.0874745082508852</c:v>
                </c:pt>
                <c:pt idx="40">
                  <c:v>3.0531186004212159</c:v>
                </c:pt>
                <c:pt idx="41">
                  <c:v>3.0231127440251555</c:v>
                </c:pt>
                <c:pt idx="42">
                  <c:v>2.991158953576825</c:v>
                </c:pt>
                <c:pt idx="43">
                  <c:v>3.0234664076504658</c:v>
                </c:pt>
                <c:pt idx="44">
                  <c:v>2.8014737636515226</c:v>
                </c:pt>
                <c:pt idx="45">
                  <c:v>2.6147260583761911</c:v>
                </c:pt>
                <c:pt idx="46">
                  <c:v>2.6809415303694624</c:v>
                </c:pt>
                <c:pt idx="47">
                  <c:v>2.8414135199945143</c:v>
                </c:pt>
                <c:pt idx="48">
                  <c:v>2.943757996148257</c:v>
                </c:pt>
                <c:pt idx="49">
                  <c:v>2.8733089307233066</c:v>
                </c:pt>
                <c:pt idx="50">
                  <c:v>2.8738183351812929</c:v>
                </c:pt>
                <c:pt idx="51">
                  <c:v>2.6091492597159065</c:v>
                </c:pt>
                <c:pt idx="52">
                  <c:v>2.5893017113954873</c:v>
                </c:pt>
                <c:pt idx="53">
                  <c:v>2.6153057900626884</c:v>
                </c:pt>
                <c:pt idx="54">
                  <c:v>2.7553303019726831</c:v>
                </c:pt>
                <c:pt idx="55">
                  <c:v>2.9206114651779851</c:v>
                </c:pt>
                <c:pt idx="56">
                  <c:v>2.9060997742064218</c:v>
                </c:pt>
                <c:pt idx="57">
                  <c:v>2.4385023509491126</c:v>
                </c:pt>
                <c:pt idx="58">
                  <c:v>2.410506017919928</c:v>
                </c:pt>
                <c:pt idx="59">
                  <c:v>2.4239724462133108</c:v>
                </c:pt>
                <c:pt idx="60">
                  <c:v>2.612087905414223</c:v>
                </c:pt>
                <c:pt idx="61">
                  <c:v>2.7770450834978946</c:v>
                </c:pt>
                <c:pt idx="62">
                  <c:v>2.7617854679985991</c:v>
                </c:pt>
                <c:pt idx="63">
                  <c:v>2.4428484085747009</c:v>
                </c:pt>
                <c:pt idx="64">
                  <c:v>2.3687640768217175</c:v>
                </c:pt>
                <c:pt idx="65">
                  <c:v>2.3276733397874487</c:v>
                </c:pt>
                <c:pt idx="66">
                  <c:v>2.5339981985678524</c:v>
                </c:pt>
                <c:pt idx="67">
                  <c:v>2.6921211399508689</c:v>
                </c:pt>
                <c:pt idx="68">
                  <c:v>2.6773289487116423</c:v>
                </c:pt>
                <c:pt idx="69">
                  <c:v>2.6520664434719126</c:v>
                </c:pt>
                <c:pt idx="70">
                  <c:v>2.6115532111998028</c:v>
                </c:pt>
                <c:pt idx="71">
                  <c:v>2.5596996698242491</c:v>
                </c:pt>
                <c:pt idx="72">
                  <c:v>2.5249369716374233</c:v>
                </c:pt>
                <c:pt idx="73">
                  <c:v>2.5193616764800524</c:v>
                </c:pt>
                <c:pt idx="74">
                  <c:v>2.44355572051255</c:v>
                </c:pt>
                <c:pt idx="75">
                  <c:v>2.1563388850430423</c:v>
                </c:pt>
                <c:pt idx="76">
                  <c:v>2.2379498785476204</c:v>
                </c:pt>
                <c:pt idx="77">
                  <c:v>2.2400447574672793</c:v>
                </c:pt>
                <c:pt idx="78">
                  <c:v>2.463810505910335</c:v>
                </c:pt>
                <c:pt idx="79">
                  <c:v>2.5168088721160373</c:v>
                </c:pt>
                <c:pt idx="80">
                  <c:v>2.632781750791866</c:v>
                </c:pt>
                <c:pt idx="81">
                  <c:v>2.6348900438624954</c:v>
                </c:pt>
                <c:pt idx="82">
                  <c:v>2.6691943192044443</c:v>
                </c:pt>
                <c:pt idx="83">
                  <c:v>2.6619074049261098</c:v>
                </c:pt>
                <c:pt idx="84">
                  <c:v>2.8666909029658778</c:v>
                </c:pt>
                <c:pt idx="85">
                  <c:v>2.9407000000000001</c:v>
                </c:pt>
                <c:pt idx="86">
                  <c:v>2.9834999999999998</c:v>
                </c:pt>
                <c:pt idx="87">
                  <c:v>3.0103</c:v>
                </c:pt>
                <c:pt idx="88">
                  <c:v>2.9878</c:v>
                </c:pt>
                <c:pt idx="89">
                  <c:v>3.0756327804204413</c:v>
                </c:pt>
                <c:pt idx="90">
                  <c:v>3.2748345783681518</c:v>
                </c:pt>
                <c:pt idx="91">
                  <c:v>3.5499778480090516</c:v>
                </c:pt>
                <c:pt idx="92">
                  <c:v>3.6727906291794454</c:v>
                </c:pt>
                <c:pt idx="93">
                  <c:v>3.7571215423864492</c:v>
                </c:pt>
                <c:pt idx="94">
                  <c:v>3.773303334784011</c:v>
                </c:pt>
                <c:pt idx="95">
                  <c:v>3.7437745682206427</c:v>
                </c:pt>
                <c:pt idx="96">
                  <c:v>3.7776473744291437</c:v>
                </c:pt>
                <c:pt idx="97">
                  <c:v>3.8807987805034188</c:v>
                </c:pt>
                <c:pt idx="98">
                  <c:v>3.8719937962219242</c:v>
                </c:pt>
                <c:pt idx="99">
                  <c:v>3.8848597224014187</c:v>
                </c:pt>
                <c:pt idx="100">
                  <c:v>3.8498948937990005</c:v>
                </c:pt>
                <c:pt idx="101">
                  <c:v>3.8487255823296804</c:v>
                </c:pt>
                <c:pt idx="102">
                  <c:v>3.8391017902645865</c:v>
                </c:pt>
                <c:pt idx="103">
                  <c:v>3.8517109886512069</c:v>
                </c:pt>
                <c:pt idx="104">
                  <c:v>3.8325259648386392</c:v>
                </c:pt>
                <c:pt idx="105">
                  <c:v>3.8177839438380783</c:v>
                </c:pt>
                <c:pt idx="106">
                  <c:v>3.8007367325094101</c:v>
                </c:pt>
                <c:pt idx="107">
                  <c:v>3.8127906391608346</c:v>
                </c:pt>
                <c:pt idx="108">
                  <c:v>3.7002681417747096</c:v>
                </c:pt>
                <c:pt idx="109">
                  <c:v>3.2020010999999999</c:v>
                </c:pt>
                <c:pt idx="110">
                  <c:v>2.9218942999999999</c:v>
                </c:pt>
                <c:pt idx="111">
                  <c:v>2.8973768</c:v>
                </c:pt>
                <c:pt idx="112">
                  <c:v>2.9026486999999999</c:v>
                </c:pt>
                <c:pt idx="113">
                  <c:v>2.9338729824238921</c:v>
                </c:pt>
                <c:pt idx="114">
                  <c:v>2.9971540529999232</c:v>
                </c:pt>
                <c:pt idx="115">
                  <c:v>2.98464484656719</c:v>
                </c:pt>
                <c:pt idx="116">
                  <c:v>3.0107404189466944</c:v>
                </c:pt>
              </c:numCache>
            </c:numRef>
          </c:val>
          <c:smooth val="0"/>
          <c:extLst>
            <c:ext xmlns:c16="http://schemas.microsoft.com/office/drawing/2014/chart" uri="{C3380CC4-5D6E-409C-BE32-E72D297353CC}">
              <c16:uniqueId val="{00000002-E756-4425-A4A2-006F97BCBBFF}"/>
            </c:ext>
          </c:extLst>
        </c:ser>
        <c:dLbls>
          <c:showLegendKey val="0"/>
          <c:showVal val="0"/>
          <c:showCatName val="0"/>
          <c:showSerName val="0"/>
          <c:showPercent val="0"/>
          <c:showBubbleSize val="0"/>
        </c:dLbls>
        <c:marker val="1"/>
        <c:smooth val="0"/>
        <c:axId val="720050863"/>
        <c:axId val="720044207"/>
      </c:lineChart>
      <c:catAx>
        <c:axId val="155766032"/>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nextTo"/>
        <c:spPr>
          <a:noFill/>
          <a:ln w="6350" cap="flat" cmpd="sng" algn="ctr">
            <a:solidFill>
              <a:schemeClr val="bg1">
                <a:lumMod val="75000"/>
              </a:schemeClr>
            </a:solidFill>
            <a:round/>
          </a:ln>
          <a:effectLst/>
        </c:spPr>
        <c:txPr>
          <a:bodyPr rot="-5400000" vert="horz"/>
          <a:lstStyle/>
          <a:p>
            <a:pPr>
              <a:defRPr/>
            </a:pPr>
            <a:endParaRPr lang="sr-Latn-RS"/>
          </a:p>
        </c:txPr>
        <c:crossAx val="155768944"/>
        <c:crosses val="autoZero"/>
        <c:auto val="1"/>
        <c:lblAlgn val="ctr"/>
        <c:lblOffset val="100"/>
        <c:tickLblSkip val="6"/>
        <c:tickMarkSkip val="12"/>
        <c:noMultiLvlLbl val="0"/>
      </c:catAx>
      <c:valAx>
        <c:axId val="155768944"/>
        <c:scaling>
          <c:orientation val="minMax"/>
          <c:max val="9"/>
          <c:min val="2"/>
        </c:scaling>
        <c:delete val="0"/>
        <c:axPos val="l"/>
        <c:majorGridlines>
          <c:spPr>
            <a:ln w="6350" cap="flat" cmpd="sng" algn="ctr">
              <a:solidFill>
                <a:schemeClr val="bg1">
                  <a:lumMod val="75000"/>
                </a:schemeClr>
              </a:solidFill>
              <a:round/>
            </a:ln>
            <a:effectLst/>
          </c:spPr>
        </c:majorGridlines>
        <c:title>
          <c:tx>
            <c:rich>
              <a:bodyPr rot="0"/>
              <a:lstStyle/>
              <a:p>
                <a:pPr>
                  <a:defRPr b="0"/>
                </a:pPr>
                <a:r>
                  <a:rPr lang="hr-HR" b="0"/>
                  <a:t>%</a:t>
                </a:r>
              </a:p>
            </c:rich>
          </c:tx>
          <c:layout>
            <c:manualLayout>
              <c:xMode val="edge"/>
              <c:yMode val="edge"/>
              <c:x val="2.5060506050605062E-3"/>
              <c:y val="0.42825860719874803"/>
            </c:manualLayout>
          </c:layout>
          <c:overlay val="0"/>
          <c:spPr>
            <a:noFill/>
            <a:ln>
              <a:noFill/>
            </a:ln>
            <a:effectLst/>
          </c:spPr>
        </c:title>
        <c:numFmt formatCode="0" sourceLinked="0"/>
        <c:majorTickMark val="none"/>
        <c:minorTickMark val="none"/>
        <c:tickLblPos val="nextTo"/>
        <c:spPr>
          <a:noFill/>
          <a:ln>
            <a:noFill/>
          </a:ln>
          <a:effectLst/>
        </c:spPr>
        <c:txPr>
          <a:bodyPr rot="-60000000" vert="horz"/>
          <a:lstStyle/>
          <a:p>
            <a:pPr>
              <a:defRPr/>
            </a:pPr>
            <a:endParaRPr lang="sr-Latn-RS"/>
          </a:p>
        </c:txPr>
        <c:crossAx val="155766032"/>
        <c:crosses val="autoZero"/>
        <c:crossBetween val="between"/>
      </c:valAx>
      <c:valAx>
        <c:axId val="720044207"/>
        <c:scaling>
          <c:orientation val="minMax"/>
          <c:max val="9"/>
          <c:min val="2"/>
        </c:scaling>
        <c:delete val="0"/>
        <c:axPos val="r"/>
        <c:title>
          <c:tx>
            <c:rich>
              <a:bodyPr rot="0"/>
              <a:lstStyle/>
              <a:p>
                <a:pPr>
                  <a:defRPr b="0"/>
                </a:pPr>
                <a:r>
                  <a:rPr lang="hr-HR" b="0"/>
                  <a:t>%</a:t>
                </a:r>
              </a:p>
            </c:rich>
          </c:tx>
          <c:layout>
            <c:manualLayout>
              <c:xMode val="edge"/>
              <c:yMode val="edge"/>
              <c:x val="0.95419114411441142"/>
              <c:y val="0.42825860719874803"/>
            </c:manualLayout>
          </c:layout>
          <c:overlay val="0"/>
          <c:spPr>
            <a:noFill/>
            <a:ln>
              <a:noFill/>
            </a:ln>
            <a:effectLst/>
          </c:spPr>
        </c:title>
        <c:numFmt formatCode="0" sourceLinked="0"/>
        <c:majorTickMark val="out"/>
        <c:minorTickMark val="none"/>
        <c:tickLblPos val="nextTo"/>
        <c:spPr>
          <a:noFill/>
          <a:ln>
            <a:noFill/>
          </a:ln>
          <a:effectLst/>
        </c:spPr>
        <c:txPr>
          <a:bodyPr rot="-60000000" vert="horz"/>
          <a:lstStyle/>
          <a:p>
            <a:pPr>
              <a:defRPr/>
            </a:pPr>
            <a:endParaRPr lang="sr-Latn-RS"/>
          </a:p>
        </c:txPr>
        <c:crossAx val="720050863"/>
        <c:crosses val="max"/>
        <c:crossBetween val="between"/>
      </c:valAx>
      <c:catAx>
        <c:axId val="720050863"/>
        <c:scaling>
          <c:orientation val="minMax"/>
        </c:scaling>
        <c:delete val="1"/>
        <c:axPos val="b"/>
        <c:numFmt formatCode="General" sourceLinked="1"/>
        <c:majorTickMark val="out"/>
        <c:minorTickMark val="none"/>
        <c:tickLblPos val="nextTo"/>
        <c:crossAx val="720044207"/>
        <c:crosses val="autoZero"/>
        <c:auto val="1"/>
        <c:lblAlgn val="ctr"/>
        <c:lblOffset val="100"/>
        <c:noMultiLvlLbl val="0"/>
      </c:catAx>
      <c:spPr>
        <a:ln w="6350">
          <a:solidFill>
            <a:schemeClr val="bg1">
              <a:lumMod val="75000"/>
            </a:schemeClr>
          </a:solidFill>
        </a:ln>
      </c:spPr>
    </c:plotArea>
    <c:legend>
      <c:legendPos val="b"/>
      <c:layout>
        <c:manualLayout>
          <c:xMode val="edge"/>
          <c:yMode val="edge"/>
          <c:x val="4.5783454505168818E-3"/>
          <c:y val="0.87986329833770782"/>
          <c:w val="0.99542165454948317"/>
          <c:h val="0.12013670166229222"/>
        </c:manualLayout>
      </c:layout>
      <c:overlay val="0"/>
      <c:spPr>
        <a:noFill/>
        <a:ln>
          <a:noFill/>
        </a:ln>
        <a:effectLst/>
      </c:spPr>
      <c:txPr>
        <a:bodyPr rot="0" vert="horz"/>
        <a:lstStyle/>
        <a:p>
          <a:pPr>
            <a:defRPr/>
          </a:pPr>
          <a:endParaRPr lang="sr-Latn-RS"/>
        </a:p>
      </c:txPr>
    </c:legend>
    <c:plotVisOnly val="0"/>
    <c:dispBlanksAs val="gap"/>
    <c:showDLblsOverMax val="0"/>
  </c:chart>
  <c:spPr>
    <a:ln w="3175">
      <a:solidFill>
        <a:schemeClr val="tx1"/>
      </a:solidFill>
    </a:ln>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130959575104033E-2"/>
          <c:y val="4.7295676780143486E-2"/>
          <c:w val="0.82006862350591858"/>
          <c:h val="0.74932737155556384"/>
        </c:manualLayout>
      </c:layout>
      <c:lineChart>
        <c:grouping val="standard"/>
        <c:varyColors val="0"/>
        <c:ser>
          <c:idx val="1"/>
          <c:order val="1"/>
          <c:tx>
            <c:strRef>
              <c:f>'Slika 6.7. - Figure 6.7'!$F$2</c:f>
              <c:strCache>
                <c:ptCount val="1"/>
                <c:pt idx="0">
                  <c:v>Gotovinski nenamjenski krediti</c:v>
                </c:pt>
              </c:strCache>
            </c:strRef>
          </c:tx>
          <c:spPr>
            <a:ln w="28575" cap="rnd">
              <a:solidFill>
                <a:srgbClr val="FF0000"/>
              </a:solidFill>
              <a:round/>
            </a:ln>
            <a:effectLst/>
          </c:spPr>
          <c:marker>
            <c:symbol val="none"/>
          </c:marker>
          <c:cat>
            <c:strRef>
              <c:extLst>
                <c:ext xmlns:c15="http://schemas.microsoft.com/office/drawing/2012/chart" uri="{02D57815-91ED-43cb-92C2-25804820EDAC}">
                  <c15:fullRef>
                    <c15:sqref>'Slika 6.7. - Figure 6.7'!$B$7:$B$138</c15:sqref>
                  </c15:fullRef>
                </c:ext>
              </c:extLst>
              <c:f>'Slika 6.7. - Figure 6.7'!$B$19:$B$138</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extLst>
                <c:ext xmlns:c15="http://schemas.microsoft.com/office/drawing/2012/chart" uri="{02D57815-91ED-43cb-92C2-25804820EDAC}">
                  <c15:fullRef>
                    <c15:sqref>'Slika 6.7. - Figure 6.7'!$F$7:$F$138</c15:sqref>
                  </c15:fullRef>
                </c:ext>
              </c:extLst>
              <c:f>'Slika 6.7. - Figure 6.7'!$F$19:$F$138</c:f>
              <c:numCache>
                <c:formatCode>#,##0.00</c:formatCode>
                <c:ptCount val="120"/>
                <c:pt idx="0">
                  <c:v>8.3608036961156138</c:v>
                </c:pt>
                <c:pt idx="1">
                  <c:v>8.3530408025244967</c:v>
                </c:pt>
                <c:pt idx="2">
                  <c:v>8.2167709994990599</c:v>
                </c:pt>
                <c:pt idx="3">
                  <c:v>8.2448990552213406</c:v>
                </c:pt>
                <c:pt idx="4">
                  <c:v>8.1730022261616764</c:v>
                </c:pt>
                <c:pt idx="5">
                  <c:v>8.1910213664290463</c:v>
                </c:pt>
                <c:pt idx="6">
                  <c:v>8.1185172703327382</c:v>
                </c:pt>
                <c:pt idx="7">
                  <c:v>8.1001319291787972</c:v>
                </c:pt>
                <c:pt idx="8">
                  <c:v>8.0430747772521602</c:v>
                </c:pt>
                <c:pt idx="9">
                  <c:v>7.9714452982312407</c:v>
                </c:pt>
                <c:pt idx="10">
                  <c:v>7.9845305624337772</c:v>
                </c:pt>
                <c:pt idx="11">
                  <c:v>7.8180671407475524</c:v>
                </c:pt>
                <c:pt idx="12">
                  <c:v>7.8133115290329966</c:v>
                </c:pt>
                <c:pt idx="13">
                  <c:v>7.924304113152524</c:v>
                </c:pt>
                <c:pt idx="14">
                  <c:v>7.7511063868429142</c:v>
                </c:pt>
                <c:pt idx="15">
                  <c:v>7.6167872442978366</c:v>
                </c:pt>
                <c:pt idx="16">
                  <c:v>7.5430305751781654</c:v>
                </c:pt>
                <c:pt idx="17">
                  <c:v>7.5974184578675779</c:v>
                </c:pt>
                <c:pt idx="18">
                  <c:v>7.524139937522671</c:v>
                </c:pt>
                <c:pt idx="19">
                  <c:v>7.4743150961830773</c:v>
                </c:pt>
                <c:pt idx="20">
                  <c:v>7.3666645289038346</c:v>
                </c:pt>
                <c:pt idx="21">
                  <c:v>7.2263214458721787</c:v>
                </c:pt>
                <c:pt idx="22">
                  <c:v>7.1742853058138136</c:v>
                </c:pt>
                <c:pt idx="23">
                  <c:v>7.1322927970221874</c:v>
                </c:pt>
                <c:pt idx="24">
                  <c:v>7.0601068433875245</c:v>
                </c:pt>
                <c:pt idx="25">
                  <c:v>6.9569126936690466</c:v>
                </c:pt>
                <c:pt idx="26">
                  <c:v>7.0144262251303804</c:v>
                </c:pt>
                <c:pt idx="27">
                  <c:v>7.0155775069742079</c:v>
                </c:pt>
                <c:pt idx="28">
                  <c:v>6.9681314873202647</c:v>
                </c:pt>
                <c:pt idx="29">
                  <c:v>6.7683646189322761</c:v>
                </c:pt>
                <c:pt idx="30">
                  <c:v>6.6870515930605841</c:v>
                </c:pt>
                <c:pt idx="31">
                  <c:v>6.7195778444366292</c:v>
                </c:pt>
                <c:pt idx="32">
                  <c:v>6.5712780596987983</c:v>
                </c:pt>
                <c:pt idx="33">
                  <c:v>6.6553300309746355</c:v>
                </c:pt>
                <c:pt idx="34">
                  <c:v>6.7201659271645937</c:v>
                </c:pt>
                <c:pt idx="35">
                  <c:v>6.7309540189607304</c:v>
                </c:pt>
                <c:pt idx="36">
                  <c:v>6.5552692717943142</c:v>
                </c:pt>
                <c:pt idx="37">
                  <c:v>6.4446645353544643</c:v>
                </c:pt>
                <c:pt idx="38">
                  <c:v>6.3271358015230472</c:v>
                </c:pt>
                <c:pt idx="39">
                  <c:v>6.4215350974538765</c:v>
                </c:pt>
                <c:pt idx="40">
                  <c:v>6.4074158700151314</c:v>
                </c:pt>
                <c:pt idx="41">
                  <c:v>6.4315728729064983</c:v>
                </c:pt>
                <c:pt idx="42">
                  <c:v>6.2966379100204701</c:v>
                </c:pt>
                <c:pt idx="43">
                  <c:v>6.385376493781016</c:v>
                </c:pt>
                <c:pt idx="44">
                  <c:v>6.2518590840097445</c:v>
                </c:pt>
                <c:pt idx="45">
                  <c:v>6.2974650891005775</c:v>
                </c:pt>
                <c:pt idx="46">
                  <c:v>6.1776398958072161</c:v>
                </c:pt>
                <c:pt idx="47">
                  <c:v>6.2857674545490703</c:v>
                </c:pt>
                <c:pt idx="48">
                  <c:v>6.1864394155842</c:v>
                </c:pt>
                <c:pt idx="49">
                  <c:v>6.0814874348655001</c:v>
                </c:pt>
                <c:pt idx="50">
                  <c:v>6.0103966032608112</c:v>
                </c:pt>
                <c:pt idx="51">
                  <c:v>6.0439811413369426</c:v>
                </c:pt>
                <c:pt idx="52">
                  <c:v>6.2078618896683722</c:v>
                </c:pt>
                <c:pt idx="53">
                  <c:v>6.0549614569169252</c:v>
                </c:pt>
                <c:pt idx="54">
                  <c:v>6.0270907302225778</c:v>
                </c:pt>
                <c:pt idx="55">
                  <c:v>6.0849931672961688</c:v>
                </c:pt>
                <c:pt idx="56">
                  <c:v>5.9753002249516616</c:v>
                </c:pt>
                <c:pt idx="57">
                  <c:v>5.9170811655406084</c:v>
                </c:pt>
                <c:pt idx="58">
                  <c:v>5.9325983164124407</c:v>
                </c:pt>
                <c:pt idx="59">
                  <c:v>5.8066181324655064</c:v>
                </c:pt>
                <c:pt idx="60">
                  <c:v>5.8390564543061219</c:v>
                </c:pt>
                <c:pt idx="61">
                  <c:v>5.7680568549669005</c:v>
                </c:pt>
                <c:pt idx="62">
                  <c:v>5.7673772006294</c:v>
                </c:pt>
                <c:pt idx="63">
                  <c:v>5.7601313338111559</c:v>
                </c:pt>
                <c:pt idx="64">
                  <c:v>5.6999872600188661</c:v>
                </c:pt>
                <c:pt idx="65">
                  <c:v>5.6236983109394929</c:v>
                </c:pt>
                <c:pt idx="66">
                  <c:v>5.4669580600847629</c:v>
                </c:pt>
                <c:pt idx="67">
                  <c:v>5.5853815040468149</c:v>
                </c:pt>
                <c:pt idx="68">
                  <c:v>5.3919778736767627</c:v>
                </c:pt>
                <c:pt idx="69">
                  <c:v>5.307221722690123</c:v>
                </c:pt>
                <c:pt idx="70">
                  <c:v>5.4535439791991296</c:v>
                </c:pt>
                <c:pt idx="71">
                  <c:v>5.3433434308913448</c:v>
                </c:pt>
                <c:pt idx="72">
                  <c:v>5.4753412703720263</c:v>
                </c:pt>
                <c:pt idx="73">
                  <c:v>5.3468886085741048</c:v>
                </c:pt>
                <c:pt idx="74">
                  <c:v>5.3936793137520826</c:v>
                </c:pt>
                <c:pt idx="75">
                  <c:v>5.4474569632390049</c:v>
                </c:pt>
                <c:pt idx="76">
                  <c:v>5.3275547134323764</c:v>
                </c:pt>
                <c:pt idx="77">
                  <c:v>5.3168039770413822</c:v>
                </c:pt>
                <c:pt idx="78">
                  <c:v>5.1770343525762206</c:v>
                </c:pt>
                <c:pt idx="79">
                  <c:v>5.4008709974728584</c:v>
                </c:pt>
                <c:pt idx="80">
                  <c:v>5.5418872754900654</c:v>
                </c:pt>
                <c:pt idx="81">
                  <c:v>5.452172118274869</c:v>
                </c:pt>
                <c:pt idx="82">
                  <c:v>5.3882639495971123</c:v>
                </c:pt>
                <c:pt idx="83">
                  <c:v>5.3800254917644139</c:v>
                </c:pt>
                <c:pt idx="84">
                  <c:v>5.5062744100078778</c:v>
                </c:pt>
                <c:pt idx="85">
                  <c:v>5.5662555163027365</c:v>
                </c:pt>
                <c:pt idx="86">
                  <c:v>5.592763173517671</c:v>
                </c:pt>
                <c:pt idx="87">
                  <c:v>5.63067942491399</c:v>
                </c:pt>
                <c:pt idx="88">
                  <c:v>5.8094674040124756</c:v>
                </c:pt>
                <c:pt idx="89">
                  <c:v>5.8470251911459661</c:v>
                </c:pt>
                <c:pt idx="90">
                  <c:v>5.8438467605062856</c:v>
                </c:pt>
                <c:pt idx="91">
                  <c:v>6.0463059321828219</c:v>
                </c:pt>
                <c:pt idx="92">
                  <c:v>6.0703635791203032</c:v>
                </c:pt>
                <c:pt idx="93">
                  <c:v>6.0740933196200961</c:v>
                </c:pt>
                <c:pt idx="94">
                  <c:v>6.0030234130216824</c:v>
                </c:pt>
                <c:pt idx="95">
                  <c:v>6.1082653659726143</c:v>
                </c:pt>
                <c:pt idx="96">
                  <c:v>6.2672676382741654</c:v>
                </c:pt>
                <c:pt idx="97">
                  <c:v>6.2252618975394176</c:v>
                </c:pt>
                <c:pt idx="98">
                  <c:v>6.024113348747516</c:v>
                </c:pt>
                <c:pt idx="99">
                  <c:v>6.0555690787296061</c:v>
                </c:pt>
                <c:pt idx="100">
                  <c:v>6.0980380893015909</c:v>
                </c:pt>
                <c:pt idx="101">
                  <c:v>6.0504776434551468</c:v>
                </c:pt>
                <c:pt idx="102">
                  <c:v>6.1539165338001531</c:v>
                </c:pt>
                <c:pt idx="103">
                  <c:v>6.2376084963366383</c:v>
                </c:pt>
                <c:pt idx="104">
                  <c:v>6.0972644950825732</c:v>
                </c:pt>
                <c:pt idx="105">
                  <c:v>6.0537782223181011</c:v>
                </c:pt>
                <c:pt idx="106">
                  <c:v>5.9606280453284848</c:v>
                </c:pt>
                <c:pt idx="107">
                  <c:v>5.9471383550396606</c:v>
                </c:pt>
                <c:pt idx="108">
                  <c:v>5.8934209922718859</c:v>
                </c:pt>
                <c:pt idx="109">
                  <c:v>5.9061377999999998</c:v>
                </c:pt>
                <c:pt idx="110">
                  <c:v>5.8632087999999998</c:v>
                </c:pt>
                <c:pt idx="111">
                  <c:v>5.7659849000000003</c:v>
                </c:pt>
                <c:pt idx="112">
                  <c:v>5.8263045</c:v>
                </c:pt>
                <c:pt idx="113">
                  <c:v>5.7571307839730759</c:v>
                </c:pt>
                <c:pt idx="114">
                  <c:v>5.7292989365842404</c:v>
                </c:pt>
                <c:pt idx="115">
                  <c:v>5.720233891448113</c:v>
                </c:pt>
                <c:pt idx="116">
                  <c:v>5.5714992669005108</c:v>
                </c:pt>
              </c:numCache>
            </c:numRef>
          </c:val>
          <c:smooth val="0"/>
          <c:extLst>
            <c:ext xmlns:c16="http://schemas.microsoft.com/office/drawing/2014/chart" uri="{C3380CC4-5D6E-409C-BE32-E72D297353CC}">
              <c16:uniqueId val="{00000000-A8D4-4871-B74F-4503FB354F44}"/>
            </c:ext>
          </c:extLst>
        </c:ser>
        <c:ser>
          <c:idx val="2"/>
          <c:order val="2"/>
          <c:tx>
            <c:strRef>
              <c:f>'Slika 6.7. - Figure 6.7'!$G$2</c:f>
              <c:strCache>
                <c:ptCount val="1"/>
                <c:pt idx="0">
                  <c:v>Ostalo financiranje</c:v>
                </c:pt>
              </c:strCache>
            </c:strRef>
          </c:tx>
          <c:spPr>
            <a:ln w="28575" cap="rnd">
              <a:solidFill>
                <a:srgbClr val="33CC33"/>
              </a:solidFill>
              <a:round/>
            </a:ln>
            <a:effectLst/>
          </c:spPr>
          <c:marker>
            <c:symbol val="none"/>
          </c:marker>
          <c:cat>
            <c:strRef>
              <c:extLst>
                <c:ext xmlns:c15="http://schemas.microsoft.com/office/drawing/2012/chart" uri="{02D57815-91ED-43cb-92C2-25804820EDAC}">
                  <c15:fullRef>
                    <c15:sqref>'Slika 6.7. - Figure 6.7'!$B$7:$B$138</c15:sqref>
                  </c15:fullRef>
                </c:ext>
              </c:extLst>
              <c:f>'Slika 6.7. - Figure 6.7'!$B$19:$B$138</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extLst>
                <c:ext xmlns:c15="http://schemas.microsoft.com/office/drawing/2012/chart" uri="{02D57815-91ED-43cb-92C2-25804820EDAC}">
                  <c15:fullRef>
                    <c15:sqref>'Slika 6.7. - Figure 6.7'!$G$7:$G$138</c15:sqref>
                  </c15:fullRef>
                </c:ext>
              </c:extLst>
              <c:f>'Slika 6.7. - Figure 6.7'!$G$19:$G$138</c:f>
              <c:numCache>
                <c:formatCode>#,##0.00</c:formatCode>
                <c:ptCount val="120"/>
                <c:pt idx="0">
                  <c:v>6.0582869676074269</c:v>
                </c:pt>
                <c:pt idx="1">
                  <c:v>6.4430696447406755</c:v>
                </c:pt>
                <c:pt idx="2">
                  <c:v>6.3999605338790495</c:v>
                </c:pt>
                <c:pt idx="3">
                  <c:v>6.4432674340181109</c:v>
                </c:pt>
                <c:pt idx="4">
                  <c:v>6.2999963375508914</c:v>
                </c:pt>
                <c:pt idx="5">
                  <c:v>6.2330499545794922</c:v>
                </c:pt>
                <c:pt idx="6">
                  <c:v>6.2310855316965847</c:v>
                </c:pt>
                <c:pt idx="7">
                  <c:v>6.0162129898594232</c:v>
                </c:pt>
                <c:pt idx="8">
                  <c:v>6.2687405046259412</c:v>
                </c:pt>
                <c:pt idx="9">
                  <c:v>6.0552680101698924</c:v>
                </c:pt>
                <c:pt idx="10">
                  <c:v>5.962604277673031</c:v>
                </c:pt>
                <c:pt idx="11">
                  <c:v>5.7304656724506806</c:v>
                </c:pt>
                <c:pt idx="12">
                  <c:v>6.0138140928816899</c:v>
                </c:pt>
                <c:pt idx="13">
                  <c:v>6.2034400896492823</c:v>
                </c:pt>
                <c:pt idx="14">
                  <c:v>5.7222663915329743</c:v>
                </c:pt>
                <c:pt idx="15">
                  <c:v>5.9642103340715851</c:v>
                </c:pt>
                <c:pt idx="16">
                  <c:v>4.9441532607718095</c:v>
                </c:pt>
                <c:pt idx="17">
                  <c:v>5.4085131994152897</c:v>
                </c:pt>
                <c:pt idx="18">
                  <c:v>5.382788795871579</c:v>
                </c:pt>
                <c:pt idx="19">
                  <c:v>4.8914658302625886</c:v>
                </c:pt>
                <c:pt idx="20">
                  <c:v>5.1235193728485218</c:v>
                </c:pt>
                <c:pt idx="21">
                  <c:v>5.4549523011242655</c:v>
                </c:pt>
                <c:pt idx="22">
                  <c:v>5.2307614941229748</c:v>
                </c:pt>
                <c:pt idx="23">
                  <c:v>5.1857263077693183</c:v>
                </c:pt>
                <c:pt idx="24">
                  <c:v>4.870633737007366</c:v>
                </c:pt>
                <c:pt idx="25">
                  <c:v>4.6663650437522302</c:v>
                </c:pt>
                <c:pt idx="26">
                  <c:v>5.1359882313058653</c:v>
                </c:pt>
                <c:pt idx="27">
                  <c:v>4.8352970551211687</c:v>
                </c:pt>
                <c:pt idx="28">
                  <c:v>4.5047795214784649</c:v>
                </c:pt>
                <c:pt idx="29">
                  <c:v>4.7146138761134431</c:v>
                </c:pt>
                <c:pt idx="30">
                  <c:v>4.6335194130324622</c:v>
                </c:pt>
                <c:pt idx="31">
                  <c:v>4.3596351381744434</c:v>
                </c:pt>
                <c:pt idx="32">
                  <c:v>4.2087190073836203</c:v>
                </c:pt>
                <c:pt idx="33">
                  <c:v>4.6699464567429505</c:v>
                </c:pt>
                <c:pt idx="34">
                  <c:v>4.233108339840653</c:v>
                </c:pt>
                <c:pt idx="35">
                  <c:v>4.4894045881666855</c:v>
                </c:pt>
                <c:pt idx="36">
                  <c:v>4.4347314975518497</c:v>
                </c:pt>
                <c:pt idx="37">
                  <c:v>4.2611776586607366</c:v>
                </c:pt>
                <c:pt idx="38">
                  <c:v>4.2537173101677554</c:v>
                </c:pt>
                <c:pt idx="39">
                  <c:v>4.4791698707034877</c:v>
                </c:pt>
                <c:pt idx="40">
                  <c:v>4.0509044578361371</c:v>
                </c:pt>
                <c:pt idx="41">
                  <c:v>4.1813875635437316</c:v>
                </c:pt>
                <c:pt idx="42">
                  <c:v>4.3261610023248647</c:v>
                </c:pt>
                <c:pt idx="43">
                  <c:v>4.4529142880943926</c:v>
                </c:pt>
                <c:pt idx="44">
                  <c:v>3.9750174836175569</c:v>
                </c:pt>
                <c:pt idx="45">
                  <c:v>4.2704346552687484</c:v>
                </c:pt>
                <c:pt idx="46">
                  <c:v>4.6311187774818645</c:v>
                </c:pt>
                <c:pt idx="47">
                  <c:v>4.1470750297362153</c:v>
                </c:pt>
                <c:pt idx="48">
                  <c:v>4.2071515300757287</c:v>
                </c:pt>
                <c:pt idx="49">
                  <c:v>4.1388970350908272</c:v>
                </c:pt>
                <c:pt idx="50">
                  <c:v>4.2250346027493544</c:v>
                </c:pt>
                <c:pt idx="51">
                  <c:v>4.1020818306667346</c:v>
                </c:pt>
                <c:pt idx="52">
                  <c:v>4.0157075922785754</c:v>
                </c:pt>
                <c:pt idx="53">
                  <c:v>4.0241905789168229</c:v>
                </c:pt>
                <c:pt idx="54">
                  <c:v>3.7174328040197415</c:v>
                </c:pt>
                <c:pt idx="55">
                  <c:v>3.9293273906593917</c:v>
                </c:pt>
                <c:pt idx="56">
                  <c:v>3.8613427419113791</c:v>
                </c:pt>
                <c:pt idx="57">
                  <c:v>4.6193504481531891</c:v>
                </c:pt>
                <c:pt idx="58">
                  <c:v>4.1066980258037171</c:v>
                </c:pt>
                <c:pt idx="59">
                  <c:v>4.0103065184777567</c:v>
                </c:pt>
                <c:pt idx="60">
                  <c:v>3.9894230966263033</c:v>
                </c:pt>
                <c:pt idx="61">
                  <c:v>4.0087566444232987</c:v>
                </c:pt>
                <c:pt idx="62">
                  <c:v>4.0061939006835381</c:v>
                </c:pt>
                <c:pt idx="63">
                  <c:v>4.0917888592259981</c:v>
                </c:pt>
                <c:pt idx="64">
                  <c:v>3.7336521205335091</c:v>
                </c:pt>
                <c:pt idx="65">
                  <c:v>3.5199879090695356</c:v>
                </c:pt>
                <c:pt idx="66">
                  <c:v>3.6964791661156684</c:v>
                </c:pt>
                <c:pt idx="67">
                  <c:v>3.7084152684815055</c:v>
                </c:pt>
                <c:pt idx="68">
                  <c:v>3.5388784879658197</c:v>
                </c:pt>
                <c:pt idx="69">
                  <c:v>4.2131812585454425</c:v>
                </c:pt>
                <c:pt idx="70">
                  <c:v>3.6064307346209441</c:v>
                </c:pt>
                <c:pt idx="71">
                  <c:v>3.5528414839047229</c:v>
                </c:pt>
                <c:pt idx="72">
                  <c:v>3.6133661985702394</c:v>
                </c:pt>
                <c:pt idx="73">
                  <c:v>3.6414341570504689</c:v>
                </c:pt>
                <c:pt idx="74">
                  <c:v>3.7279940899969342</c:v>
                </c:pt>
                <c:pt idx="75">
                  <c:v>4.0992974579328809</c:v>
                </c:pt>
                <c:pt idx="76">
                  <c:v>3.7419619980278562</c:v>
                </c:pt>
                <c:pt idx="77">
                  <c:v>3.5991096430224414</c:v>
                </c:pt>
                <c:pt idx="78">
                  <c:v>3.5798701833162769</c:v>
                </c:pt>
                <c:pt idx="79">
                  <c:v>4.0898885836936527</c:v>
                </c:pt>
                <c:pt idx="80">
                  <c:v>3.883161990840633</c:v>
                </c:pt>
                <c:pt idx="81">
                  <c:v>3.8892835522697378</c:v>
                </c:pt>
                <c:pt idx="82">
                  <c:v>3.8776166466058437</c:v>
                </c:pt>
                <c:pt idx="83">
                  <c:v>3.9887568945970022</c:v>
                </c:pt>
                <c:pt idx="84">
                  <c:v>4.5330485389406405</c:v>
                </c:pt>
                <c:pt idx="85">
                  <c:v>4.2475905154276461</c:v>
                </c:pt>
                <c:pt idx="86">
                  <c:v>4.8284454680754862</c:v>
                </c:pt>
                <c:pt idx="87">
                  <c:v>4.7118510607254684</c:v>
                </c:pt>
                <c:pt idx="88">
                  <c:v>4.6884395344402012</c:v>
                </c:pt>
                <c:pt idx="89">
                  <c:v>4.5793827745627311</c:v>
                </c:pt>
                <c:pt idx="90">
                  <c:v>4.7553546234909438</c:v>
                </c:pt>
                <c:pt idx="91">
                  <c:v>4.9852224297606664</c:v>
                </c:pt>
                <c:pt idx="92">
                  <c:v>4.9980741709508969</c:v>
                </c:pt>
                <c:pt idx="93">
                  <c:v>4.9450636536334711</c:v>
                </c:pt>
                <c:pt idx="94">
                  <c:v>5.2790685768549572</c:v>
                </c:pt>
                <c:pt idx="95">
                  <c:v>5.3178644466429343</c:v>
                </c:pt>
                <c:pt idx="96">
                  <c:v>5.4057808833691929</c:v>
                </c:pt>
                <c:pt idx="97">
                  <c:v>5.2763052593618065</c:v>
                </c:pt>
                <c:pt idx="98">
                  <c:v>5.3422663534605066</c:v>
                </c:pt>
                <c:pt idx="99">
                  <c:v>5.3575192540889338</c:v>
                </c:pt>
                <c:pt idx="100">
                  <c:v>5.0431974623942102</c:v>
                </c:pt>
                <c:pt idx="101">
                  <c:v>5.1810592918656271</c:v>
                </c:pt>
                <c:pt idx="102">
                  <c:v>5.4118632723835454</c:v>
                </c:pt>
                <c:pt idx="103">
                  <c:v>5.0730493441113023</c:v>
                </c:pt>
                <c:pt idx="104">
                  <c:v>5.0576724907270822</c:v>
                </c:pt>
                <c:pt idx="105">
                  <c:v>5.1148746092787878</c:v>
                </c:pt>
                <c:pt idx="106">
                  <c:v>5.1267023957404554</c:v>
                </c:pt>
                <c:pt idx="107">
                  <c:v>5.1026363371989474</c:v>
                </c:pt>
                <c:pt idx="108">
                  <c:v>4.9518160752603171</c:v>
                </c:pt>
                <c:pt idx="109">
                  <c:v>4.9170401999999997</c:v>
                </c:pt>
                <c:pt idx="110">
                  <c:v>4.9566556000000004</c:v>
                </c:pt>
                <c:pt idx="111">
                  <c:v>4.8866784000000001</c:v>
                </c:pt>
                <c:pt idx="112">
                  <c:v>4.7035819999999999</c:v>
                </c:pt>
                <c:pt idx="113">
                  <c:v>4.5986981955669686</c:v>
                </c:pt>
                <c:pt idx="114">
                  <c:v>4.6457323467199707</c:v>
                </c:pt>
                <c:pt idx="115">
                  <c:v>4.478110608871555</c:v>
                </c:pt>
                <c:pt idx="116">
                  <c:v>4.5531249303228654</c:v>
                </c:pt>
              </c:numCache>
            </c:numRef>
          </c:val>
          <c:smooth val="0"/>
          <c:extLst>
            <c:ext xmlns:c16="http://schemas.microsoft.com/office/drawing/2014/chart" uri="{C3380CC4-5D6E-409C-BE32-E72D297353CC}">
              <c16:uniqueId val="{00000001-A8D4-4871-B74F-4503FB354F44}"/>
            </c:ext>
          </c:extLst>
        </c:ser>
        <c:dLbls>
          <c:showLegendKey val="0"/>
          <c:showVal val="0"/>
          <c:showCatName val="0"/>
          <c:showSerName val="0"/>
          <c:showPercent val="0"/>
          <c:showBubbleSize val="0"/>
        </c:dLbls>
        <c:marker val="1"/>
        <c:smooth val="0"/>
        <c:axId val="155766032"/>
        <c:axId val="155768944"/>
      </c:lineChart>
      <c:lineChart>
        <c:grouping val="standard"/>
        <c:varyColors val="0"/>
        <c:ser>
          <c:idx val="0"/>
          <c:order val="0"/>
          <c:tx>
            <c:strRef>
              <c:f>'Slika 6.7. - Figure 6.7'!$E$2</c:f>
              <c:strCache>
                <c:ptCount val="1"/>
                <c:pt idx="0">
                  <c:v>Stambeni krediti</c:v>
                </c:pt>
              </c:strCache>
            </c:strRef>
          </c:tx>
          <c:spPr>
            <a:ln w="28575" cap="rnd">
              <a:solidFill>
                <a:srgbClr val="0000FF"/>
              </a:solidFill>
              <a:round/>
            </a:ln>
            <a:effectLst/>
          </c:spPr>
          <c:marker>
            <c:symbol val="none"/>
          </c:marker>
          <c:cat>
            <c:strRef>
              <c:extLst>
                <c:ext xmlns:c15="http://schemas.microsoft.com/office/drawing/2012/chart" uri="{02D57815-91ED-43cb-92C2-25804820EDAC}">
                  <c15:fullRef>
                    <c15:sqref>'Slika 6.7. - Figure 6.7'!$B$7:$B$138</c15:sqref>
                  </c15:fullRef>
                </c:ext>
              </c:extLst>
              <c:f>'Slika 6.7. - Figure 6.7'!$B$19:$B$138</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extLst>
                <c:ext xmlns:c15="http://schemas.microsoft.com/office/drawing/2012/chart" uri="{02D57815-91ED-43cb-92C2-25804820EDAC}">
                  <c15:fullRef>
                    <c15:sqref>'Slika 6.7. - Figure 6.7'!$E$7:$E$138</c15:sqref>
                  </c15:fullRef>
                </c:ext>
              </c:extLst>
              <c:f>'Slika 6.7. - Figure 6.7'!$E$19:$E$138</c:f>
              <c:numCache>
                <c:formatCode>#,##0.00</c:formatCode>
                <c:ptCount val="120"/>
                <c:pt idx="0">
                  <c:v>4.7077588592379218</c:v>
                </c:pt>
                <c:pt idx="1">
                  <c:v>4.8759360536363996</c:v>
                </c:pt>
                <c:pt idx="2">
                  <c:v>4.6572127916073596</c:v>
                </c:pt>
                <c:pt idx="3">
                  <c:v>4.650989676432264</c:v>
                </c:pt>
                <c:pt idx="4">
                  <c:v>4.5958528502727747</c:v>
                </c:pt>
                <c:pt idx="5">
                  <c:v>4.560470431295327</c:v>
                </c:pt>
                <c:pt idx="6">
                  <c:v>4.4883469335733315</c:v>
                </c:pt>
                <c:pt idx="7">
                  <c:v>4.4735389612882432</c:v>
                </c:pt>
                <c:pt idx="8">
                  <c:v>4.4232715316469999</c:v>
                </c:pt>
                <c:pt idx="9">
                  <c:v>4.3343132648316098</c:v>
                </c:pt>
                <c:pt idx="10">
                  <c:v>4.2690239288097507</c:v>
                </c:pt>
                <c:pt idx="11">
                  <c:v>4.2480906046289277</c:v>
                </c:pt>
                <c:pt idx="12">
                  <c:v>4.1891914756270792</c:v>
                </c:pt>
                <c:pt idx="13">
                  <c:v>4.1918256706213901</c:v>
                </c:pt>
                <c:pt idx="14">
                  <c:v>4.0867930977387186</c:v>
                </c:pt>
                <c:pt idx="15">
                  <c:v>4.0354900516272387</c:v>
                </c:pt>
                <c:pt idx="16">
                  <c:v>3.9729665249764903</c:v>
                </c:pt>
                <c:pt idx="17">
                  <c:v>3.9013805531221357</c:v>
                </c:pt>
                <c:pt idx="18">
                  <c:v>3.8579681574941218</c:v>
                </c:pt>
                <c:pt idx="19">
                  <c:v>3.7459097565502515</c:v>
                </c:pt>
                <c:pt idx="20">
                  <c:v>3.602930432981418</c:v>
                </c:pt>
                <c:pt idx="21">
                  <c:v>3.5619997847094043</c:v>
                </c:pt>
                <c:pt idx="22">
                  <c:v>3.6306135741181409</c:v>
                </c:pt>
                <c:pt idx="23">
                  <c:v>3.5957193645640735</c:v>
                </c:pt>
                <c:pt idx="24">
                  <c:v>3.6147988269808042</c:v>
                </c:pt>
                <c:pt idx="25">
                  <c:v>3.608226371672858</c:v>
                </c:pt>
                <c:pt idx="26">
                  <c:v>3.5321806895872738</c:v>
                </c:pt>
                <c:pt idx="27">
                  <c:v>3.4982164172848775</c:v>
                </c:pt>
                <c:pt idx="28">
                  <c:v>3.5294075341942373</c:v>
                </c:pt>
                <c:pt idx="29">
                  <c:v>3.4766530502781841</c:v>
                </c:pt>
                <c:pt idx="30">
                  <c:v>3.4493648100154943</c:v>
                </c:pt>
                <c:pt idx="31">
                  <c:v>3.430770442004039</c:v>
                </c:pt>
                <c:pt idx="32">
                  <c:v>3.3261538775032538</c:v>
                </c:pt>
                <c:pt idx="33">
                  <c:v>3.2368584694933968</c:v>
                </c:pt>
                <c:pt idx="34">
                  <c:v>3.2813464876124985</c:v>
                </c:pt>
                <c:pt idx="35">
                  <c:v>3.3767593877045785</c:v>
                </c:pt>
                <c:pt idx="36">
                  <c:v>3.2859209658582897</c:v>
                </c:pt>
                <c:pt idx="37">
                  <c:v>3.225748699915683</c:v>
                </c:pt>
                <c:pt idx="38">
                  <c:v>3.1103631229661479</c:v>
                </c:pt>
                <c:pt idx="39">
                  <c:v>3.0874745082508852</c:v>
                </c:pt>
                <c:pt idx="40">
                  <c:v>3.0531186004212159</c:v>
                </c:pt>
                <c:pt idx="41">
                  <c:v>3.0231127440251555</c:v>
                </c:pt>
                <c:pt idx="42">
                  <c:v>2.991158953576825</c:v>
                </c:pt>
                <c:pt idx="43">
                  <c:v>3.0234664076504658</c:v>
                </c:pt>
                <c:pt idx="44">
                  <c:v>2.8014737636515226</c:v>
                </c:pt>
                <c:pt idx="45">
                  <c:v>2.6147260583761911</c:v>
                </c:pt>
                <c:pt idx="46">
                  <c:v>2.6809415303694624</c:v>
                </c:pt>
                <c:pt idx="47">
                  <c:v>2.8414135199945143</c:v>
                </c:pt>
                <c:pt idx="48">
                  <c:v>2.943757996148257</c:v>
                </c:pt>
                <c:pt idx="49">
                  <c:v>2.8733089307233066</c:v>
                </c:pt>
                <c:pt idx="50">
                  <c:v>2.8738183351812929</c:v>
                </c:pt>
                <c:pt idx="51">
                  <c:v>2.6091492597159065</c:v>
                </c:pt>
                <c:pt idx="52">
                  <c:v>2.5893017113954873</c:v>
                </c:pt>
                <c:pt idx="53">
                  <c:v>2.6153057900626884</c:v>
                </c:pt>
                <c:pt idx="54">
                  <c:v>2.7553303019726831</c:v>
                </c:pt>
                <c:pt idx="55">
                  <c:v>2.9206114651779851</c:v>
                </c:pt>
                <c:pt idx="56">
                  <c:v>2.9060997742064218</c:v>
                </c:pt>
                <c:pt idx="57">
                  <c:v>2.4385023509491126</c:v>
                </c:pt>
                <c:pt idx="58">
                  <c:v>2.410506017919928</c:v>
                </c:pt>
                <c:pt idx="59">
                  <c:v>2.4239724462133108</c:v>
                </c:pt>
                <c:pt idx="60">
                  <c:v>2.612087905414223</c:v>
                </c:pt>
                <c:pt idx="61">
                  <c:v>2.7770450834978946</c:v>
                </c:pt>
                <c:pt idx="62">
                  <c:v>2.7617854679985991</c:v>
                </c:pt>
                <c:pt idx="63">
                  <c:v>2.4428484085747009</c:v>
                </c:pt>
                <c:pt idx="64">
                  <c:v>2.3687640768217175</c:v>
                </c:pt>
                <c:pt idx="65">
                  <c:v>2.3276733397874487</c:v>
                </c:pt>
                <c:pt idx="66">
                  <c:v>2.5339981985678524</c:v>
                </c:pt>
                <c:pt idx="67">
                  <c:v>2.6921211399508689</c:v>
                </c:pt>
                <c:pt idx="68">
                  <c:v>2.6773289487116423</c:v>
                </c:pt>
                <c:pt idx="69">
                  <c:v>2.6520664434719126</c:v>
                </c:pt>
                <c:pt idx="70">
                  <c:v>2.6115532111998028</c:v>
                </c:pt>
                <c:pt idx="71">
                  <c:v>2.5596996698242491</c:v>
                </c:pt>
                <c:pt idx="72">
                  <c:v>2.5249369716374233</c:v>
                </c:pt>
                <c:pt idx="73">
                  <c:v>2.5193616764800524</c:v>
                </c:pt>
                <c:pt idx="74">
                  <c:v>2.44355572051255</c:v>
                </c:pt>
                <c:pt idx="75">
                  <c:v>2.1563388850430423</c:v>
                </c:pt>
                <c:pt idx="76">
                  <c:v>2.2379498785476204</c:v>
                </c:pt>
                <c:pt idx="77">
                  <c:v>2.2400447574672793</c:v>
                </c:pt>
                <c:pt idx="78">
                  <c:v>2.463810505910335</c:v>
                </c:pt>
                <c:pt idx="79">
                  <c:v>2.5168088721160373</c:v>
                </c:pt>
                <c:pt idx="80">
                  <c:v>2.632781750791866</c:v>
                </c:pt>
                <c:pt idx="81">
                  <c:v>2.6348900438624954</c:v>
                </c:pt>
                <c:pt idx="82">
                  <c:v>2.6691943192044443</c:v>
                </c:pt>
                <c:pt idx="83">
                  <c:v>2.6619074049261098</c:v>
                </c:pt>
                <c:pt idx="84">
                  <c:v>2.8666909029658778</c:v>
                </c:pt>
                <c:pt idx="85">
                  <c:v>2.9407000000000001</c:v>
                </c:pt>
                <c:pt idx="86">
                  <c:v>2.9834999999999998</c:v>
                </c:pt>
                <c:pt idx="87">
                  <c:v>3.0103</c:v>
                </c:pt>
                <c:pt idx="88">
                  <c:v>2.9878</c:v>
                </c:pt>
                <c:pt idx="89">
                  <c:v>3.0756327804204413</c:v>
                </c:pt>
                <c:pt idx="90">
                  <c:v>3.2748345783681518</c:v>
                </c:pt>
                <c:pt idx="91">
                  <c:v>3.5499778480090516</c:v>
                </c:pt>
                <c:pt idx="92">
                  <c:v>3.6727906291794454</c:v>
                </c:pt>
                <c:pt idx="93">
                  <c:v>3.7571215423864492</c:v>
                </c:pt>
                <c:pt idx="94">
                  <c:v>3.773303334784011</c:v>
                </c:pt>
                <c:pt idx="95">
                  <c:v>3.7437745682206427</c:v>
                </c:pt>
                <c:pt idx="96">
                  <c:v>3.7776473744291437</c:v>
                </c:pt>
                <c:pt idx="97">
                  <c:v>3.8807987805034188</c:v>
                </c:pt>
                <c:pt idx="98">
                  <c:v>3.8719937962219242</c:v>
                </c:pt>
                <c:pt idx="99">
                  <c:v>3.8848597224014187</c:v>
                </c:pt>
                <c:pt idx="100">
                  <c:v>3.8498948937990005</c:v>
                </c:pt>
                <c:pt idx="101">
                  <c:v>3.8487255823296804</c:v>
                </c:pt>
                <c:pt idx="102">
                  <c:v>3.8391017902645865</c:v>
                </c:pt>
                <c:pt idx="103">
                  <c:v>3.8517109886512069</c:v>
                </c:pt>
                <c:pt idx="104">
                  <c:v>3.8325259648386392</c:v>
                </c:pt>
                <c:pt idx="105">
                  <c:v>3.8177839438380783</c:v>
                </c:pt>
                <c:pt idx="106">
                  <c:v>3.8007367325094101</c:v>
                </c:pt>
                <c:pt idx="107">
                  <c:v>3.8127906391608346</c:v>
                </c:pt>
                <c:pt idx="108">
                  <c:v>3.7002681417747096</c:v>
                </c:pt>
                <c:pt idx="109">
                  <c:v>3.2020010999999999</c:v>
                </c:pt>
                <c:pt idx="110">
                  <c:v>2.9218942999999999</c:v>
                </c:pt>
                <c:pt idx="111">
                  <c:v>2.8973768</c:v>
                </c:pt>
                <c:pt idx="112">
                  <c:v>2.9026486999999999</c:v>
                </c:pt>
                <c:pt idx="113">
                  <c:v>2.9338729824238921</c:v>
                </c:pt>
                <c:pt idx="114">
                  <c:v>2.9971540529999232</c:v>
                </c:pt>
                <c:pt idx="115">
                  <c:v>2.98464484656719</c:v>
                </c:pt>
                <c:pt idx="116">
                  <c:v>3.0107404189466944</c:v>
                </c:pt>
              </c:numCache>
            </c:numRef>
          </c:val>
          <c:smooth val="0"/>
          <c:extLst>
            <c:ext xmlns:c16="http://schemas.microsoft.com/office/drawing/2014/chart" uri="{C3380CC4-5D6E-409C-BE32-E72D297353CC}">
              <c16:uniqueId val="{00000002-A8D4-4871-B74F-4503FB354F44}"/>
            </c:ext>
          </c:extLst>
        </c:ser>
        <c:dLbls>
          <c:showLegendKey val="0"/>
          <c:showVal val="0"/>
          <c:showCatName val="0"/>
          <c:showSerName val="0"/>
          <c:showPercent val="0"/>
          <c:showBubbleSize val="0"/>
        </c:dLbls>
        <c:marker val="1"/>
        <c:smooth val="0"/>
        <c:axId val="720050863"/>
        <c:axId val="720044207"/>
      </c:lineChart>
      <c:catAx>
        <c:axId val="155766032"/>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nextTo"/>
        <c:spPr>
          <a:noFill/>
          <a:ln w="6350" cap="flat" cmpd="sng" algn="ctr">
            <a:solidFill>
              <a:schemeClr val="bg1">
                <a:lumMod val="75000"/>
              </a:schemeClr>
            </a:solidFill>
            <a:round/>
          </a:ln>
          <a:effectLst/>
        </c:spPr>
        <c:txPr>
          <a:bodyPr rot="-5400000" vert="horz"/>
          <a:lstStyle/>
          <a:p>
            <a:pPr>
              <a:defRPr/>
            </a:pPr>
            <a:endParaRPr lang="sr-Latn-RS"/>
          </a:p>
        </c:txPr>
        <c:crossAx val="155768944"/>
        <c:crosses val="autoZero"/>
        <c:auto val="1"/>
        <c:lblAlgn val="ctr"/>
        <c:lblOffset val="100"/>
        <c:tickLblSkip val="6"/>
        <c:tickMarkSkip val="12"/>
        <c:noMultiLvlLbl val="0"/>
      </c:catAx>
      <c:valAx>
        <c:axId val="155768944"/>
        <c:scaling>
          <c:orientation val="minMax"/>
          <c:max val="9"/>
          <c:min val="2"/>
        </c:scaling>
        <c:delete val="0"/>
        <c:axPos val="l"/>
        <c:majorGridlines>
          <c:spPr>
            <a:ln w="6350" cap="flat" cmpd="sng" algn="ctr">
              <a:solidFill>
                <a:schemeClr val="bg1">
                  <a:lumMod val="75000"/>
                </a:schemeClr>
              </a:solidFill>
              <a:round/>
            </a:ln>
            <a:effectLst/>
          </c:spPr>
        </c:majorGridlines>
        <c:title>
          <c:tx>
            <c:rich>
              <a:bodyPr rot="0"/>
              <a:lstStyle/>
              <a:p>
                <a:pPr>
                  <a:defRPr b="0"/>
                </a:pPr>
                <a:r>
                  <a:rPr lang="hr-HR" b="0"/>
                  <a:t>%</a:t>
                </a:r>
              </a:p>
            </c:rich>
          </c:tx>
          <c:layout>
            <c:manualLayout>
              <c:xMode val="edge"/>
              <c:yMode val="edge"/>
              <c:x val="2.5060506050605062E-3"/>
              <c:y val="0.42825860719874803"/>
            </c:manualLayout>
          </c:layout>
          <c:overlay val="0"/>
          <c:spPr>
            <a:noFill/>
            <a:ln>
              <a:noFill/>
            </a:ln>
            <a:effectLst/>
          </c:spPr>
        </c:title>
        <c:numFmt formatCode="0" sourceLinked="0"/>
        <c:majorTickMark val="none"/>
        <c:minorTickMark val="none"/>
        <c:tickLblPos val="nextTo"/>
        <c:spPr>
          <a:noFill/>
          <a:ln>
            <a:noFill/>
          </a:ln>
          <a:effectLst/>
        </c:spPr>
        <c:txPr>
          <a:bodyPr rot="-60000000" vert="horz"/>
          <a:lstStyle/>
          <a:p>
            <a:pPr>
              <a:defRPr/>
            </a:pPr>
            <a:endParaRPr lang="sr-Latn-RS"/>
          </a:p>
        </c:txPr>
        <c:crossAx val="155766032"/>
        <c:crosses val="autoZero"/>
        <c:crossBetween val="between"/>
      </c:valAx>
      <c:valAx>
        <c:axId val="720044207"/>
        <c:scaling>
          <c:orientation val="minMax"/>
          <c:max val="9"/>
          <c:min val="2"/>
        </c:scaling>
        <c:delete val="0"/>
        <c:axPos val="r"/>
        <c:title>
          <c:tx>
            <c:rich>
              <a:bodyPr rot="0"/>
              <a:lstStyle/>
              <a:p>
                <a:pPr>
                  <a:defRPr b="0"/>
                </a:pPr>
                <a:r>
                  <a:rPr lang="hr-HR" b="0"/>
                  <a:t>%</a:t>
                </a:r>
              </a:p>
            </c:rich>
          </c:tx>
          <c:layout>
            <c:manualLayout>
              <c:xMode val="edge"/>
              <c:yMode val="edge"/>
              <c:x val="0.95419114411441142"/>
              <c:y val="0.42825860719874803"/>
            </c:manualLayout>
          </c:layout>
          <c:overlay val="0"/>
          <c:spPr>
            <a:noFill/>
            <a:ln>
              <a:noFill/>
            </a:ln>
            <a:effectLst/>
          </c:spPr>
        </c:title>
        <c:numFmt formatCode="0" sourceLinked="0"/>
        <c:majorTickMark val="out"/>
        <c:minorTickMark val="none"/>
        <c:tickLblPos val="nextTo"/>
        <c:spPr>
          <a:noFill/>
          <a:ln>
            <a:noFill/>
          </a:ln>
          <a:effectLst/>
        </c:spPr>
        <c:txPr>
          <a:bodyPr rot="-60000000" vert="horz"/>
          <a:lstStyle/>
          <a:p>
            <a:pPr>
              <a:defRPr/>
            </a:pPr>
            <a:endParaRPr lang="sr-Latn-RS"/>
          </a:p>
        </c:txPr>
        <c:crossAx val="720050863"/>
        <c:crosses val="max"/>
        <c:crossBetween val="between"/>
      </c:valAx>
      <c:catAx>
        <c:axId val="720050863"/>
        <c:scaling>
          <c:orientation val="minMax"/>
        </c:scaling>
        <c:delete val="1"/>
        <c:axPos val="b"/>
        <c:numFmt formatCode="General" sourceLinked="1"/>
        <c:majorTickMark val="out"/>
        <c:minorTickMark val="none"/>
        <c:tickLblPos val="nextTo"/>
        <c:crossAx val="720044207"/>
        <c:crosses val="autoZero"/>
        <c:auto val="1"/>
        <c:lblAlgn val="ctr"/>
        <c:lblOffset val="100"/>
        <c:noMultiLvlLbl val="0"/>
      </c:catAx>
      <c:spPr>
        <a:ln w="6350">
          <a:solidFill>
            <a:schemeClr val="bg1">
              <a:lumMod val="75000"/>
            </a:schemeClr>
          </a:solidFill>
        </a:ln>
      </c:spPr>
    </c:plotArea>
    <c:legend>
      <c:legendPos val="b"/>
      <c:layout>
        <c:manualLayout>
          <c:xMode val="edge"/>
          <c:yMode val="edge"/>
          <c:x val="7.476891475522082E-3"/>
          <c:y val="0.92607223718963294"/>
          <c:w val="0.9869565217391304"/>
          <c:h val="6.2363329347536661E-2"/>
        </c:manualLayout>
      </c:layout>
      <c:overlay val="0"/>
      <c:spPr>
        <a:noFill/>
        <a:ln>
          <a:noFill/>
        </a:ln>
        <a:effectLst/>
      </c:spPr>
      <c:txPr>
        <a:bodyPr rot="0" vert="horz"/>
        <a:lstStyle/>
        <a:p>
          <a:pPr>
            <a:defRPr/>
          </a:pPr>
          <a:endParaRPr lang="sr-Latn-RS"/>
        </a:p>
      </c:txPr>
    </c:legend>
    <c:plotVisOnly val="0"/>
    <c:dispBlanksAs val="gap"/>
    <c:showDLblsOverMax val="0"/>
  </c:chart>
  <c:spPr>
    <a:ln w="3175">
      <a:solidFill>
        <a:schemeClr val="tx1"/>
      </a:solidFill>
    </a:ln>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21306937189706"/>
          <c:y val="4.0815127577651829E-2"/>
          <c:w val="0.83970282319615075"/>
          <c:h val="0.68716869328532004"/>
        </c:manualLayout>
      </c:layout>
      <c:lineChart>
        <c:grouping val="standard"/>
        <c:varyColors val="0"/>
        <c:ser>
          <c:idx val="1"/>
          <c:order val="0"/>
          <c:tx>
            <c:strRef>
              <c:f>'Sl. 6.8. i 6.9 - Fig. 6.8 &amp; 6.9'!$E$3</c:f>
              <c:strCache>
                <c:ptCount val="1"/>
                <c:pt idx="0">
                  <c:v>Short-term household time deposits</c:v>
                </c:pt>
              </c:strCache>
            </c:strRef>
          </c:tx>
          <c:spPr>
            <a:ln w="28575" cap="rnd">
              <a:solidFill>
                <a:srgbClr val="FF0000"/>
              </a:solidFill>
              <a:round/>
            </a:ln>
            <a:effectLst/>
          </c:spPr>
          <c:marker>
            <c:symbol val="none"/>
          </c:marker>
          <c:cat>
            <c:numRef>
              <c:f>'Sl. 6.8. i 6.9 - Fig. 6.8 &amp; 6.9'!$A$65:$A$184</c:f>
              <c:numCache>
                <c:formatCode>General</c:formatCode>
                <c:ptCount val="120"/>
                <c:pt idx="6">
                  <c:v>2016</c:v>
                </c:pt>
                <c:pt idx="18">
                  <c:v>2017</c:v>
                </c:pt>
                <c:pt idx="30">
                  <c:v>2018</c:v>
                </c:pt>
                <c:pt idx="42">
                  <c:v>2019</c:v>
                </c:pt>
                <c:pt idx="54">
                  <c:v>2020</c:v>
                </c:pt>
                <c:pt idx="66">
                  <c:v>2021</c:v>
                </c:pt>
                <c:pt idx="78">
                  <c:v>2022</c:v>
                </c:pt>
                <c:pt idx="90">
                  <c:v>2023</c:v>
                </c:pt>
                <c:pt idx="102">
                  <c:v>2024</c:v>
                </c:pt>
                <c:pt idx="114">
                  <c:v>2025</c:v>
                </c:pt>
              </c:numCache>
            </c:numRef>
          </c:cat>
          <c:val>
            <c:numRef>
              <c:f>'Sl. 6.8. i 6.9 - Fig. 6.8 &amp; 6.9'!$E$65:$E$184</c:f>
              <c:numCache>
                <c:formatCode>0.00</c:formatCode>
                <c:ptCount val="120"/>
                <c:pt idx="0">
                  <c:v>1.3933596760548166</c:v>
                </c:pt>
                <c:pt idx="1">
                  <c:v>1.3773518758335264</c:v>
                </c:pt>
                <c:pt idx="2">
                  <c:v>1.0909415687490853</c:v>
                </c:pt>
                <c:pt idx="3">
                  <c:v>1.0768189515481252</c:v>
                </c:pt>
                <c:pt idx="4">
                  <c:v>0.93056459384790269</c:v>
                </c:pt>
                <c:pt idx="5">
                  <c:v>0.9418404946535659</c:v>
                </c:pt>
                <c:pt idx="6">
                  <c:v>0.93607596216189415</c:v>
                </c:pt>
                <c:pt idx="7">
                  <c:v>0.85863004220596451</c:v>
                </c:pt>
                <c:pt idx="8">
                  <c:v>0.7961732412661604</c:v>
                </c:pt>
                <c:pt idx="9">
                  <c:v>0.75634381436368825</c:v>
                </c:pt>
                <c:pt idx="10">
                  <c:v>0.76164362856285328</c:v>
                </c:pt>
                <c:pt idx="11">
                  <c:v>0.70566303707535227</c:v>
                </c:pt>
                <c:pt idx="12">
                  <c:v>0.54561064932644709</c:v>
                </c:pt>
                <c:pt idx="13">
                  <c:v>0.49446105575523552</c:v>
                </c:pt>
                <c:pt idx="14">
                  <c:v>0.50159468749996483</c:v>
                </c:pt>
                <c:pt idx="15">
                  <c:v>0.4805752452222416</c:v>
                </c:pt>
                <c:pt idx="16">
                  <c:v>0.43907265744034618</c:v>
                </c:pt>
                <c:pt idx="17">
                  <c:v>0.39382960703873948</c:v>
                </c:pt>
                <c:pt idx="18">
                  <c:v>0.40508246562730116</c:v>
                </c:pt>
                <c:pt idx="19">
                  <c:v>0.40048718817952084</c:v>
                </c:pt>
                <c:pt idx="20">
                  <c:v>0.39046842836491907</c:v>
                </c:pt>
                <c:pt idx="21">
                  <c:v>0.44437753516112632</c:v>
                </c:pt>
                <c:pt idx="22">
                  <c:v>0.42728077791662195</c:v>
                </c:pt>
                <c:pt idx="23">
                  <c:v>0.49964129215561115</c:v>
                </c:pt>
                <c:pt idx="24">
                  <c:v>0.44597561312047046</c:v>
                </c:pt>
                <c:pt idx="25">
                  <c:v>0.41060984739896444</c:v>
                </c:pt>
                <c:pt idx="26">
                  <c:v>0.40240761733409386</c:v>
                </c:pt>
                <c:pt idx="27">
                  <c:v>0.3615418957019379</c:v>
                </c:pt>
                <c:pt idx="28">
                  <c:v>0.34701713489925268</c:v>
                </c:pt>
                <c:pt idx="29">
                  <c:v>0.31214065505628263</c:v>
                </c:pt>
                <c:pt idx="30">
                  <c:v>0.30177912097076237</c:v>
                </c:pt>
                <c:pt idx="31">
                  <c:v>0.19902828889567445</c:v>
                </c:pt>
                <c:pt idx="32">
                  <c:v>0.25534015344571698</c:v>
                </c:pt>
                <c:pt idx="33">
                  <c:v>0.25945556741557768</c:v>
                </c:pt>
                <c:pt idx="34">
                  <c:v>0.26654396572092098</c:v>
                </c:pt>
                <c:pt idx="35">
                  <c:v>0.30329810857739714</c:v>
                </c:pt>
                <c:pt idx="36">
                  <c:v>0.22927635362771479</c:v>
                </c:pt>
                <c:pt idx="37">
                  <c:v>0.18123123173453964</c:v>
                </c:pt>
                <c:pt idx="38">
                  <c:v>0.18342854564650216</c:v>
                </c:pt>
                <c:pt idx="39">
                  <c:v>0.20467588431329448</c:v>
                </c:pt>
                <c:pt idx="40">
                  <c:v>0.2293566005093248</c:v>
                </c:pt>
                <c:pt idx="41">
                  <c:v>0.19305245168753626</c:v>
                </c:pt>
                <c:pt idx="42">
                  <c:v>0.20434746248609911</c:v>
                </c:pt>
                <c:pt idx="43">
                  <c:v>0.18865008015157123</c:v>
                </c:pt>
                <c:pt idx="44">
                  <c:v>0.18625540765048559</c:v>
                </c:pt>
                <c:pt idx="45">
                  <c:v>0.26058531946986679</c:v>
                </c:pt>
                <c:pt idx="46">
                  <c:v>0.17843132952716881</c:v>
                </c:pt>
                <c:pt idx="47">
                  <c:v>0.15741598240973034</c:v>
                </c:pt>
                <c:pt idx="48">
                  <c:v>0.12448168627958681</c:v>
                </c:pt>
                <c:pt idx="49">
                  <c:v>0.1276019985175017</c:v>
                </c:pt>
                <c:pt idx="50">
                  <c:v>9.1337535856972629E-2</c:v>
                </c:pt>
                <c:pt idx="51">
                  <c:v>9.3991160437733534E-2</c:v>
                </c:pt>
                <c:pt idx="52">
                  <c:v>0.1451743041806679</c:v>
                </c:pt>
                <c:pt idx="53">
                  <c:v>0.14507305358103167</c:v>
                </c:pt>
                <c:pt idx="54">
                  <c:v>7.950275914570927E-2</c:v>
                </c:pt>
                <c:pt idx="55">
                  <c:v>7.7583893299348186E-2</c:v>
                </c:pt>
                <c:pt idx="56">
                  <c:v>7.1856472687847728E-2</c:v>
                </c:pt>
                <c:pt idx="57">
                  <c:v>6.7489597628518874E-2</c:v>
                </c:pt>
                <c:pt idx="58">
                  <c:v>6.9655455930121013E-2</c:v>
                </c:pt>
                <c:pt idx="59">
                  <c:v>6.7193906308770007E-2</c:v>
                </c:pt>
                <c:pt idx="60">
                  <c:v>7.1921202764582234E-2</c:v>
                </c:pt>
                <c:pt idx="61">
                  <c:v>7.3480230426316878E-2</c:v>
                </c:pt>
                <c:pt idx="62">
                  <c:v>7.4882938179729755E-2</c:v>
                </c:pt>
                <c:pt idx="63">
                  <c:v>5.3347822707351153E-2</c:v>
                </c:pt>
                <c:pt idx="64">
                  <c:v>5.4958945942275038E-2</c:v>
                </c:pt>
                <c:pt idx="65">
                  <c:v>0.14397173976511246</c:v>
                </c:pt>
                <c:pt idx="66">
                  <c:v>6.369782973441443E-2</c:v>
                </c:pt>
                <c:pt idx="67">
                  <c:v>5.6082568402605719E-2</c:v>
                </c:pt>
                <c:pt idx="68">
                  <c:v>4.4012562990880882E-2</c:v>
                </c:pt>
                <c:pt idx="69">
                  <c:v>0.14821582385943563</c:v>
                </c:pt>
                <c:pt idx="70">
                  <c:v>0.10049010648157555</c:v>
                </c:pt>
                <c:pt idx="71">
                  <c:v>9.7383606599454775E-2</c:v>
                </c:pt>
                <c:pt idx="72">
                  <c:v>7.8542726931075127E-2</c:v>
                </c:pt>
                <c:pt idx="73">
                  <c:v>7.7976769089592307E-2</c:v>
                </c:pt>
                <c:pt idx="74">
                  <c:v>0.12297124729396484</c:v>
                </c:pt>
                <c:pt idx="75">
                  <c:v>0.11287881909939744</c:v>
                </c:pt>
                <c:pt idx="76">
                  <c:v>0.12816607567655919</c:v>
                </c:pt>
                <c:pt idx="77">
                  <c:v>0.14144385220297875</c:v>
                </c:pt>
                <c:pt idx="78">
                  <c:v>0.10906469335631155</c:v>
                </c:pt>
                <c:pt idx="79">
                  <c:v>0.13159044070707343</c:v>
                </c:pt>
                <c:pt idx="80">
                  <c:v>0.12955518220393189</c:v>
                </c:pt>
                <c:pt idx="81">
                  <c:v>0.19434041516289743</c:v>
                </c:pt>
                <c:pt idx="82">
                  <c:v>0.16575447637237167</c:v>
                </c:pt>
                <c:pt idx="83">
                  <c:v>0.21088174389167769</c:v>
                </c:pt>
                <c:pt idx="84">
                  <c:v>0.20420363108531606</c:v>
                </c:pt>
                <c:pt idx="85">
                  <c:v>0.48597340034562786</c:v>
                </c:pt>
                <c:pt idx="86">
                  <c:v>0.79792312315558034</c:v>
                </c:pt>
                <c:pt idx="87">
                  <c:v>1.1235218278176524</c:v>
                </c:pt>
                <c:pt idx="88">
                  <c:v>0.85483524629168939</c:v>
                </c:pt>
                <c:pt idx="89">
                  <c:v>1.9313634317177817</c:v>
                </c:pt>
                <c:pt idx="90">
                  <c:v>1.4753527083113303</c:v>
                </c:pt>
                <c:pt idx="91">
                  <c:v>1.80528574622445</c:v>
                </c:pt>
                <c:pt idx="92">
                  <c:v>1.5797443367548627</c:v>
                </c:pt>
                <c:pt idx="93">
                  <c:v>2.553222766463549</c:v>
                </c:pt>
                <c:pt idx="94">
                  <c:v>2.5402472543783481</c:v>
                </c:pt>
                <c:pt idx="95">
                  <c:v>2.509384358265474</c:v>
                </c:pt>
                <c:pt idx="96">
                  <c:v>2.3917471085660642</c:v>
                </c:pt>
                <c:pt idx="97">
                  <c:v>2.2607543345912227</c:v>
                </c:pt>
                <c:pt idx="98">
                  <c:v>2.2176500261662948</c:v>
                </c:pt>
                <c:pt idx="99">
                  <c:v>2.2305054941563949</c:v>
                </c:pt>
                <c:pt idx="100">
                  <c:v>2.3345119539530499</c:v>
                </c:pt>
                <c:pt idx="101">
                  <c:v>2.7186848032843951</c:v>
                </c:pt>
                <c:pt idx="102">
                  <c:v>2.5027100552530386</c:v>
                </c:pt>
                <c:pt idx="103">
                  <c:v>2.1978686562525942</c:v>
                </c:pt>
                <c:pt idx="104">
                  <c:v>2.1907865877328905</c:v>
                </c:pt>
                <c:pt idx="105">
                  <c:v>2.4053768870605041</c:v>
                </c:pt>
                <c:pt idx="106">
                  <c:v>2.3098428736657688</c:v>
                </c:pt>
                <c:pt idx="107">
                  <c:v>2.1083689011660729</c:v>
                </c:pt>
                <c:pt idx="108">
                  <c:v>1.9483218731410554</c:v>
                </c:pt>
                <c:pt idx="109">
                  <c:v>1.8555813267290944</c:v>
                </c:pt>
                <c:pt idx="110">
                  <c:v>1.8358790783636507</c:v>
                </c:pt>
                <c:pt idx="111">
                  <c:v>1.6651734528426625</c:v>
                </c:pt>
                <c:pt idx="112">
                  <c:v>1.6800701341096953</c:v>
                </c:pt>
                <c:pt idx="113">
                  <c:v>1.6686727681936053</c:v>
                </c:pt>
                <c:pt idx="114">
                  <c:v>1.5675252378963203</c:v>
                </c:pt>
                <c:pt idx="115">
                  <c:v>1.4952225109703192</c:v>
                </c:pt>
                <c:pt idx="116">
                  <c:v>1.7806822304769352</c:v>
                </c:pt>
              </c:numCache>
            </c:numRef>
          </c:val>
          <c:smooth val="0"/>
          <c:extLst>
            <c:ext xmlns:c16="http://schemas.microsoft.com/office/drawing/2014/chart" uri="{C3380CC4-5D6E-409C-BE32-E72D297353CC}">
              <c16:uniqueId val="{00000000-FEA2-4441-B6C9-B9AF86828906}"/>
            </c:ext>
          </c:extLst>
        </c:ser>
        <c:ser>
          <c:idx val="3"/>
          <c:order val="1"/>
          <c:tx>
            <c:strRef>
              <c:f>'Sl. 6.8. i 6.9 - Fig. 6.8 &amp; 6.9'!$F$3</c:f>
              <c:strCache>
                <c:ptCount val="1"/>
                <c:pt idx="0">
                  <c:v>Long-term household time deposits</c:v>
                </c:pt>
              </c:strCache>
            </c:strRef>
          </c:tx>
          <c:spPr>
            <a:ln w="28575" cap="rnd">
              <a:solidFill>
                <a:srgbClr val="0000FF"/>
              </a:solidFill>
              <a:round/>
            </a:ln>
            <a:effectLst/>
          </c:spPr>
          <c:marker>
            <c:symbol val="none"/>
          </c:marker>
          <c:cat>
            <c:numRef>
              <c:f>'Sl. 6.8. i 6.9 - Fig. 6.8 &amp; 6.9'!$A$65:$A$184</c:f>
              <c:numCache>
                <c:formatCode>General</c:formatCode>
                <c:ptCount val="120"/>
                <c:pt idx="6">
                  <c:v>2016</c:v>
                </c:pt>
                <c:pt idx="18">
                  <c:v>2017</c:v>
                </c:pt>
                <c:pt idx="30">
                  <c:v>2018</c:v>
                </c:pt>
                <c:pt idx="42">
                  <c:v>2019</c:v>
                </c:pt>
                <c:pt idx="54">
                  <c:v>2020</c:v>
                </c:pt>
                <c:pt idx="66">
                  <c:v>2021</c:v>
                </c:pt>
                <c:pt idx="78">
                  <c:v>2022</c:v>
                </c:pt>
                <c:pt idx="90">
                  <c:v>2023</c:v>
                </c:pt>
                <c:pt idx="102">
                  <c:v>2024</c:v>
                </c:pt>
                <c:pt idx="114">
                  <c:v>2025</c:v>
                </c:pt>
              </c:numCache>
            </c:numRef>
          </c:cat>
          <c:val>
            <c:numRef>
              <c:f>'Sl. 6.8. i 6.9 - Fig. 6.8 &amp; 6.9'!$F$65:$F$184</c:f>
              <c:numCache>
                <c:formatCode>0.00</c:formatCode>
                <c:ptCount val="120"/>
                <c:pt idx="0">
                  <c:v>1.9805899715887465</c:v>
                </c:pt>
                <c:pt idx="1">
                  <c:v>1.824266030770882</c:v>
                </c:pt>
                <c:pt idx="2">
                  <c:v>1.660422842429996</c:v>
                </c:pt>
                <c:pt idx="3">
                  <c:v>1.7230660183355471</c:v>
                </c:pt>
                <c:pt idx="4">
                  <c:v>1.5171852102991972</c:v>
                </c:pt>
                <c:pt idx="5">
                  <c:v>1.5687792088776629</c:v>
                </c:pt>
                <c:pt idx="6">
                  <c:v>1.4260787761959135</c:v>
                </c:pt>
                <c:pt idx="7">
                  <c:v>1.2621241871170015</c:v>
                </c:pt>
                <c:pt idx="8">
                  <c:v>1.2654652637134809</c:v>
                </c:pt>
                <c:pt idx="9">
                  <c:v>1.1255813107381827</c:v>
                </c:pt>
                <c:pt idx="10">
                  <c:v>1.1383991909773441</c:v>
                </c:pt>
                <c:pt idx="11">
                  <c:v>1.0691666181541999</c:v>
                </c:pt>
                <c:pt idx="12">
                  <c:v>1.0673457455118844</c:v>
                </c:pt>
                <c:pt idx="13">
                  <c:v>0.87992087450116696</c:v>
                </c:pt>
                <c:pt idx="14">
                  <c:v>0.83882114508179884</c:v>
                </c:pt>
                <c:pt idx="15">
                  <c:v>0.75220102355465646</c:v>
                </c:pt>
                <c:pt idx="16">
                  <c:v>0.84269922635759598</c:v>
                </c:pt>
                <c:pt idx="17">
                  <c:v>0.78638076256345868</c:v>
                </c:pt>
                <c:pt idx="18">
                  <c:v>0.79493778001458215</c:v>
                </c:pt>
                <c:pt idx="19">
                  <c:v>0.80499436700968374</c:v>
                </c:pt>
                <c:pt idx="20">
                  <c:v>0.77961913848395992</c:v>
                </c:pt>
                <c:pt idx="21">
                  <c:v>0.78492763420082023</c:v>
                </c:pt>
                <c:pt idx="22">
                  <c:v>0.78812887968528678</c:v>
                </c:pt>
                <c:pt idx="23">
                  <c:v>0.92219390691766578</c:v>
                </c:pt>
                <c:pt idx="24">
                  <c:v>0.80273384903056111</c:v>
                </c:pt>
                <c:pt idx="25">
                  <c:v>0.79753511290297452</c:v>
                </c:pt>
                <c:pt idx="26">
                  <c:v>0.78391189854649113</c:v>
                </c:pt>
                <c:pt idx="27">
                  <c:v>0.66738705806240162</c:v>
                </c:pt>
                <c:pt idx="28">
                  <c:v>0.54958705101607908</c:v>
                </c:pt>
                <c:pt idx="29">
                  <c:v>0.56545975220165323</c:v>
                </c:pt>
                <c:pt idx="30">
                  <c:v>0.54294472004488858</c:v>
                </c:pt>
                <c:pt idx="31">
                  <c:v>0.54607457388096425</c:v>
                </c:pt>
                <c:pt idx="32">
                  <c:v>0.53800209022666634</c:v>
                </c:pt>
                <c:pt idx="33">
                  <c:v>0.555588234086832</c:v>
                </c:pt>
                <c:pt idx="34">
                  <c:v>0.52482414242749609</c:v>
                </c:pt>
                <c:pt idx="35">
                  <c:v>0.5152122759650849</c:v>
                </c:pt>
                <c:pt idx="36">
                  <c:v>0.35143140232812897</c:v>
                </c:pt>
                <c:pt idx="37">
                  <c:v>0.41065446556534019</c:v>
                </c:pt>
                <c:pt idx="38">
                  <c:v>0.33746686426817746</c:v>
                </c:pt>
                <c:pt idx="39">
                  <c:v>0.3208723265499922</c:v>
                </c:pt>
                <c:pt idx="40">
                  <c:v>0.29923431865000977</c:v>
                </c:pt>
                <c:pt idx="41">
                  <c:v>0.30621641234655855</c:v>
                </c:pt>
                <c:pt idx="42">
                  <c:v>0.28521123994654224</c:v>
                </c:pt>
                <c:pt idx="43">
                  <c:v>0.29468488365956846</c:v>
                </c:pt>
                <c:pt idx="44">
                  <c:v>0.25374941286683739</c:v>
                </c:pt>
                <c:pt idx="45">
                  <c:v>0.27786803770404245</c:v>
                </c:pt>
                <c:pt idx="46">
                  <c:v>0.28999734221973245</c:v>
                </c:pt>
                <c:pt idx="47">
                  <c:v>0.28355890366321485</c:v>
                </c:pt>
                <c:pt idx="48">
                  <c:v>0.26847523646945171</c:v>
                </c:pt>
                <c:pt idx="49">
                  <c:v>0.23989598109467847</c:v>
                </c:pt>
                <c:pt idx="50">
                  <c:v>0.20666362718902459</c:v>
                </c:pt>
                <c:pt idx="51">
                  <c:v>0.19519363365810824</c:v>
                </c:pt>
                <c:pt idx="52">
                  <c:v>0.22581239222442784</c:v>
                </c:pt>
                <c:pt idx="53">
                  <c:v>0.20604599395672499</c:v>
                </c:pt>
                <c:pt idx="54">
                  <c:v>0.21074728729460479</c:v>
                </c:pt>
                <c:pt idx="55">
                  <c:v>0.18613339233385512</c:v>
                </c:pt>
                <c:pt idx="56">
                  <c:v>0.16483972425326751</c:v>
                </c:pt>
                <c:pt idx="57">
                  <c:v>0.21001752888328343</c:v>
                </c:pt>
                <c:pt idx="58">
                  <c:v>0.16086233116443335</c:v>
                </c:pt>
                <c:pt idx="59">
                  <c:v>0.22936661792577112</c:v>
                </c:pt>
                <c:pt idx="60">
                  <c:v>0.18854449492657271</c:v>
                </c:pt>
                <c:pt idx="61">
                  <c:v>0.17541711426814988</c:v>
                </c:pt>
                <c:pt idx="62">
                  <c:v>0.14826867365177002</c:v>
                </c:pt>
                <c:pt idx="63">
                  <c:v>0.1556795443177573</c:v>
                </c:pt>
                <c:pt idx="64">
                  <c:v>0.11319018612041523</c:v>
                </c:pt>
                <c:pt idx="65">
                  <c:v>0.19118272868836084</c:v>
                </c:pt>
                <c:pt idx="66">
                  <c:v>0.12543339437716686</c:v>
                </c:pt>
                <c:pt idx="67">
                  <c:v>0.15256885570599801</c:v>
                </c:pt>
                <c:pt idx="68">
                  <c:v>0.32472918733556855</c:v>
                </c:pt>
                <c:pt idx="69">
                  <c:v>0.12538652409203688</c:v>
                </c:pt>
                <c:pt idx="70">
                  <c:v>0.14369983743674045</c:v>
                </c:pt>
                <c:pt idx="71">
                  <c:v>0.15679134381207796</c:v>
                </c:pt>
                <c:pt idx="72">
                  <c:v>7.9091189087706973E-2</c:v>
                </c:pt>
                <c:pt idx="73">
                  <c:v>9.1091740425073189E-2</c:v>
                </c:pt>
                <c:pt idx="74">
                  <c:v>7.1908617969068112E-2</c:v>
                </c:pt>
                <c:pt idx="75">
                  <c:v>6.7579701015709565E-2</c:v>
                </c:pt>
                <c:pt idx="76">
                  <c:v>0.10107999261218349</c:v>
                </c:pt>
                <c:pt idx="77">
                  <c:v>0.10819211699706928</c:v>
                </c:pt>
                <c:pt idx="78">
                  <c:v>0.14054421123098207</c:v>
                </c:pt>
                <c:pt idx="79">
                  <c:v>0.16009172864799029</c:v>
                </c:pt>
                <c:pt idx="80">
                  <c:v>0.17988901362833951</c:v>
                </c:pt>
                <c:pt idx="81">
                  <c:v>0.18492097221191531</c:v>
                </c:pt>
                <c:pt idx="82">
                  <c:v>0.1515191765913616</c:v>
                </c:pt>
                <c:pt idx="83">
                  <c:v>0.41278599094743423</c:v>
                </c:pt>
                <c:pt idx="84">
                  <c:v>0.1790882371605482</c:v>
                </c:pt>
                <c:pt idx="85">
                  <c:v>0.45653451252589133</c:v>
                </c:pt>
                <c:pt idx="86">
                  <c:v>0.45536552900607663</c:v>
                </c:pt>
                <c:pt idx="87">
                  <c:v>0.71050758784094337</c:v>
                </c:pt>
                <c:pt idx="88">
                  <c:v>0.90479203083603632</c:v>
                </c:pt>
                <c:pt idx="89">
                  <c:v>0.88346449499890078</c:v>
                </c:pt>
                <c:pt idx="90">
                  <c:v>0.99877191938487953</c:v>
                </c:pt>
                <c:pt idx="91">
                  <c:v>1.0584143153239878</c:v>
                </c:pt>
                <c:pt idx="92">
                  <c:v>1.4942790355002908</c:v>
                </c:pt>
                <c:pt idx="93">
                  <c:v>1.7428140519290578</c:v>
                </c:pt>
                <c:pt idx="94">
                  <c:v>2.2584734394145625</c:v>
                </c:pt>
                <c:pt idx="95">
                  <c:v>2.0450852265721533</c:v>
                </c:pt>
                <c:pt idx="96">
                  <c:v>1.9577076622088898</c:v>
                </c:pt>
                <c:pt idx="97">
                  <c:v>1.9326749058858925</c:v>
                </c:pt>
                <c:pt idx="98">
                  <c:v>2.0871515528785221</c:v>
                </c:pt>
                <c:pt idx="99">
                  <c:v>1.7348002191775656</c:v>
                </c:pt>
                <c:pt idx="100">
                  <c:v>1.7971649214672487</c:v>
                </c:pt>
                <c:pt idx="101">
                  <c:v>1.815961784217369</c:v>
                </c:pt>
                <c:pt idx="102">
                  <c:v>1.8417799969443118</c:v>
                </c:pt>
                <c:pt idx="103">
                  <c:v>1.5677331998039024</c:v>
                </c:pt>
                <c:pt idx="104">
                  <c:v>1.5496834937487514</c:v>
                </c:pt>
                <c:pt idx="105">
                  <c:v>1.6815905033816929</c:v>
                </c:pt>
                <c:pt idx="106">
                  <c:v>1.8977631396371073</c:v>
                </c:pt>
                <c:pt idx="107">
                  <c:v>1.7447982481884468</c:v>
                </c:pt>
                <c:pt idx="108">
                  <c:v>1.5290913258222516</c:v>
                </c:pt>
                <c:pt idx="109">
                  <c:v>1.6721442400402429</c:v>
                </c:pt>
                <c:pt idx="110">
                  <c:v>1.6919400818459065</c:v>
                </c:pt>
                <c:pt idx="111">
                  <c:v>0.81775450178766285</c:v>
                </c:pt>
                <c:pt idx="112">
                  <c:v>1.9542717410546542</c:v>
                </c:pt>
                <c:pt idx="113">
                  <c:v>1.7028036389756191</c:v>
                </c:pt>
                <c:pt idx="114">
                  <c:v>0.96049764800183135</c:v>
                </c:pt>
                <c:pt idx="115">
                  <c:v>0.94904989569527343</c:v>
                </c:pt>
                <c:pt idx="116">
                  <c:v>1.0937810322478585</c:v>
                </c:pt>
              </c:numCache>
            </c:numRef>
          </c:val>
          <c:smooth val="0"/>
          <c:extLst>
            <c:ext xmlns:c16="http://schemas.microsoft.com/office/drawing/2014/chart" uri="{C3380CC4-5D6E-409C-BE32-E72D297353CC}">
              <c16:uniqueId val="{00000001-FEA2-4441-B6C9-B9AF86828906}"/>
            </c:ext>
          </c:extLst>
        </c:ser>
        <c:ser>
          <c:idx val="4"/>
          <c:order val="2"/>
          <c:tx>
            <c:strRef>
              <c:f>'Sl. 6.8. i 6.9 - Fig. 6.8 &amp; 6.9'!$G$3</c:f>
              <c:strCache>
                <c:ptCount val="1"/>
                <c:pt idx="0">
                  <c:v>Total household time deposits</c:v>
                </c:pt>
              </c:strCache>
            </c:strRef>
          </c:tx>
          <c:spPr>
            <a:ln w="28575" cap="rnd">
              <a:solidFill>
                <a:schemeClr val="tx1"/>
              </a:solidFill>
              <a:prstDash val="sysDot"/>
              <a:round/>
            </a:ln>
            <a:effectLst/>
          </c:spPr>
          <c:marker>
            <c:symbol val="none"/>
          </c:marker>
          <c:cat>
            <c:numRef>
              <c:f>'Sl. 6.8. i 6.9 - Fig. 6.8 &amp; 6.9'!$A$65:$A$184</c:f>
              <c:numCache>
                <c:formatCode>General</c:formatCode>
                <c:ptCount val="120"/>
                <c:pt idx="6">
                  <c:v>2016</c:v>
                </c:pt>
                <c:pt idx="18">
                  <c:v>2017</c:v>
                </c:pt>
                <c:pt idx="30">
                  <c:v>2018</c:v>
                </c:pt>
                <c:pt idx="42">
                  <c:v>2019</c:v>
                </c:pt>
                <c:pt idx="54">
                  <c:v>2020</c:v>
                </c:pt>
                <c:pt idx="66">
                  <c:v>2021</c:v>
                </c:pt>
                <c:pt idx="78">
                  <c:v>2022</c:v>
                </c:pt>
                <c:pt idx="90">
                  <c:v>2023</c:v>
                </c:pt>
                <c:pt idx="102">
                  <c:v>2024</c:v>
                </c:pt>
                <c:pt idx="114">
                  <c:v>2025</c:v>
                </c:pt>
              </c:numCache>
            </c:numRef>
          </c:cat>
          <c:val>
            <c:numRef>
              <c:f>'Sl. 6.8. i 6.9 - Fig. 6.8 &amp; 6.9'!$G$65:$G$184</c:f>
              <c:numCache>
                <c:formatCode>0.00</c:formatCode>
                <c:ptCount val="120"/>
                <c:pt idx="0">
                  <c:v>1.6326550074613628</c:v>
                </c:pt>
                <c:pt idx="1">
                  <c:v>1.5578138856615147</c:v>
                </c:pt>
                <c:pt idx="2">
                  <c:v>1.3164850528358758</c:v>
                </c:pt>
                <c:pt idx="3">
                  <c:v>1.3456502072675183</c:v>
                </c:pt>
                <c:pt idx="4">
                  <c:v>1.1770120220556559</c:v>
                </c:pt>
                <c:pt idx="5">
                  <c:v>1.1865416231877253</c:v>
                </c:pt>
                <c:pt idx="6">
                  <c:v>1.1199485634490323</c:v>
                </c:pt>
                <c:pt idx="7">
                  <c:v>1.0093641549075461</c:v>
                </c:pt>
                <c:pt idx="8">
                  <c:v>0.98496547768129217</c:v>
                </c:pt>
                <c:pt idx="9">
                  <c:v>0.89254687173128211</c:v>
                </c:pt>
                <c:pt idx="10">
                  <c:v>0.9147835878926126</c:v>
                </c:pt>
                <c:pt idx="11">
                  <c:v>0.84353644769650815</c:v>
                </c:pt>
                <c:pt idx="12">
                  <c:v>0.76569569488592026</c:v>
                </c:pt>
                <c:pt idx="13">
                  <c:v>0.63056423654279914</c:v>
                </c:pt>
                <c:pt idx="14">
                  <c:v>0.62797280163709501</c:v>
                </c:pt>
                <c:pt idx="15">
                  <c:v>0.5859005962228705</c:v>
                </c:pt>
                <c:pt idx="16">
                  <c:v>0.61011935079530022</c:v>
                </c:pt>
                <c:pt idx="17">
                  <c:v>0.5464642760173174</c:v>
                </c:pt>
                <c:pt idx="18">
                  <c:v>0.56872147046768329</c:v>
                </c:pt>
                <c:pt idx="19">
                  <c:v>0.55165488861855638</c:v>
                </c:pt>
                <c:pt idx="20">
                  <c:v>0.54534894289123237</c:v>
                </c:pt>
                <c:pt idx="21">
                  <c:v>0.57513230880909516</c:v>
                </c:pt>
                <c:pt idx="22">
                  <c:v>0.57542873849492915</c:v>
                </c:pt>
                <c:pt idx="23">
                  <c:v>0.67511320050744827</c:v>
                </c:pt>
                <c:pt idx="24">
                  <c:v>0.60824931946270611</c:v>
                </c:pt>
                <c:pt idx="25">
                  <c:v>0.59130163630851096</c:v>
                </c:pt>
                <c:pt idx="26">
                  <c:v>0.57530329202490249</c:v>
                </c:pt>
                <c:pt idx="27">
                  <c:v>0.50213074212380227</c:v>
                </c:pt>
                <c:pt idx="28">
                  <c:v>0.43998667188550694</c:v>
                </c:pt>
                <c:pt idx="29">
                  <c:v>0.42905426211042447</c:v>
                </c:pt>
                <c:pt idx="30">
                  <c:v>0.41174955347840131</c:v>
                </c:pt>
                <c:pt idx="31">
                  <c:v>0.32096995012130075</c:v>
                </c:pt>
                <c:pt idx="32">
                  <c:v>0.38386947750138051</c:v>
                </c:pt>
                <c:pt idx="33">
                  <c:v>0.41140912456337836</c:v>
                </c:pt>
                <c:pt idx="34">
                  <c:v>0.41134640430076413</c:v>
                </c:pt>
                <c:pt idx="35">
                  <c:v>0.42424960193248645</c:v>
                </c:pt>
                <c:pt idx="36">
                  <c:v>0.29326907575924122</c:v>
                </c:pt>
                <c:pt idx="37">
                  <c:v>0.33569957423406288</c:v>
                </c:pt>
                <c:pt idx="38">
                  <c:v>0.2648239760239347</c:v>
                </c:pt>
                <c:pt idx="39">
                  <c:v>0.26407069414026163</c:v>
                </c:pt>
                <c:pt idx="40">
                  <c:v>0.2626586421735041</c:v>
                </c:pt>
                <c:pt idx="41">
                  <c:v>0.2510938089064233</c:v>
                </c:pt>
                <c:pt idx="42">
                  <c:v>0.24315839170032008</c:v>
                </c:pt>
                <c:pt idx="43">
                  <c:v>0.23731196564676302</c:v>
                </c:pt>
                <c:pt idx="44">
                  <c:v>0.21619565514915395</c:v>
                </c:pt>
                <c:pt idx="45">
                  <c:v>0.26825713407769786</c:v>
                </c:pt>
                <c:pt idx="46">
                  <c:v>0.22955592831678398</c:v>
                </c:pt>
                <c:pt idx="47">
                  <c:v>0.2160368982835299</c:v>
                </c:pt>
                <c:pt idx="48">
                  <c:v>0.18825277851800593</c:v>
                </c:pt>
                <c:pt idx="49">
                  <c:v>0.18815057452714154</c:v>
                </c:pt>
                <c:pt idx="50">
                  <c:v>0.14479219865062246</c:v>
                </c:pt>
                <c:pt idx="51">
                  <c:v>0.13075452958507705</c:v>
                </c:pt>
                <c:pt idx="52">
                  <c:v>0.17460519070813105</c:v>
                </c:pt>
                <c:pt idx="53">
                  <c:v>0.17428891123601437</c:v>
                </c:pt>
                <c:pt idx="54">
                  <c:v>0.14358689261195753</c:v>
                </c:pt>
                <c:pt idx="55">
                  <c:v>0.13002737617502236</c:v>
                </c:pt>
                <c:pt idx="56">
                  <c:v>0.11730236539765142</c:v>
                </c:pt>
                <c:pt idx="57">
                  <c:v>0.13309477680347703</c:v>
                </c:pt>
                <c:pt idx="58">
                  <c:v>0.11182352584815344</c:v>
                </c:pt>
                <c:pt idx="59">
                  <c:v>0.13812845074430347</c:v>
                </c:pt>
                <c:pt idx="60">
                  <c:v>0.12310532267666982</c:v>
                </c:pt>
                <c:pt idx="61">
                  <c:v>0.1230472037608777</c:v>
                </c:pt>
                <c:pt idx="62">
                  <c:v>0.10720838486515777</c:v>
                </c:pt>
                <c:pt idx="63">
                  <c:v>0.10001199426813449</c:v>
                </c:pt>
                <c:pt idx="64">
                  <c:v>8.2630076371908195E-2</c:v>
                </c:pt>
                <c:pt idx="65">
                  <c:v>0.16423349843895854</c:v>
                </c:pt>
                <c:pt idx="66">
                  <c:v>8.8335094039143525E-2</c:v>
                </c:pt>
                <c:pt idx="67">
                  <c:v>9.7169729314094122E-2</c:v>
                </c:pt>
                <c:pt idx="68">
                  <c:v>0.17660811185288569</c:v>
                </c:pt>
                <c:pt idx="69">
                  <c:v>0.13752155997621568</c:v>
                </c:pt>
                <c:pt idx="70">
                  <c:v>0.11992095785473256</c:v>
                </c:pt>
                <c:pt idx="71">
                  <c:v>0.12444547241074713</c:v>
                </c:pt>
                <c:pt idx="72">
                  <c:v>7.8804367256795058E-2</c:v>
                </c:pt>
                <c:pt idx="73">
                  <c:v>8.3807226308067306E-2</c:v>
                </c:pt>
                <c:pt idx="74">
                  <c:v>9.9443102877128306E-2</c:v>
                </c:pt>
                <c:pt idx="75">
                  <c:v>9.1394296084445312E-2</c:v>
                </c:pt>
                <c:pt idx="76">
                  <c:v>0.11805481253895987</c:v>
                </c:pt>
                <c:pt idx="77">
                  <c:v>0.12881514172626343</c:v>
                </c:pt>
                <c:pt idx="78">
                  <c:v>0.12164826832625553</c:v>
                </c:pt>
                <c:pt idx="79">
                  <c:v>0.14229295879466042</c:v>
                </c:pt>
                <c:pt idx="80">
                  <c:v>0.15103186253605719</c:v>
                </c:pt>
                <c:pt idx="81">
                  <c:v>0.18919978618465361</c:v>
                </c:pt>
                <c:pt idx="82">
                  <c:v>0.1585142403064039</c:v>
                </c:pt>
                <c:pt idx="83">
                  <c:v>0.31152568892410926</c:v>
                </c:pt>
                <c:pt idx="84">
                  <c:v>0.18731579489877365</c:v>
                </c:pt>
                <c:pt idx="85">
                  <c:v>0.46553713019184878</c:v>
                </c:pt>
                <c:pt idx="86">
                  <c:v>0.58858525953232332</c:v>
                </c:pt>
                <c:pt idx="87">
                  <c:v>0.89932815368681862</c:v>
                </c:pt>
                <c:pt idx="88">
                  <c:v>0.88658280380883947</c:v>
                </c:pt>
                <c:pt idx="89">
                  <c:v>1.4178881594026491</c:v>
                </c:pt>
                <c:pt idx="90">
                  <c:v>1.1818426975817309</c:v>
                </c:pt>
                <c:pt idx="91">
                  <c:v>1.5609102870181912</c:v>
                </c:pt>
                <c:pt idx="92">
                  <c:v>1.5497310135203306</c:v>
                </c:pt>
                <c:pt idx="93">
                  <c:v>2.4864808849044433</c:v>
                </c:pt>
                <c:pt idx="94">
                  <c:v>2.4864370535448082</c:v>
                </c:pt>
                <c:pt idx="95">
                  <c:v>2.4329480863224142</c:v>
                </c:pt>
                <c:pt idx="96">
                  <c:v>2.3228885879090719</c:v>
                </c:pt>
                <c:pt idx="97">
                  <c:v>2.2020622636011273</c:v>
                </c:pt>
                <c:pt idx="98">
                  <c:v>2.1922731097616723</c:v>
                </c:pt>
                <c:pt idx="99">
                  <c:v>2.1839524246519089</c:v>
                </c:pt>
                <c:pt idx="100">
                  <c:v>2.286228922747624</c:v>
                </c:pt>
                <c:pt idx="101">
                  <c:v>2.6603995069899251</c:v>
                </c:pt>
                <c:pt idx="102">
                  <c:v>2.4403695010834912</c:v>
                </c:pt>
                <c:pt idx="103">
                  <c:v>2.1314390842999851</c:v>
                </c:pt>
                <c:pt idx="104">
                  <c:v>2.132659359123704</c:v>
                </c:pt>
                <c:pt idx="105">
                  <c:v>2.368585710532082</c:v>
                </c:pt>
                <c:pt idx="106">
                  <c:v>2.2727830713636061</c:v>
                </c:pt>
                <c:pt idx="107">
                  <c:v>2.0745874105237063</c:v>
                </c:pt>
                <c:pt idx="108">
                  <c:v>1.9173371527461487</c:v>
                </c:pt>
                <c:pt idx="109">
                  <c:v>1.8362645049193003</c:v>
                </c:pt>
                <c:pt idx="110">
                  <c:v>1.8192203811526202</c:v>
                </c:pt>
                <c:pt idx="111">
                  <c:v>1.6339619163955854</c:v>
                </c:pt>
                <c:pt idx="112">
                  <c:v>1.7036316781088432</c:v>
                </c:pt>
                <c:pt idx="113">
                  <c:v>1.6711431860851627</c:v>
                </c:pt>
                <c:pt idx="114">
                  <c:v>1.5432634400132639</c:v>
                </c:pt>
                <c:pt idx="115">
                  <c:v>1.4668336506779678</c:v>
                </c:pt>
                <c:pt idx="116">
                  <c:v>1.7435072801711007</c:v>
                </c:pt>
              </c:numCache>
            </c:numRef>
          </c:val>
          <c:smooth val="0"/>
          <c:extLst>
            <c:ext xmlns:c16="http://schemas.microsoft.com/office/drawing/2014/chart" uri="{C3380CC4-5D6E-409C-BE32-E72D297353CC}">
              <c16:uniqueId val="{00000002-FEA2-4441-B6C9-B9AF86828906}"/>
            </c:ext>
          </c:extLst>
        </c:ser>
        <c:dLbls>
          <c:showLegendKey val="0"/>
          <c:showVal val="0"/>
          <c:showCatName val="0"/>
          <c:showSerName val="0"/>
          <c:showPercent val="0"/>
          <c:showBubbleSize val="0"/>
        </c:dLbls>
        <c:smooth val="0"/>
        <c:axId val="1227966304"/>
        <c:axId val="1227966864"/>
      </c:lineChart>
      <c:catAx>
        <c:axId val="1227966304"/>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nextTo"/>
        <c:spPr>
          <a:noFill/>
          <a:ln w="6350" cap="flat" cmpd="sng" algn="ctr">
            <a:solidFill>
              <a:schemeClr val="bg1">
                <a:lumMod val="50000"/>
              </a:schemeClr>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227966864"/>
        <c:crosses val="autoZero"/>
        <c:auto val="1"/>
        <c:lblAlgn val="ctr"/>
        <c:lblOffset val="0"/>
        <c:tickLblSkip val="1"/>
        <c:tickMarkSkip val="12"/>
        <c:noMultiLvlLbl val="0"/>
      </c:catAx>
      <c:valAx>
        <c:axId val="1227966864"/>
        <c:scaling>
          <c:orientation val="minMax"/>
          <c:max val="2.8"/>
          <c:min val="0"/>
        </c:scaling>
        <c:delete val="0"/>
        <c:axPos val="l"/>
        <c:majorGridlines>
          <c:spPr>
            <a:ln w="6350" cap="flat" cmpd="sng" algn="ctr">
              <a:solidFill>
                <a:schemeClr val="bg1">
                  <a:lumMod val="75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a:t>
                </a:r>
              </a:p>
            </c:rich>
          </c:tx>
          <c:layout>
            <c:manualLayout>
              <c:xMode val="edge"/>
              <c:yMode val="edge"/>
              <c:x val="0"/>
              <c:y val="0.38052512526843241"/>
            </c:manualLayout>
          </c:layout>
          <c:overlay val="0"/>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title>
        <c:numFmt formatCode="#.#00" sourceLinked="0"/>
        <c:majorTickMark val="none"/>
        <c:minorTickMark val="none"/>
        <c:tickLblPos val="nextTo"/>
        <c:spPr>
          <a:noFill/>
          <a:ln w="6350">
            <a:solidFill>
              <a:schemeClr val="bg1">
                <a:lumMod val="7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227966304"/>
        <c:crosses val="autoZero"/>
        <c:crossBetween val="between"/>
        <c:majorUnit val="0.4"/>
      </c:valAx>
      <c:spPr>
        <a:noFill/>
        <a:ln w="6350">
          <a:solidFill>
            <a:schemeClr val="bg1">
              <a:lumMod val="75000"/>
            </a:schemeClr>
          </a:solidFill>
        </a:ln>
        <a:effectLst/>
      </c:spPr>
    </c:plotArea>
    <c:legend>
      <c:legendPos val="b"/>
      <c:layout>
        <c:manualLayout>
          <c:xMode val="edge"/>
          <c:yMode val="edge"/>
          <c:x val="0"/>
          <c:y val="0.82264064817984706"/>
          <c:w val="1"/>
          <c:h val="0.17735935182015294"/>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solidFill>
      <a:schemeClr val="bg1"/>
    </a:solidFill>
    <a:ln w="3175" cap="flat" cmpd="sng" algn="ctr">
      <a:solidFill>
        <a:schemeClr val="tx1"/>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21306937189706"/>
          <c:y val="5.6918187158972275E-2"/>
          <c:w val="0.83970282319615075"/>
          <c:h val="0.67106563370399952"/>
        </c:manualLayout>
      </c:layout>
      <c:lineChart>
        <c:grouping val="standard"/>
        <c:varyColors val="0"/>
        <c:ser>
          <c:idx val="1"/>
          <c:order val="0"/>
          <c:tx>
            <c:strRef>
              <c:f>'Sl. 6.8. i 6.9 - Fig. 6.8 &amp; 6.9'!$E$2</c:f>
              <c:strCache>
                <c:ptCount val="1"/>
                <c:pt idx="0">
                  <c:v>Kratkoročni depoziti stanovništva</c:v>
                </c:pt>
              </c:strCache>
            </c:strRef>
          </c:tx>
          <c:spPr>
            <a:ln w="28575" cap="rnd">
              <a:solidFill>
                <a:srgbClr val="FF0000"/>
              </a:solidFill>
              <a:round/>
            </a:ln>
            <a:effectLst/>
          </c:spPr>
          <c:marker>
            <c:symbol val="none"/>
          </c:marker>
          <c:cat>
            <c:strRef>
              <c:f>'Sl. 6.8. i 6.9 - Fig. 6.8 &amp; 6.9'!$B$65:$B$184</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f>'Sl. 6.8. i 6.9 - Fig. 6.8 &amp; 6.9'!$E$65:$E$184</c:f>
              <c:numCache>
                <c:formatCode>0.00</c:formatCode>
                <c:ptCount val="120"/>
                <c:pt idx="0">
                  <c:v>1.3933596760548166</c:v>
                </c:pt>
                <c:pt idx="1">
                  <c:v>1.3773518758335264</c:v>
                </c:pt>
                <c:pt idx="2">
                  <c:v>1.0909415687490853</c:v>
                </c:pt>
                <c:pt idx="3">
                  <c:v>1.0768189515481252</c:v>
                </c:pt>
                <c:pt idx="4">
                  <c:v>0.93056459384790269</c:v>
                </c:pt>
                <c:pt idx="5">
                  <c:v>0.9418404946535659</c:v>
                </c:pt>
                <c:pt idx="6">
                  <c:v>0.93607596216189415</c:v>
                </c:pt>
                <c:pt idx="7">
                  <c:v>0.85863004220596451</c:v>
                </c:pt>
                <c:pt idx="8">
                  <c:v>0.7961732412661604</c:v>
                </c:pt>
                <c:pt idx="9">
                  <c:v>0.75634381436368825</c:v>
                </c:pt>
                <c:pt idx="10">
                  <c:v>0.76164362856285328</c:v>
                </c:pt>
                <c:pt idx="11">
                  <c:v>0.70566303707535227</c:v>
                </c:pt>
                <c:pt idx="12">
                  <c:v>0.54561064932644709</c:v>
                </c:pt>
                <c:pt idx="13">
                  <c:v>0.49446105575523552</c:v>
                </c:pt>
                <c:pt idx="14">
                  <c:v>0.50159468749996483</c:v>
                </c:pt>
                <c:pt idx="15">
                  <c:v>0.4805752452222416</c:v>
                </c:pt>
                <c:pt idx="16">
                  <c:v>0.43907265744034618</c:v>
                </c:pt>
                <c:pt idx="17">
                  <c:v>0.39382960703873948</c:v>
                </c:pt>
                <c:pt idx="18">
                  <c:v>0.40508246562730116</c:v>
                </c:pt>
                <c:pt idx="19">
                  <c:v>0.40048718817952084</c:v>
                </c:pt>
                <c:pt idx="20">
                  <c:v>0.39046842836491907</c:v>
                </c:pt>
                <c:pt idx="21">
                  <c:v>0.44437753516112632</c:v>
                </c:pt>
                <c:pt idx="22">
                  <c:v>0.42728077791662195</c:v>
                </c:pt>
                <c:pt idx="23">
                  <c:v>0.49964129215561115</c:v>
                </c:pt>
                <c:pt idx="24">
                  <c:v>0.44597561312047046</c:v>
                </c:pt>
                <c:pt idx="25">
                  <c:v>0.41060984739896444</c:v>
                </c:pt>
                <c:pt idx="26">
                  <c:v>0.40240761733409386</c:v>
                </c:pt>
                <c:pt idx="27">
                  <c:v>0.3615418957019379</c:v>
                </c:pt>
                <c:pt idx="28">
                  <c:v>0.34701713489925268</c:v>
                </c:pt>
                <c:pt idx="29">
                  <c:v>0.31214065505628263</c:v>
                </c:pt>
                <c:pt idx="30">
                  <c:v>0.30177912097076237</c:v>
                </c:pt>
                <c:pt idx="31">
                  <c:v>0.19902828889567445</c:v>
                </c:pt>
                <c:pt idx="32">
                  <c:v>0.25534015344571698</c:v>
                </c:pt>
                <c:pt idx="33">
                  <c:v>0.25945556741557768</c:v>
                </c:pt>
                <c:pt idx="34">
                  <c:v>0.26654396572092098</c:v>
                </c:pt>
                <c:pt idx="35">
                  <c:v>0.30329810857739714</c:v>
                </c:pt>
                <c:pt idx="36">
                  <c:v>0.22927635362771479</c:v>
                </c:pt>
                <c:pt idx="37">
                  <c:v>0.18123123173453964</c:v>
                </c:pt>
                <c:pt idx="38">
                  <c:v>0.18342854564650216</c:v>
                </c:pt>
                <c:pt idx="39">
                  <c:v>0.20467588431329448</c:v>
                </c:pt>
                <c:pt idx="40">
                  <c:v>0.2293566005093248</c:v>
                </c:pt>
                <c:pt idx="41">
                  <c:v>0.19305245168753626</c:v>
                </c:pt>
                <c:pt idx="42">
                  <c:v>0.20434746248609911</c:v>
                </c:pt>
                <c:pt idx="43">
                  <c:v>0.18865008015157123</c:v>
                </c:pt>
                <c:pt idx="44">
                  <c:v>0.18625540765048559</c:v>
                </c:pt>
                <c:pt idx="45">
                  <c:v>0.26058531946986679</c:v>
                </c:pt>
                <c:pt idx="46">
                  <c:v>0.17843132952716881</c:v>
                </c:pt>
                <c:pt idx="47">
                  <c:v>0.15741598240973034</c:v>
                </c:pt>
                <c:pt idx="48">
                  <c:v>0.12448168627958681</c:v>
                </c:pt>
                <c:pt idx="49">
                  <c:v>0.1276019985175017</c:v>
                </c:pt>
                <c:pt idx="50">
                  <c:v>9.1337535856972629E-2</c:v>
                </c:pt>
                <c:pt idx="51">
                  <c:v>9.3991160437733534E-2</c:v>
                </c:pt>
                <c:pt idx="52">
                  <c:v>0.1451743041806679</c:v>
                </c:pt>
                <c:pt idx="53">
                  <c:v>0.14507305358103167</c:v>
                </c:pt>
                <c:pt idx="54">
                  <c:v>7.950275914570927E-2</c:v>
                </c:pt>
                <c:pt idx="55">
                  <c:v>7.7583893299348186E-2</c:v>
                </c:pt>
                <c:pt idx="56">
                  <c:v>7.1856472687847728E-2</c:v>
                </c:pt>
                <c:pt idx="57">
                  <c:v>6.7489597628518874E-2</c:v>
                </c:pt>
                <c:pt idx="58">
                  <c:v>6.9655455930121013E-2</c:v>
                </c:pt>
                <c:pt idx="59">
                  <c:v>6.7193906308770007E-2</c:v>
                </c:pt>
                <c:pt idx="60">
                  <c:v>7.1921202764582234E-2</c:v>
                </c:pt>
                <c:pt idx="61">
                  <c:v>7.3480230426316878E-2</c:v>
                </c:pt>
                <c:pt idx="62">
                  <c:v>7.4882938179729755E-2</c:v>
                </c:pt>
                <c:pt idx="63">
                  <c:v>5.3347822707351153E-2</c:v>
                </c:pt>
                <c:pt idx="64">
                  <c:v>5.4958945942275038E-2</c:v>
                </c:pt>
                <c:pt idx="65">
                  <c:v>0.14397173976511246</c:v>
                </c:pt>
                <c:pt idx="66">
                  <c:v>6.369782973441443E-2</c:v>
                </c:pt>
                <c:pt idx="67">
                  <c:v>5.6082568402605719E-2</c:v>
                </c:pt>
                <c:pt idx="68">
                  <c:v>4.4012562990880882E-2</c:v>
                </c:pt>
                <c:pt idx="69">
                  <c:v>0.14821582385943563</c:v>
                </c:pt>
                <c:pt idx="70">
                  <c:v>0.10049010648157555</c:v>
                </c:pt>
                <c:pt idx="71">
                  <c:v>9.7383606599454775E-2</c:v>
                </c:pt>
                <c:pt idx="72">
                  <c:v>7.8542726931075127E-2</c:v>
                </c:pt>
                <c:pt idx="73">
                  <c:v>7.7976769089592307E-2</c:v>
                </c:pt>
                <c:pt idx="74">
                  <c:v>0.12297124729396484</c:v>
                </c:pt>
                <c:pt idx="75">
                  <c:v>0.11287881909939744</c:v>
                </c:pt>
                <c:pt idx="76">
                  <c:v>0.12816607567655919</c:v>
                </c:pt>
                <c:pt idx="77">
                  <c:v>0.14144385220297875</c:v>
                </c:pt>
                <c:pt idx="78">
                  <c:v>0.10906469335631155</c:v>
                </c:pt>
                <c:pt idx="79">
                  <c:v>0.13159044070707343</c:v>
                </c:pt>
                <c:pt idx="80">
                  <c:v>0.12955518220393189</c:v>
                </c:pt>
                <c:pt idx="81">
                  <c:v>0.19434041516289743</c:v>
                </c:pt>
                <c:pt idx="82">
                  <c:v>0.16575447637237167</c:v>
                </c:pt>
                <c:pt idx="83">
                  <c:v>0.21088174389167769</c:v>
                </c:pt>
                <c:pt idx="84">
                  <c:v>0.20420363108531606</c:v>
                </c:pt>
                <c:pt idx="85">
                  <c:v>0.48597340034562786</c:v>
                </c:pt>
                <c:pt idx="86">
                  <c:v>0.79792312315558034</c:v>
                </c:pt>
                <c:pt idx="87">
                  <c:v>1.1235218278176524</c:v>
                </c:pt>
                <c:pt idx="88">
                  <c:v>0.85483524629168939</c:v>
                </c:pt>
                <c:pt idx="89">
                  <c:v>1.9313634317177817</c:v>
                </c:pt>
                <c:pt idx="90">
                  <c:v>1.4753527083113303</c:v>
                </c:pt>
                <c:pt idx="91">
                  <c:v>1.80528574622445</c:v>
                </c:pt>
                <c:pt idx="92">
                  <c:v>1.5797443367548627</c:v>
                </c:pt>
                <c:pt idx="93">
                  <c:v>2.553222766463549</c:v>
                </c:pt>
                <c:pt idx="94">
                  <c:v>2.5402472543783481</c:v>
                </c:pt>
                <c:pt idx="95">
                  <c:v>2.509384358265474</c:v>
                </c:pt>
                <c:pt idx="96">
                  <c:v>2.3917471085660642</c:v>
                </c:pt>
                <c:pt idx="97">
                  <c:v>2.2607543345912227</c:v>
                </c:pt>
                <c:pt idx="98">
                  <c:v>2.2176500261662948</c:v>
                </c:pt>
                <c:pt idx="99">
                  <c:v>2.2305054941563949</c:v>
                </c:pt>
                <c:pt idx="100">
                  <c:v>2.3345119539530499</c:v>
                </c:pt>
                <c:pt idx="101">
                  <c:v>2.7186848032843951</c:v>
                </c:pt>
                <c:pt idx="102">
                  <c:v>2.5027100552530386</c:v>
                </c:pt>
                <c:pt idx="103">
                  <c:v>2.1978686562525942</c:v>
                </c:pt>
                <c:pt idx="104">
                  <c:v>2.1907865877328905</c:v>
                </c:pt>
                <c:pt idx="105">
                  <c:v>2.4053768870605041</c:v>
                </c:pt>
                <c:pt idx="106">
                  <c:v>2.3098428736657688</c:v>
                </c:pt>
                <c:pt idx="107">
                  <c:v>2.1083689011660729</c:v>
                </c:pt>
                <c:pt idx="108">
                  <c:v>1.9483218731410554</c:v>
                </c:pt>
                <c:pt idx="109">
                  <c:v>1.8555813267290944</c:v>
                </c:pt>
                <c:pt idx="110">
                  <c:v>1.8358790783636507</c:v>
                </c:pt>
                <c:pt idx="111">
                  <c:v>1.6651734528426625</c:v>
                </c:pt>
                <c:pt idx="112">
                  <c:v>1.6800701341096953</c:v>
                </c:pt>
                <c:pt idx="113">
                  <c:v>1.6686727681936053</c:v>
                </c:pt>
                <c:pt idx="114">
                  <c:v>1.5675252378963203</c:v>
                </c:pt>
                <c:pt idx="115">
                  <c:v>1.4952225109703192</c:v>
                </c:pt>
                <c:pt idx="116">
                  <c:v>1.7806822304769352</c:v>
                </c:pt>
              </c:numCache>
            </c:numRef>
          </c:val>
          <c:smooth val="0"/>
          <c:extLst>
            <c:ext xmlns:c16="http://schemas.microsoft.com/office/drawing/2014/chart" uri="{C3380CC4-5D6E-409C-BE32-E72D297353CC}">
              <c16:uniqueId val="{00000000-7CDB-40A9-93A1-3DEF7DE3E930}"/>
            </c:ext>
          </c:extLst>
        </c:ser>
        <c:ser>
          <c:idx val="3"/>
          <c:order val="1"/>
          <c:tx>
            <c:strRef>
              <c:f>'Sl. 6.8. i 6.9 - Fig. 6.8 &amp; 6.9'!$F$2</c:f>
              <c:strCache>
                <c:ptCount val="1"/>
                <c:pt idx="0">
                  <c:v>Dugoročni depoziti stanovništva</c:v>
                </c:pt>
              </c:strCache>
            </c:strRef>
          </c:tx>
          <c:spPr>
            <a:ln w="28575" cap="rnd">
              <a:solidFill>
                <a:srgbClr val="0000FF"/>
              </a:solidFill>
              <a:round/>
            </a:ln>
            <a:effectLst/>
          </c:spPr>
          <c:marker>
            <c:symbol val="none"/>
          </c:marker>
          <c:cat>
            <c:strRef>
              <c:f>'Sl. 6.8. i 6.9 - Fig. 6.8 &amp; 6.9'!$B$65:$B$184</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f>'Sl. 6.8. i 6.9 - Fig. 6.8 &amp; 6.9'!$F$65:$F$184</c:f>
              <c:numCache>
                <c:formatCode>0.00</c:formatCode>
                <c:ptCount val="120"/>
                <c:pt idx="0">
                  <c:v>1.9805899715887465</c:v>
                </c:pt>
                <c:pt idx="1">
                  <c:v>1.824266030770882</c:v>
                </c:pt>
                <c:pt idx="2">
                  <c:v>1.660422842429996</c:v>
                </c:pt>
                <c:pt idx="3">
                  <c:v>1.7230660183355471</c:v>
                </c:pt>
                <c:pt idx="4">
                  <c:v>1.5171852102991972</c:v>
                </c:pt>
                <c:pt idx="5">
                  <c:v>1.5687792088776629</c:v>
                </c:pt>
                <c:pt idx="6">
                  <c:v>1.4260787761959135</c:v>
                </c:pt>
                <c:pt idx="7">
                  <c:v>1.2621241871170015</c:v>
                </c:pt>
                <c:pt idx="8">
                  <c:v>1.2654652637134809</c:v>
                </c:pt>
                <c:pt idx="9">
                  <c:v>1.1255813107381827</c:v>
                </c:pt>
                <c:pt idx="10">
                  <c:v>1.1383991909773441</c:v>
                </c:pt>
                <c:pt idx="11">
                  <c:v>1.0691666181541999</c:v>
                </c:pt>
                <c:pt idx="12">
                  <c:v>1.0673457455118844</c:v>
                </c:pt>
                <c:pt idx="13">
                  <c:v>0.87992087450116696</c:v>
                </c:pt>
                <c:pt idx="14">
                  <c:v>0.83882114508179884</c:v>
                </c:pt>
                <c:pt idx="15">
                  <c:v>0.75220102355465646</c:v>
                </c:pt>
                <c:pt idx="16">
                  <c:v>0.84269922635759598</c:v>
                </c:pt>
                <c:pt idx="17">
                  <c:v>0.78638076256345868</c:v>
                </c:pt>
                <c:pt idx="18">
                  <c:v>0.79493778001458215</c:v>
                </c:pt>
                <c:pt idx="19">
                  <c:v>0.80499436700968374</c:v>
                </c:pt>
                <c:pt idx="20">
                  <c:v>0.77961913848395992</c:v>
                </c:pt>
                <c:pt idx="21">
                  <c:v>0.78492763420082023</c:v>
                </c:pt>
                <c:pt idx="22">
                  <c:v>0.78812887968528678</c:v>
                </c:pt>
                <c:pt idx="23">
                  <c:v>0.92219390691766578</c:v>
                </c:pt>
                <c:pt idx="24">
                  <c:v>0.80273384903056111</c:v>
                </c:pt>
                <c:pt idx="25">
                  <c:v>0.79753511290297452</c:v>
                </c:pt>
                <c:pt idx="26">
                  <c:v>0.78391189854649113</c:v>
                </c:pt>
                <c:pt idx="27">
                  <c:v>0.66738705806240162</c:v>
                </c:pt>
                <c:pt idx="28">
                  <c:v>0.54958705101607908</c:v>
                </c:pt>
                <c:pt idx="29">
                  <c:v>0.56545975220165323</c:v>
                </c:pt>
                <c:pt idx="30">
                  <c:v>0.54294472004488858</c:v>
                </c:pt>
                <c:pt idx="31">
                  <c:v>0.54607457388096425</c:v>
                </c:pt>
                <c:pt idx="32">
                  <c:v>0.53800209022666634</c:v>
                </c:pt>
                <c:pt idx="33">
                  <c:v>0.555588234086832</c:v>
                </c:pt>
                <c:pt idx="34">
                  <c:v>0.52482414242749609</c:v>
                </c:pt>
                <c:pt idx="35">
                  <c:v>0.5152122759650849</c:v>
                </c:pt>
                <c:pt idx="36">
                  <c:v>0.35143140232812897</c:v>
                </c:pt>
                <c:pt idx="37">
                  <c:v>0.41065446556534019</c:v>
                </c:pt>
                <c:pt idx="38">
                  <c:v>0.33746686426817746</c:v>
                </c:pt>
                <c:pt idx="39">
                  <c:v>0.3208723265499922</c:v>
                </c:pt>
                <c:pt idx="40">
                  <c:v>0.29923431865000977</c:v>
                </c:pt>
                <c:pt idx="41">
                  <c:v>0.30621641234655855</c:v>
                </c:pt>
                <c:pt idx="42">
                  <c:v>0.28521123994654224</c:v>
                </c:pt>
                <c:pt idx="43">
                  <c:v>0.29468488365956846</c:v>
                </c:pt>
                <c:pt idx="44">
                  <c:v>0.25374941286683739</c:v>
                </c:pt>
                <c:pt idx="45">
                  <c:v>0.27786803770404245</c:v>
                </c:pt>
                <c:pt idx="46">
                  <c:v>0.28999734221973245</c:v>
                </c:pt>
                <c:pt idx="47">
                  <c:v>0.28355890366321485</c:v>
                </c:pt>
                <c:pt idx="48">
                  <c:v>0.26847523646945171</c:v>
                </c:pt>
                <c:pt idx="49">
                  <c:v>0.23989598109467847</c:v>
                </c:pt>
                <c:pt idx="50">
                  <c:v>0.20666362718902459</c:v>
                </c:pt>
                <c:pt idx="51">
                  <c:v>0.19519363365810824</c:v>
                </c:pt>
                <c:pt idx="52">
                  <c:v>0.22581239222442784</c:v>
                </c:pt>
                <c:pt idx="53">
                  <c:v>0.20604599395672499</c:v>
                </c:pt>
                <c:pt idx="54">
                  <c:v>0.21074728729460479</c:v>
                </c:pt>
                <c:pt idx="55">
                  <c:v>0.18613339233385512</c:v>
                </c:pt>
                <c:pt idx="56">
                  <c:v>0.16483972425326751</c:v>
                </c:pt>
                <c:pt idx="57">
                  <c:v>0.21001752888328343</c:v>
                </c:pt>
                <c:pt idx="58">
                  <c:v>0.16086233116443335</c:v>
                </c:pt>
                <c:pt idx="59">
                  <c:v>0.22936661792577112</c:v>
                </c:pt>
                <c:pt idx="60">
                  <c:v>0.18854449492657271</c:v>
                </c:pt>
                <c:pt idx="61">
                  <c:v>0.17541711426814988</c:v>
                </c:pt>
                <c:pt idx="62">
                  <c:v>0.14826867365177002</c:v>
                </c:pt>
                <c:pt idx="63">
                  <c:v>0.1556795443177573</c:v>
                </c:pt>
                <c:pt idx="64">
                  <c:v>0.11319018612041523</c:v>
                </c:pt>
                <c:pt idx="65">
                  <c:v>0.19118272868836084</c:v>
                </c:pt>
                <c:pt idx="66">
                  <c:v>0.12543339437716686</c:v>
                </c:pt>
                <c:pt idx="67">
                  <c:v>0.15256885570599801</c:v>
                </c:pt>
                <c:pt idx="68">
                  <c:v>0.32472918733556855</c:v>
                </c:pt>
                <c:pt idx="69">
                  <c:v>0.12538652409203688</c:v>
                </c:pt>
                <c:pt idx="70">
                  <c:v>0.14369983743674045</c:v>
                </c:pt>
                <c:pt idx="71">
                  <c:v>0.15679134381207796</c:v>
                </c:pt>
                <c:pt idx="72">
                  <c:v>7.9091189087706973E-2</c:v>
                </c:pt>
                <c:pt idx="73">
                  <c:v>9.1091740425073189E-2</c:v>
                </c:pt>
                <c:pt idx="74">
                  <c:v>7.1908617969068112E-2</c:v>
                </c:pt>
                <c:pt idx="75">
                  <c:v>6.7579701015709565E-2</c:v>
                </c:pt>
                <c:pt idx="76">
                  <c:v>0.10107999261218349</c:v>
                </c:pt>
                <c:pt idx="77">
                  <c:v>0.10819211699706928</c:v>
                </c:pt>
                <c:pt idx="78">
                  <c:v>0.14054421123098207</c:v>
                </c:pt>
                <c:pt idx="79">
                  <c:v>0.16009172864799029</c:v>
                </c:pt>
                <c:pt idx="80">
                  <c:v>0.17988901362833951</c:v>
                </c:pt>
                <c:pt idx="81">
                  <c:v>0.18492097221191531</c:v>
                </c:pt>
                <c:pt idx="82">
                  <c:v>0.1515191765913616</c:v>
                </c:pt>
                <c:pt idx="83">
                  <c:v>0.41278599094743423</c:v>
                </c:pt>
                <c:pt idx="84">
                  <c:v>0.1790882371605482</c:v>
                </c:pt>
                <c:pt idx="85">
                  <c:v>0.45653451252589133</c:v>
                </c:pt>
                <c:pt idx="86">
                  <c:v>0.45536552900607663</c:v>
                </c:pt>
                <c:pt idx="87">
                  <c:v>0.71050758784094337</c:v>
                </c:pt>
                <c:pt idx="88">
                  <c:v>0.90479203083603632</c:v>
                </c:pt>
                <c:pt idx="89">
                  <c:v>0.88346449499890078</c:v>
                </c:pt>
                <c:pt idx="90">
                  <c:v>0.99877191938487953</c:v>
                </c:pt>
                <c:pt idx="91">
                  <c:v>1.0584143153239878</c:v>
                </c:pt>
                <c:pt idx="92">
                  <c:v>1.4942790355002908</c:v>
                </c:pt>
                <c:pt idx="93">
                  <c:v>1.7428140519290578</c:v>
                </c:pt>
                <c:pt idx="94">
                  <c:v>2.2584734394145625</c:v>
                </c:pt>
                <c:pt idx="95">
                  <c:v>2.0450852265721533</c:v>
                </c:pt>
                <c:pt idx="96">
                  <c:v>1.9577076622088898</c:v>
                </c:pt>
                <c:pt idx="97">
                  <c:v>1.9326749058858925</c:v>
                </c:pt>
                <c:pt idx="98">
                  <c:v>2.0871515528785221</c:v>
                </c:pt>
                <c:pt idx="99">
                  <c:v>1.7348002191775656</c:v>
                </c:pt>
                <c:pt idx="100">
                  <c:v>1.7971649214672487</c:v>
                </c:pt>
                <c:pt idx="101">
                  <c:v>1.815961784217369</c:v>
                </c:pt>
                <c:pt idx="102">
                  <c:v>1.8417799969443118</c:v>
                </c:pt>
                <c:pt idx="103">
                  <c:v>1.5677331998039024</c:v>
                </c:pt>
                <c:pt idx="104">
                  <c:v>1.5496834937487514</c:v>
                </c:pt>
                <c:pt idx="105">
                  <c:v>1.6815905033816929</c:v>
                </c:pt>
                <c:pt idx="106">
                  <c:v>1.8977631396371073</c:v>
                </c:pt>
                <c:pt idx="107">
                  <c:v>1.7447982481884468</c:v>
                </c:pt>
                <c:pt idx="108">
                  <c:v>1.5290913258222516</c:v>
                </c:pt>
                <c:pt idx="109">
                  <c:v>1.6721442400402429</c:v>
                </c:pt>
                <c:pt idx="110">
                  <c:v>1.6919400818459065</c:v>
                </c:pt>
                <c:pt idx="111">
                  <c:v>0.81775450178766285</c:v>
                </c:pt>
                <c:pt idx="112">
                  <c:v>1.9542717410546542</c:v>
                </c:pt>
                <c:pt idx="113">
                  <c:v>1.7028036389756191</c:v>
                </c:pt>
                <c:pt idx="114">
                  <c:v>0.96049764800183135</c:v>
                </c:pt>
                <c:pt idx="115">
                  <c:v>0.94904989569527343</c:v>
                </c:pt>
                <c:pt idx="116">
                  <c:v>1.0937810322478585</c:v>
                </c:pt>
              </c:numCache>
            </c:numRef>
          </c:val>
          <c:smooth val="0"/>
          <c:extLst>
            <c:ext xmlns:c16="http://schemas.microsoft.com/office/drawing/2014/chart" uri="{C3380CC4-5D6E-409C-BE32-E72D297353CC}">
              <c16:uniqueId val="{00000001-7CDB-40A9-93A1-3DEF7DE3E930}"/>
            </c:ext>
          </c:extLst>
        </c:ser>
        <c:ser>
          <c:idx val="4"/>
          <c:order val="2"/>
          <c:tx>
            <c:strRef>
              <c:f>'Sl. 6.8. i 6.9 - Fig. 6.8 &amp; 6.9'!$G$2</c:f>
              <c:strCache>
                <c:ptCount val="1"/>
                <c:pt idx="0">
                  <c:v>Ukupni oročeni depoziti stanovništva</c:v>
                </c:pt>
              </c:strCache>
            </c:strRef>
          </c:tx>
          <c:spPr>
            <a:ln w="28575" cap="rnd">
              <a:solidFill>
                <a:schemeClr val="tx1"/>
              </a:solidFill>
              <a:prstDash val="sysDot"/>
              <a:round/>
            </a:ln>
            <a:effectLst/>
          </c:spPr>
          <c:marker>
            <c:symbol val="none"/>
          </c:marker>
          <c:cat>
            <c:strRef>
              <c:f>'Sl. 6.8. i 6.9 - Fig. 6.8 &amp; 6.9'!$B$65:$B$184</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f>'Sl. 6.8. i 6.9 - Fig. 6.8 &amp; 6.9'!$G$65:$G$184</c:f>
              <c:numCache>
                <c:formatCode>0.00</c:formatCode>
                <c:ptCount val="120"/>
                <c:pt idx="0">
                  <c:v>1.6326550074613628</c:v>
                </c:pt>
                <c:pt idx="1">
                  <c:v>1.5578138856615147</c:v>
                </c:pt>
                <c:pt idx="2">
                  <c:v>1.3164850528358758</c:v>
                </c:pt>
                <c:pt idx="3">
                  <c:v>1.3456502072675183</c:v>
                </c:pt>
                <c:pt idx="4">
                  <c:v>1.1770120220556559</c:v>
                </c:pt>
                <c:pt idx="5">
                  <c:v>1.1865416231877253</c:v>
                </c:pt>
                <c:pt idx="6">
                  <c:v>1.1199485634490323</c:v>
                </c:pt>
                <c:pt idx="7">
                  <c:v>1.0093641549075461</c:v>
                </c:pt>
                <c:pt idx="8">
                  <c:v>0.98496547768129217</c:v>
                </c:pt>
                <c:pt idx="9">
                  <c:v>0.89254687173128211</c:v>
                </c:pt>
                <c:pt idx="10">
                  <c:v>0.9147835878926126</c:v>
                </c:pt>
                <c:pt idx="11">
                  <c:v>0.84353644769650815</c:v>
                </c:pt>
                <c:pt idx="12">
                  <c:v>0.76569569488592026</c:v>
                </c:pt>
                <c:pt idx="13">
                  <c:v>0.63056423654279914</c:v>
                </c:pt>
                <c:pt idx="14">
                  <c:v>0.62797280163709501</c:v>
                </c:pt>
                <c:pt idx="15">
                  <c:v>0.5859005962228705</c:v>
                </c:pt>
                <c:pt idx="16">
                  <c:v>0.61011935079530022</c:v>
                </c:pt>
                <c:pt idx="17">
                  <c:v>0.5464642760173174</c:v>
                </c:pt>
                <c:pt idx="18">
                  <c:v>0.56872147046768329</c:v>
                </c:pt>
                <c:pt idx="19">
                  <c:v>0.55165488861855638</c:v>
                </c:pt>
                <c:pt idx="20">
                  <c:v>0.54534894289123237</c:v>
                </c:pt>
                <c:pt idx="21">
                  <c:v>0.57513230880909516</c:v>
                </c:pt>
                <c:pt idx="22">
                  <c:v>0.57542873849492915</c:v>
                </c:pt>
                <c:pt idx="23">
                  <c:v>0.67511320050744827</c:v>
                </c:pt>
                <c:pt idx="24">
                  <c:v>0.60824931946270611</c:v>
                </c:pt>
                <c:pt idx="25">
                  <c:v>0.59130163630851096</c:v>
                </c:pt>
                <c:pt idx="26">
                  <c:v>0.57530329202490249</c:v>
                </c:pt>
                <c:pt idx="27">
                  <c:v>0.50213074212380227</c:v>
                </c:pt>
                <c:pt idx="28">
                  <c:v>0.43998667188550694</c:v>
                </c:pt>
                <c:pt idx="29">
                  <c:v>0.42905426211042447</c:v>
                </c:pt>
                <c:pt idx="30">
                  <c:v>0.41174955347840131</c:v>
                </c:pt>
                <c:pt idx="31">
                  <c:v>0.32096995012130075</c:v>
                </c:pt>
                <c:pt idx="32">
                  <c:v>0.38386947750138051</c:v>
                </c:pt>
                <c:pt idx="33">
                  <c:v>0.41140912456337836</c:v>
                </c:pt>
                <c:pt idx="34">
                  <c:v>0.41134640430076413</c:v>
                </c:pt>
                <c:pt idx="35">
                  <c:v>0.42424960193248645</c:v>
                </c:pt>
                <c:pt idx="36">
                  <c:v>0.29326907575924122</c:v>
                </c:pt>
                <c:pt idx="37">
                  <c:v>0.33569957423406288</c:v>
                </c:pt>
                <c:pt idx="38">
                  <c:v>0.2648239760239347</c:v>
                </c:pt>
                <c:pt idx="39">
                  <c:v>0.26407069414026163</c:v>
                </c:pt>
                <c:pt idx="40">
                  <c:v>0.2626586421735041</c:v>
                </c:pt>
                <c:pt idx="41">
                  <c:v>0.2510938089064233</c:v>
                </c:pt>
                <c:pt idx="42">
                  <c:v>0.24315839170032008</c:v>
                </c:pt>
                <c:pt idx="43">
                  <c:v>0.23731196564676302</c:v>
                </c:pt>
                <c:pt idx="44">
                  <c:v>0.21619565514915395</c:v>
                </c:pt>
                <c:pt idx="45">
                  <c:v>0.26825713407769786</c:v>
                </c:pt>
                <c:pt idx="46">
                  <c:v>0.22955592831678398</c:v>
                </c:pt>
                <c:pt idx="47">
                  <c:v>0.2160368982835299</c:v>
                </c:pt>
                <c:pt idx="48">
                  <c:v>0.18825277851800593</c:v>
                </c:pt>
                <c:pt idx="49">
                  <c:v>0.18815057452714154</c:v>
                </c:pt>
                <c:pt idx="50">
                  <c:v>0.14479219865062246</c:v>
                </c:pt>
                <c:pt idx="51">
                  <c:v>0.13075452958507705</c:v>
                </c:pt>
                <c:pt idx="52">
                  <c:v>0.17460519070813105</c:v>
                </c:pt>
                <c:pt idx="53">
                  <c:v>0.17428891123601437</c:v>
                </c:pt>
                <c:pt idx="54">
                  <c:v>0.14358689261195753</c:v>
                </c:pt>
                <c:pt idx="55">
                  <c:v>0.13002737617502236</c:v>
                </c:pt>
                <c:pt idx="56">
                  <c:v>0.11730236539765142</c:v>
                </c:pt>
                <c:pt idx="57">
                  <c:v>0.13309477680347703</c:v>
                </c:pt>
                <c:pt idx="58">
                  <c:v>0.11182352584815344</c:v>
                </c:pt>
                <c:pt idx="59">
                  <c:v>0.13812845074430347</c:v>
                </c:pt>
                <c:pt idx="60">
                  <c:v>0.12310532267666982</c:v>
                </c:pt>
                <c:pt idx="61">
                  <c:v>0.1230472037608777</c:v>
                </c:pt>
                <c:pt idx="62">
                  <c:v>0.10720838486515777</c:v>
                </c:pt>
                <c:pt idx="63">
                  <c:v>0.10001199426813449</c:v>
                </c:pt>
                <c:pt idx="64">
                  <c:v>8.2630076371908195E-2</c:v>
                </c:pt>
                <c:pt idx="65">
                  <c:v>0.16423349843895854</c:v>
                </c:pt>
                <c:pt idx="66">
                  <c:v>8.8335094039143525E-2</c:v>
                </c:pt>
                <c:pt idx="67">
                  <c:v>9.7169729314094122E-2</c:v>
                </c:pt>
                <c:pt idx="68">
                  <c:v>0.17660811185288569</c:v>
                </c:pt>
                <c:pt idx="69">
                  <c:v>0.13752155997621568</c:v>
                </c:pt>
                <c:pt idx="70">
                  <c:v>0.11992095785473256</c:v>
                </c:pt>
                <c:pt idx="71">
                  <c:v>0.12444547241074713</c:v>
                </c:pt>
                <c:pt idx="72">
                  <c:v>7.8804367256795058E-2</c:v>
                </c:pt>
                <c:pt idx="73">
                  <c:v>8.3807226308067306E-2</c:v>
                </c:pt>
                <c:pt idx="74">
                  <c:v>9.9443102877128306E-2</c:v>
                </c:pt>
                <c:pt idx="75">
                  <c:v>9.1394296084445312E-2</c:v>
                </c:pt>
                <c:pt idx="76">
                  <c:v>0.11805481253895987</c:v>
                </c:pt>
                <c:pt idx="77">
                  <c:v>0.12881514172626343</c:v>
                </c:pt>
                <c:pt idx="78">
                  <c:v>0.12164826832625553</c:v>
                </c:pt>
                <c:pt idx="79">
                  <c:v>0.14229295879466042</c:v>
                </c:pt>
                <c:pt idx="80">
                  <c:v>0.15103186253605719</c:v>
                </c:pt>
                <c:pt idx="81">
                  <c:v>0.18919978618465361</c:v>
                </c:pt>
                <c:pt idx="82">
                  <c:v>0.1585142403064039</c:v>
                </c:pt>
                <c:pt idx="83">
                  <c:v>0.31152568892410926</c:v>
                </c:pt>
                <c:pt idx="84">
                  <c:v>0.18731579489877365</c:v>
                </c:pt>
                <c:pt idx="85">
                  <c:v>0.46553713019184878</c:v>
                </c:pt>
                <c:pt idx="86">
                  <c:v>0.58858525953232332</c:v>
                </c:pt>
                <c:pt idx="87">
                  <c:v>0.89932815368681862</c:v>
                </c:pt>
                <c:pt idx="88">
                  <c:v>0.88658280380883947</c:v>
                </c:pt>
                <c:pt idx="89">
                  <c:v>1.4178881594026491</c:v>
                </c:pt>
                <c:pt idx="90">
                  <c:v>1.1818426975817309</c:v>
                </c:pt>
                <c:pt idx="91">
                  <c:v>1.5609102870181912</c:v>
                </c:pt>
                <c:pt idx="92">
                  <c:v>1.5497310135203306</c:v>
                </c:pt>
                <c:pt idx="93">
                  <c:v>2.4864808849044433</c:v>
                </c:pt>
                <c:pt idx="94">
                  <c:v>2.4864370535448082</c:v>
                </c:pt>
                <c:pt idx="95">
                  <c:v>2.4329480863224142</c:v>
                </c:pt>
                <c:pt idx="96">
                  <c:v>2.3228885879090719</c:v>
                </c:pt>
                <c:pt idx="97">
                  <c:v>2.2020622636011273</c:v>
                </c:pt>
                <c:pt idx="98">
                  <c:v>2.1922731097616723</c:v>
                </c:pt>
                <c:pt idx="99">
                  <c:v>2.1839524246519089</c:v>
                </c:pt>
                <c:pt idx="100">
                  <c:v>2.286228922747624</c:v>
                </c:pt>
                <c:pt idx="101">
                  <c:v>2.6603995069899251</c:v>
                </c:pt>
                <c:pt idx="102">
                  <c:v>2.4403695010834912</c:v>
                </c:pt>
                <c:pt idx="103">
                  <c:v>2.1314390842999851</c:v>
                </c:pt>
                <c:pt idx="104">
                  <c:v>2.132659359123704</c:v>
                </c:pt>
                <c:pt idx="105">
                  <c:v>2.368585710532082</c:v>
                </c:pt>
                <c:pt idx="106">
                  <c:v>2.2727830713636061</c:v>
                </c:pt>
                <c:pt idx="107">
                  <c:v>2.0745874105237063</c:v>
                </c:pt>
                <c:pt idx="108">
                  <c:v>1.9173371527461487</c:v>
                </c:pt>
                <c:pt idx="109">
                  <c:v>1.8362645049193003</c:v>
                </c:pt>
                <c:pt idx="110">
                  <c:v>1.8192203811526202</c:v>
                </c:pt>
                <c:pt idx="111">
                  <c:v>1.6339619163955854</c:v>
                </c:pt>
                <c:pt idx="112">
                  <c:v>1.7036316781088432</c:v>
                </c:pt>
                <c:pt idx="113">
                  <c:v>1.6711431860851627</c:v>
                </c:pt>
                <c:pt idx="114">
                  <c:v>1.5432634400132639</c:v>
                </c:pt>
                <c:pt idx="115">
                  <c:v>1.4668336506779678</c:v>
                </c:pt>
                <c:pt idx="116">
                  <c:v>1.7435072801711007</c:v>
                </c:pt>
              </c:numCache>
            </c:numRef>
          </c:val>
          <c:smooth val="0"/>
          <c:extLst>
            <c:ext xmlns:c16="http://schemas.microsoft.com/office/drawing/2014/chart" uri="{C3380CC4-5D6E-409C-BE32-E72D297353CC}">
              <c16:uniqueId val="{00000002-7CDB-40A9-93A1-3DEF7DE3E930}"/>
            </c:ext>
          </c:extLst>
        </c:ser>
        <c:dLbls>
          <c:showLegendKey val="0"/>
          <c:showVal val="0"/>
          <c:showCatName val="0"/>
          <c:showSerName val="0"/>
          <c:showPercent val="0"/>
          <c:showBubbleSize val="0"/>
        </c:dLbls>
        <c:smooth val="0"/>
        <c:axId val="1227966304"/>
        <c:axId val="1227966864"/>
      </c:lineChart>
      <c:catAx>
        <c:axId val="1227966304"/>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nextTo"/>
        <c:spPr>
          <a:noFill/>
          <a:ln w="6350" cap="flat" cmpd="sng" algn="ctr">
            <a:solidFill>
              <a:schemeClr val="bg1">
                <a:lumMod val="50000"/>
              </a:schemeClr>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227966864"/>
        <c:crosses val="autoZero"/>
        <c:auto val="1"/>
        <c:lblAlgn val="ctr"/>
        <c:lblOffset val="0"/>
        <c:tickLblSkip val="1"/>
        <c:tickMarkSkip val="12"/>
        <c:noMultiLvlLbl val="0"/>
      </c:catAx>
      <c:valAx>
        <c:axId val="1227966864"/>
        <c:scaling>
          <c:orientation val="minMax"/>
          <c:max val="2.8"/>
          <c:min val="0"/>
        </c:scaling>
        <c:delete val="0"/>
        <c:axPos val="l"/>
        <c:majorGridlines>
          <c:spPr>
            <a:ln w="6350" cap="flat" cmpd="sng" algn="ctr">
              <a:solidFill>
                <a:schemeClr val="bg1">
                  <a:lumMod val="75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a:t>
                </a:r>
              </a:p>
            </c:rich>
          </c:tx>
          <c:layout>
            <c:manualLayout>
              <c:xMode val="edge"/>
              <c:yMode val="edge"/>
              <c:x val="0"/>
              <c:y val="0.38052512526843241"/>
            </c:manualLayout>
          </c:layout>
          <c:overlay val="0"/>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title>
        <c:numFmt formatCode="#.#00" sourceLinked="0"/>
        <c:majorTickMark val="none"/>
        <c:minorTickMark val="none"/>
        <c:tickLblPos val="nextTo"/>
        <c:spPr>
          <a:noFill/>
          <a:ln w="6350">
            <a:solidFill>
              <a:schemeClr val="bg1">
                <a:lumMod val="7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227966304"/>
        <c:crosses val="autoZero"/>
        <c:crossBetween val="between"/>
        <c:majorUnit val="0.4"/>
      </c:valAx>
      <c:spPr>
        <a:noFill/>
        <a:ln w="6350">
          <a:solidFill>
            <a:schemeClr val="bg1">
              <a:lumMod val="75000"/>
            </a:schemeClr>
          </a:solidFill>
        </a:ln>
        <a:effectLst/>
      </c:spPr>
    </c:plotArea>
    <c:legend>
      <c:legendPos val="b"/>
      <c:layout>
        <c:manualLayout>
          <c:xMode val="edge"/>
          <c:yMode val="edge"/>
          <c:x val="0"/>
          <c:y val="0.82264064817984706"/>
          <c:w val="1"/>
          <c:h val="0.17735935182015294"/>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solidFill>
      <a:schemeClr val="bg1"/>
    </a:solidFill>
    <a:ln w="3175" cap="flat" cmpd="sng" algn="ctr">
      <a:solidFill>
        <a:schemeClr val="tx1"/>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97426055106501"/>
          <c:y val="5.6891278302979048E-2"/>
          <c:w val="0.76033883976511973"/>
          <c:h val="0.66376433396760182"/>
        </c:manualLayout>
      </c:layout>
      <c:barChart>
        <c:barDir val="col"/>
        <c:grouping val="clustered"/>
        <c:varyColors val="0"/>
        <c:ser>
          <c:idx val="2"/>
          <c:order val="0"/>
          <c:tx>
            <c:strRef>
              <c:f>'Slika 3.2. - Figure 3.2'!$I$4</c:f>
              <c:strCache>
                <c:ptCount val="1"/>
                <c:pt idx="0">
                  <c:v>Total imports (quarterly rate of change) - right</c:v>
                </c:pt>
              </c:strCache>
            </c:strRef>
          </c:tx>
          <c:spPr>
            <a:solidFill>
              <a:schemeClr val="accent1">
                <a:lumMod val="60000"/>
                <a:lumOff val="40000"/>
              </a:schemeClr>
            </a:solidFill>
          </c:spPr>
          <c:invertIfNegative val="0"/>
          <c:cat>
            <c:numRef>
              <c:extLst>
                <c:ext xmlns:c15="http://schemas.microsoft.com/office/drawing/2012/chart" uri="{02D57815-91ED-43cb-92C2-25804820EDAC}">
                  <c15:fullRef>
                    <c15:sqref>'Slika 3.2. - Figure 3.2'!$A$6:$A$146</c15:sqref>
                  </c15:fullRef>
                </c:ext>
              </c:extLst>
              <c:f>'Slika 3.2. - Figure 3.2'!$A$30:$A$146</c:f>
              <c:numCache>
                <c:formatCode>General</c:formatCode>
                <c:ptCount val="117"/>
                <c:pt idx="6">
                  <c:v>2016</c:v>
                </c:pt>
                <c:pt idx="18">
                  <c:v>2017</c:v>
                </c:pt>
                <c:pt idx="30">
                  <c:v>2018</c:v>
                </c:pt>
                <c:pt idx="42">
                  <c:v>2019</c:v>
                </c:pt>
                <c:pt idx="54">
                  <c:v>2020</c:v>
                </c:pt>
                <c:pt idx="66">
                  <c:v>2021</c:v>
                </c:pt>
                <c:pt idx="78">
                  <c:v>2022</c:v>
                </c:pt>
                <c:pt idx="90">
                  <c:v>2023</c:v>
                </c:pt>
                <c:pt idx="102">
                  <c:v>2024</c:v>
                </c:pt>
                <c:pt idx="114">
                  <c:v>2025</c:v>
                </c:pt>
              </c:numCache>
            </c:numRef>
          </c:cat>
          <c:val>
            <c:numRef>
              <c:extLst>
                <c:ext xmlns:c15="http://schemas.microsoft.com/office/drawing/2012/chart" uri="{02D57815-91ED-43cb-92C2-25804820EDAC}">
                  <c15:fullRef>
                    <c15:sqref>'Slika 3.2. - Figure 3.2'!$I$8:$I$146</c15:sqref>
                  </c15:fullRef>
                </c:ext>
              </c:extLst>
              <c:f>'Slika 3.2. - Figure 3.2'!$I$32:$I$146</c:f>
              <c:numCache>
                <c:formatCode>0.0</c:formatCode>
                <c:ptCount val="115"/>
                <c:pt idx="0">
                  <c:v>0.53609961522668925</c:v>
                </c:pt>
                <c:pt idx="3">
                  <c:v>0.6129911233776113</c:v>
                </c:pt>
                <c:pt idx="6">
                  <c:v>3.2970169475290874</c:v>
                </c:pt>
                <c:pt idx="9">
                  <c:v>8.1419247257827863</c:v>
                </c:pt>
                <c:pt idx="12">
                  <c:v>0.93068930720217224</c:v>
                </c:pt>
                <c:pt idx="15">
                  <c:v>0.50931276581265195</c:v>
                </c:pt>
                <c:pt idx="18">
                  <c:v>3.1669162975381653</c:v>
                </c:pt>
                <c:pt idx="21">
                  <c:v>0.49801518780634524</c:v>
                </c:pt>
                <c:pt idx="24">
                  <c:v>3.5899641676705727</c:v>
                </c:pt>
                <c:pt idx="27">
                  <c:v>0.41233296206885939</c:v>
                </c:pt>
                <c:pt idx="30">
                  <c:v>2.6976459296603963</c:v>
                </c:pt>
                <c:pt idx="33">
                  <c:v>4.7220287269420709</c:v>
                </c:pt>
                <c:pt idx="36">
                  <c:v>0.87499758659943438</c:v>
                </c:pt>
                <c:pt idx="39">
                  <c:v>-0.69045732438746654</c:v>
                </c:pt>
                <c:pt idx="42">
                  <c:v>-0.3149353619302957</c:v>
                </c:pt>
                <c:pt idx="45">
                  <c:v>-0.46709345454092954</c:v>
                </c:pt>
                <c:pt idx="48">
                  <c:v>1.6879785243643823</c:v>
                </c:pt>
                <c:pt idx="51">
                  <c:v>-22.713208305336593</c:v>
                </c:pt>
                <c:pt idx="54">
                  <c:v>16.69832952848877</c:v>
                </c:pt>
                <c:pt idx="57">
                  <c:v>5.1609256061844633</c:v>
                </c:pt>
                <c:pt idx="60">
                  <c:v>7.7097132217114108</c:v>
                </c:pt>
                <c:pt idx="63">
                  <c:v>2.8551102747708796</c:v>
                </c:pt>
                <c:pt idx="66">
                  <c:v>8.9082963801555337</c:v>
                </c:pt>
                <c:pt idx="69">
                  <c:v>9.0646132813917006</c:v>
                </c:pt>
                <c:pt idx="72">
                  <c:v>18.857793666088611</c:v>
                </c:pt>
                <c:pt idx="75">
                  <c:v>8.2606514745679647</c:v>
                </c:pt>
                <c:pt idx="78">
                  <c:v>13.586349977470036</c:v>
                </c:pt>
                <c:pt idx="81">
                  <c:v>-5.0334742444560874</c:v>
                </c:pt>
                <c:pt idx="84">
                  <c:v>-7.9264873822967701</c:v>
                </c:pt>
                <c:pt idx="87">
                  <c:v>-1.0816787744352183</c:v>
                </c:pt>
                <c:pt idx="90">
                  <c:v>-1.1650612035922876</c:v>
                </c:pt>
                <c:pt idx="93">
                  <c:v>-0.17247902348786681</c:v>
                </c:pt>
                <c:pt idx="96">
                  <c:v>4.0059412119368858</c:v>
                </c:pt>
                <c:pt idx="99">
                  <c:v>6.3495094774679046</c:v>
                </c:pt>
                <c:pt idx="102">
                  <c:v>-1.9125996829283594</c:v>
                </c:pt>
                <c:pt idx="105">
                  <c:v>2.7984588836466742</c:v>
                </c:pt>
                <c:pt idx="108">
                  <c:v>4.1919357021234163</c:v>
                </c:pt>
                <c:pt idx="111">
                  <c:v>1.4399778440845807</c:v>
                </c:pt>
                <c:pt idx="114">
                  <c:v>-8.406505489340617</c:v>
                </c:pt>
              </c:numCache>
            </c:numRef>
          </c:val>
          <c:extLst>
            <c:ext xmlns:c16="http://schemas.microsoft.com/office/drawing/2014/chart" uri="{C3380CC4-5D6E-409C-BE32-E72D297353CC}">
              <c16:uniqueId val="{00000000-6620-4FB0-8964-7C4867490B90}"/>
            </c:ext>
          </c:extLst>
        </c:ser>
        <c:ser>
          <c:idx val="0"/>
          <c:order val="1"/>
          <c:tx>
            <c:strRef>
              <c:f>'Slika 3.2. - Figure 3.2'!$J$4</c:f>
              <c:strCache>
                <c:ptCount val="1"/>
                <c:pt idx="0">
                  <c:v>Imports excl. energy (quarterly rate of change) - right</c:v>
                </c:pt>
              </c:strCache>
            </c:strRef>
          </c:tx>
          <c:spPr>
            <a:solidFill>
              <a:srgbClr val="FF0000"/>
            </a:solidFill>
            <a:ln w="25400">
              <a:noFill/>
              <a:prstDash val="solid"/>
            </a:ln>
          </c:spPr>
          <c:invertIfNegative val="0"/>
          <c:cat>
            <c:numRef>
              <c:extLst>
                <c:ext xmlns:c15="http://schemas.microsoft.com/office/drawing/2012/chart" uri="{02D57815-91ED-43cb-92C2-25804820EDAC}">
                  <c15:fullRef>
                    <c15:sqref>'Slika 3.2. - Figure 3.2'!$A$6:$A$146</c15:sqref>
                  </c15:fullRef>
                </c:ext>
              </c:extLst>
              <c:f>'Slika 3.2. - Figure 3.2'!$A$30:$A$146</c:f>
              <c:numCache>
                <c:formatCode>General</c:formatCode>
                <c:ptCount val="117"/>
                <c:pt idx="6">
                  <c:v>2016</c:v>
                </c:pt>
                <c:pt idx="18">
                  <c:v>2017</c:v>
                </c:pt>
                <c:pt idx="30">
                  <c:v>2018</c:v>
                </c:pt>
                <c:pt idx="42">
                  <c:v>2019</c:v>
                </c:pt>
                <c:pt idx="54">
                  <c:v>2020</c:v>
                </c:pt>
                <c:pt idx="66">
                  <c:v>2021</c:v>
                </c:pt>
                <c:pt idx="78">
                  <c:v>2022</c:v>
                </c:pt>
                <c:pt idx="90">
                  <c:v>2023</c:v>
                </c:pt>
                <c:pt idx="102">
                  <c:v>2024</c:v>
                </c:pt>
                <c:pt idx="114">
                  <c:v>2025</c:v>
                </c:pt>
              </c:numCache>
            </c:numRef>
          </c:cat>
          <c:val>
            <c:numRef>
              <c:extLst>
                <c:ext xmlns:c15="http://schemas.microsoft.com/office/drawing/2012/chart" uri="{02D57815-91ED-43cb-92C2-25804820EDAC}">
                  <c15:fullRef>
                    <c15:sqref>'Slika 3.2. - Figure 3.2'!$J$7:$J$146</c15:sqref>
                  </c15:fullRef>
                </c:ext>
              </c:extLst>
              <c:f>'Slika 3.2. - Figure 3.2'!$J$31:$J$146</c:f>
              <c:numCache>
                <c:formatCode>0.0</c:formatCode>
                <c:ptCount val="116"/>
                <c:pt idx="1">
                  <c:v>1.7332739772232486</c:v>
                </c:pt>
                <c:pt idx="4">
                  <c:v>0.98029788162034492</c:v>
                </c:pt>
                <c:pt idx="7">
                  <c:v>3.1248461785652353</c:v>
                </c:pt>
                <c:pt idx="10">
                  <c:v>5.6320289869220375</c:v>
                </c:pt>
                <c:pt idx="13">
                  <c:v>-1.3899222552283987</c:v>
                </c:pt>
                <c:pt idx="16">
                  <c:v>4.3351539801960541</c:v>
                </c:pt>
                <c:pt idx="19">
                  <c:v>4.035829679051588</c:v>
                </c:pt>
                <c:pt idx="22">
                  <c:v>-7.4235897619786329E-2</c:v>
                </c:pt>
                <c:pt idx="25">
                  <c:v>1.9579029475870868</c:v>
                </c:pt>
                <c:pt idx="28">
                  <c:v>1.8053364717567604</c:v>
                </c:pt>
                <c:pt idx="31">
                  <c:v>0.49791202346855812</c:v>
                </c:pt>
                <c:pt idx="34">
                  <c:v>6.0746256989051517</c:v>
                </c:pt>
                <c:pt idx="37">
                  <c:v>2.0135093240306787</c:v>
                </c:pt>
                <c:pt idx="40">
                  <c:v>-1.5985080719563172</c:v>
                </c:pt>
                <c:pt idx="43">
                  <c:v>1.3697102955685381</c:v>
                </c:pt>
                <c:pt idx="46">
                  <c:v>0.25153356125910875</c:v>
                </c:pt>
                <c:pt idx="49">
                  <c:v>0.50939562046299613</c:v>
                </c:pt>
                <c:pt idx="52">
                  <c:v>-21.499227949118705</c:v>
                </c:pt>
                <c:pt idx="55">
                  <c:v>21.702292770544489</c:v>
                </c:pt>
                <c:pt idx="58">
                  <c:v>6.8979246583217702</c:v>
                </c:pt>
                <c:pt idx="61">
                  <c:v>1.2887790508886496</c:v>
                </c:pt>
                <c:pt idx="64">
                  <c:v>0.43709297996716145</c:v>
                </c:pt>
                <c:pt idx="67">
                  <c:v>8.8215209887293895</c:v>
                </c:pt>
                <c:pt idx="70">
                  <c:v>6.0821676577770205</c:v>
                </c:pt>
                <c:pt idx="73">
                  <c:v>11.432659895641862</c:v>
                </c:pt>
                <c:pt idx="76">
                  <c:v>4.9297553211408456</c:v>
                </c:pt>
                <c:pt idx="79">
                  <c:v>1.1540025696986191</c:v>
                </c:pt>
                <c:pt idx="82">
                  <c:v>3.1349199304315079</c:v>
                </c:pt>
                <c:pt idx="85">
                  <c:v>1.5846868812688228</c:v>
                </c:pt>
                <c:pt idx="88">
                  <c:v>1.2115065005964283</c:v>
                </c:pt>
                <c:pt idx="91">
                  <c:v>-1.2090775333461607</c:v>
                </c:pt>
                <c:pt idx="94">
                  <c:v>2.5721412603506622</c:v>
                </c:pt>
                <c:pt idx="97">
                  <c:v>3.3427089749170449</c:v>
                </c:pt>
                <c:pt idx="100">
                  <c:v>6.9309053034095882</c:v>
                </c:pt>
                <c:pt idx="103">
                  <c:v>-4.6057563963173891</c:v>
                </c:pt>
                <c:pt idx="106">
                  <c:v>6.2757897211788105</c:v>
                </c:pt>
                <c:pt idx="109">
                  <c:v>1.2687551333025766</c:v>
                </c:pt>
                <c:pt idx="112">
                  <c:v>1.9854407462722889</c:v>
                </c:pt>
                <c:pt idx="115">
                  <c:v>-6.152218554579477</c:v>
                </c:pt>
              </c:numCache>
            </c:numRef>
          </c:val>
          <c:extLst>
            <c:ext xmlns:c16="http://schemas.microsoft.com/office/drawing/2014/chart" uri="{C3380CC4-5D6E-409C-BE32-E72D297353CC}">
              <c16:uniqueId val="{00000001-6620-4FB0-8964-7C4867490B90}"/>
            </c:ext>
          </c:extLst>
        </c:ser>
        <c:dLbls>
          <c:showLegendKey val="0"/>
          <c:showVal val="0"/>
          <c:showCatName val="0"/>
          <c:showSerName val="0"/>
          <c:showPercent val="0"/>
          <c:showBubbleSize val="0"/>
        </c:dLbls>
        <c:gapWidth val="0"/>
        <c:overlap val="100"/>
        <c:axId val="1798349024"/>
        <c:axId val="1798348464"/>
      </c:barChart>
      <c:lineChart>
        <c:grouping val="standard"/>
        <c:varyColors val="0"/>
        <c:ser>
          <c:idx val="3"/>
          <c:order val="2"/>
          <c:tx>
            <c:strRef>
              <c:f>'Slika 3.2. - Figure 3.2'!$E$4</c:f>
              <c:strCache>
                <c:ptCount val="1"/>
                <c:pt idx="0">
                  <c:v>Total imports (trend-cycle)</c:v>
                </c:pt>
              </c:strCache>
            </c:strRef>
          </c:tx>
          <c:spPr>
            <a:ln w="25400">
              <a:solidFill>
                <a:schemeClr val="accent1">
                  <a:lumMod val="60000"/>
                  <a:lumOff val="40000"/>
                </a:schemeClr>
              </a:solidFill>
            </a:ln>
          </c:spPr>
          <c:marker>
            <c:symbol val="none"/>
          </c:marker>
          <c:cat>
            <c:numRef>
              <c:extLst>
                <c:ext xmlns:c15="http://schemas.microsoft.com/office/drawing/2012/chart" uri="{02D57815-91ED-43cb-92C2-25804820EDAC}">
                  <c15:fullRef>
                    <c15:sqref>'Slika 3.2. - Figure 3.2'!$A$6:$A$146</c15:sqref>
                  </c15:fullRef>
                </c:ext>
              </c:extLst>
              <c:f>'Slika 3.2. - Figure 3.2'!$A$30:$A$146</c:f>
              <c:numCache>
                <c:formatCode>General</c:formatCode>
                <c:ptCount val="117"/>
                <c:pt idx="6">
                  <c:v>2016</c:v>
                </c:pt>
                <c:pt idx="18">
                  <c:v>2017</c:v>
                </c:pt>
                <c:pt idx="30">
                  <c:v>2018</c:v>
                </c:pt>
                <c:pt idx="42">
                  <c:v>2019</c:v>
                </c:pt>
                <c:pt idx="54">
                  <c:v>2020</c:v>
                </c:pt>
                <c:pt idx="66">
                  <c:v>2021</c:v>
                </c:pt>
                <c:pt idx="78">
                  <c:v>2022</c:v>
                </c:pt>
                <c:pt idx="90">
                  <c:v>2023</c:v>
                </c:pt>
                <c:pt idx="102">
                  <c:v>2024</c:v>
                </c:pt>
                <c:pt idx="114">
                  <c:v>2025</c:v>
                </c:pt>
              </c:numCache>
            </c:numRef>
          </c:cat>
          <c:val>
            <c:numRef>
              <c:extLst>
                <c:ext xmlns:c15="http://schemas.microsoft.com/office/drawing/2012/chart" uri="{02D57815-91ED-43cb-92C2-25804820EDAC}">
                  <c15:fullRef>
                    <c15:sqref>'Slika 3.2. - Figure 3.2'!$E$6:$E$146</c15:sqref>
                  </c15:fullRef>
                </c:ext>
              </c:extLst>
              <c:f>'Slika 3.2. - Figure 3.2'!$E$30:$E$146</c:f>
              <c:numCache>
                <c:formatCode>0.0</c:formatCode>
                <c:ptCount val="117"/>
                <c:pt idx="0">
                  <c:v>1.5767794606985799</c:v>
                </c:pt>
                <c:pt idx="1">
                  <c:v>1.5758855168354995</c:v>
                </c:pt>
                <c:pt idx="2">
                  <c:v>1.5745294719170124</c:v>
                </c:pt>
                <c:pt idx="3">
                  <c:v>1.5761116283073595</c:v>
                </c:pt>
                <c:pt idx="4">
                  <c:v>1.579985496223401</c:v>
                </c:pt>
                <c:pt idx="5">
                  <c:v>1.5870698432692893</c:v>
                </c:pt>
                <c:pt idx="6">
                  <c:v>1.600269996663277</c:v>
                </c:pt>
                <c:pt idx="7">
                  <c:v>1.6201252722807722</c:v>
                </c:pt>
                <c:pt idx="8">
                  <c:v>1.6444663022340031</c:v>
                </c:pt>
                <c:pt idx="9">
                  <c:v>1.6734846591337034</c:v>
                </c:pt>
                <c:pt idx="10">
                  <c:v>1.7059491758238914</c:v>
                </c:pt>
                <c:pt idx="11">
                  <c:v>1.7384782687877076</c:v>
                </c:pt>
                <c:pt idx="12">
                  <c:v>1.766447830172134</c:v>
                </c:pt>
                <c:pt idx="13">
                  <c:v>1.7888980712300417</c:v>
                </c:pt>
                <c:pt idx="14">
                  <c:v>1.8013501860061976</c:v>
                </c:pt>
                <c:pt idx="15">
                  <c:v>1.8063116287863448</c:v>
                </c:pt>
                <c:pt idx="16">
                  <c:v>1.8099880382999463</c:v>
                </c:pt>
                <c:pt idx="17">
                  <c:v>1.8135380072801357</c:v>
                </c:pt>
                <c:pt idx="18">
                  <c:v>1.818027165887476</c:v>
                </c:pt>
                <c:pt idx="19">
                  <c:v>1.8283281038893124</c:v>
                </c:pt>
                <c:pt idx="20">
                  <c:v>1.8434670067209236</c:v>
                </c:pt>
                <c:pt idx="21">
                  <c:v>1.8593804786835786</c:v>
                </c:pt>
                <c:pt idx="22">
                  <c:v>1.8709560889989829</c:v>
                </c:pt>
                <c:pt idx="23">
                  <c:v>1.8756895069011776</c:v>
                </c:pt>
                <c:pt idx="24">
                  <c:v>1.8776717028346601</c:v>
                </c:pt>
                <c:pt idx="25">
                  <c:v>1.8824001254290668</c:v>
                </c:pt>
                <c:pt idx="26">
                  <c:v>1.8919403946643636</c:v>
                </c:pt>
                <c:pt idx="27">
                  <c:v>1.9066963095334204</c:v>
                </c:pt>
                <c:pt idx="28">
                  <c:v>1.9264429919893546</c:v>
                </c:pt>
                <c:pt idx="29">
                  <c:v>1.9548520445513842</c:v>
                </c:pt>
                <c:pt idx="30">
                  <c:v>1.9872930527113855</c:v>
                </c:pt>
                <c:pt idx="31">
                  <c:v>2.015865830820037</c:v>
                </c:pt>
                <c:pt idx="32">
                  <c:v>2.0372067620782284</c:v>
                </c:pt>
                <c:pt idx="33">
                  <c:v>2.0520283713206053</c:v>
                </c:pt>
                <c:pt idx="34">
                  <c:v>2.0629718113848305</c:v>
                </c:pt>
                <c:pt idx="35">
                  <c:v>2.0762467565934823</c:v>
                </c:pt>
                <c:pt idx="36">
                  <c:v>2.0929913736718206</c:v>
                </c:pt>
                <c:pt idx="37">
                  <c:v>2.1134163156495305</c:v>
                </c:pt>
                <c:pt idx="38">
                  <c:v>2.1349701424813481</c:v>
                </c:pt>
                <c:pt idx="39">
                  <c:v>2.1498242551581499</c:v>
                </c:pt>
                <c:pt idx="40">
                  <c:v>2.1498780277327034</c:v>
                </c:pt>
                <c:pt idx="41">
                  <c:v>2.1335945651423338</c:v>
                </c:pt>
                <c:pt idx="42">
                  <c:v>2.1093611759929196</c:v>
                </c:pt>
                <c:pt idx="43">
                  <c:v>2.0888517025779643</c:v>
                </c:pt>
                <c:pt idx="44">
                  <c:v>2.0830721339611222</c:v>
                </c:pt>
                <c:pt idx="45">
                  <c:v>2.0951616984302746</c:v>
                </c:pt>
                <c:pt idx="46">
                  <c:v>2.1167983907369665</c:v>
                </c:pt>
                <c:pt idx="47">
                  <c:v>2.1397649354803336</c:v>
                </c:pt>
                <c:pt idx="48">
                  <c:v>2.160744074192503</c:v>
                </c:pt>
                <c:pt idx="49">
                  <c:v>2.1813758032942565</c:v>
                </c:pt>
                <c:pt idx="50">
                  <c:v>1.9015166096600447</c:v>
                </c:pt>
                <c:pt idx="51">
                  <c:v>1.9293114655760477</c:v>
                </c:pt>
                <c:pt idx="52">
                  <c:v>1.9636392510974574</c:v>
                </c:pt>
                <c:pt idx="53">
                  <c:v>1.9965400422777209</c:v>
                </c:pt>
                <c:pt idx="54">
                  <c:v>2.0213554223196937</c:v>
                </c:pt>
                <c:pt idx="55">
                  <c:v>2.0342311655780412</c:v>
                </c:pt>
                <c:pt idx="56">
                  <c:v>2.0378674159338188</c:v>
                </c:pt>
                <c:pt idx="57">
                  <c:v>2.0418082604404013</c:v>
                </c:pt>
                <c:pt idx="58">
                  <c:v>2.0580109298600444</c:v>
                </c:pt>
                <c:pt idx="59">
                  <c:v>2.0853360039567641</c:v>
                </c:pt>
                <c:pt idx="60">
                  <c:v>2.1185881563381064</c:v>
                </c:pt>
                <c:pt idx="61">
                  <c:v>2.1506301269981063</c:v>
                </c:pt>
                <c:pt idx="62">
                  <c:v>2.1769152597543289</c:v>
                </c:pt>
                <c:pt idx="63">
                  <c:v>2.2007034277186968</c:v>
                </c:pt>
                <c:pt idx="64">
                  <c:v>2.2292434148335318</c:v>
                </c:pt>
                <c:pt idx="65">
                  <c:v>2.2749912114640205</c:v>
                </c:pt>
                <c:pt idx="66">
                  <c:v>2.3406407552386774</c:v>
                </c:pt>
                <c:pt idx="67">
                  <c:v>2.422024698759333</c:v>
                </c:pt>
                <c:pt idx="68">
                  <c:v>2.5083062102892595</c:v>
                </c:pt>
                <c:pt idx="69">
                  <c:v>2.5822161842117457</c:v>
                </c:pt>
                <c:pt idx="70">
                  <c:v>2.6370965837043223</c:v>
                </c:pt>
                <c:pt idx="71">
                  <c:v>2.672911787427676</c:v>
                </c:pt>
                <c:pt idx="72">
                  <c:v>2.896084778923063</c:v>
                </c:pt>
                <c:pt idx="73">
                  <c:v>3.1230675073788192</c:v>
                </c:pt>
                <c:pt idx="74">
                  <c:v>3.368397767831905</c:v>
                </c:pt>
                <c:pt idx="75">
                  <c:v>3.3785410382350873</c:v>
                </c:pt>
                <c:pt idx="76">
                  <c:v>3.3898298215309692</c:v>
                </c:pt>
                <c:pt idx="77">
                  <c:v>3.3963839803623888</c:v>
                </c:pt>
                <c:pt idx="78">
                  <c:v>3.3977732067804181</c:v>
                </c:pt>
                <c:pt idx="79">
                  <c:v>3.3966771167043452</c:v>
                </c:pt>
                <c:pt idx="80">
                  <c:v>3.3886534157606842</c:v>
                </c:pt>
                <c:pt idx="81">
                  <c:v>3.3779832825511877</c:v>
                </c:pt>
                <c:pt idx="82">
                  <c:v>3.3610768255813972</c:v>
                </c:pt>
                <c:pt idx="83">
                  <c:v>3.3385438783092662</c:v>
                </c:pt>
                <c:pt idx="84">
                  <c:v>3.3183326591900788</c:v>
                </c:pt>
                <c:pt idx="85">
                  <c:v>3.3024173307485292</c:v>
                </c:pt>
                <c:pt idx="86">
                  <c:v>3.2895755691675652</c:v>
                </c:pt>
                <c:pt idx="87">
                  <c:v>3.2819482364834696</c:v>
                </c:pt>
                <c:pt idx="88">
                  <c:v>3.2831669078808461</c:v>
                </c:pt>
                <c:pt idx="89">
                  <c:v>3.285611853902382</c:v>
                </c:pt>
                <c:pt idx="90">
                  <c:v>3.2875267172106004</c:v>
                </c:pt>
                <c:pt idx="91">
                  <c:v>3.2862135898045053</c:v>
                </c:pt>
                <c:pt idx="92">
                  <c:v>3.284038949934025</c:v>
                </c:pt>
                <c:pt idx="93">
                  <c:v>3.2854102407144175</c:v>
                </c:pt>
                <c:pt idx="94">
                  <c:v>3.2941708375004302</c:v>
                </c:pt>
                <c:pt idx="95">
                  <c:v>3.3129238475076295</c:v>
                </c:pt>
                <c:pt idx="96">
                  <c:v>3.3390182341873422</c:v>
                </c:pt>
                <c:pt idx="97">
                  <c:v>3.369632886298132</c:v>
                </c:pt>
                <c:pt idx="98">
                  <c:v>3.3975685931179731</c:v>
                </c:pt>
                <c:pt idx="99">
                  <c:v>3.4200835581927622</c:v>
                </c:pt>
                <c:pt idx="100">
                  <c:v>3.4344033659423525</c:v>
                </c:pt>
                <c:pt idx="101">
                  <c:v>3.4447777278650578</c:v>
                </c:pt>
                <c:pt idx="102">
                  <c:v>3.4539605039875134</c:v>
                </c:pt>
                <c:pt idx="103">
                  <c:v>3.4657484147626292</c:v>
                </c:pt>
                <c:pt idx="104">
                  <c:v>3.4912457490858144</c:v>
                </c:pt>
                <c:pt idx="105">
                  <c:v>3.5271735888629396</c:v>
                </c:pt>
                <c:pt idx="106">
                  <c:v>3.566378148501836</c:v>
                </c:pt>
                <c:pt idx="107">
                  <c:v>3.6047723089924184</c:v>
                </c:pt>
                <c:pt idx="108">
                  <c:v>3.6375983513511199</c:v>
                </c:pt>
                <c:pt idx="109">
                  <c:v>3.6641532043809315</c:v>
                </c:pt>
                <c:pt idx="110">
                  <c:v>3.6854641432766773</c:v>
                </c:pt>
                <c:pt idx="111">
                  <c:v>3.703894391473646</c:v>
                </c:pt>
                <c:pt idx="112">
                  <c:v>3.7215658623893124</c:v>
                </c:pt>
                <c:pt idx="113">
                  <c:v>3.7432767251622376</c:v>
                </c:pt>
                <c:pt idx="114">
                  <c:v>3.7661831879191761</c:v>
                </c:pt>
                <c:pt idx="115">
                  <c:v>3.7884236849009487</c:v>
                </c:pt>
                <c:pt idx="116">
                  <c:v>3.8038600672425953</c:v>
                </c:pt>
              </c:numCache>
            </c:numRef>
          </c:val>
          <c:smooth val="0"/>
          <c:extLst>
            <c:ext xmlns:c16="http://schemas.microsoft.com/office/drawing/2014/chart" uri="{C3380CC4-5D6E-409C-BE32-E72D297353CC}">
              <c16:uniqueId val="{00000002-6620-4FB0-8964-7C4867490B90}"/>
            </c:ext>
          </c:extLst>
        </c:ser>
        <c:ser>
          <c:idx val="1"/>
          <c:order val="3"/>
          <c:tx>
            <c:strRef>
              <c:f>'Slika 3.2. - Figure 3.2'!$F$4</c:f>
              <c:strCache>
                <c:ptCount val="1"/>
                <c:pt idx="0">
                  <c:v>Imports excl. energy (trend-cycle)</c:v>
                </c:pt>
              </c:strCache>
            </c:strRef>
          </c:tx>
          <c:spPr>
            <a:ln w="25400">
              <a:solidFill>
                <a:srgbClr val="FF0000"/>
              </a:solidFill>
              <a:prstDash val="solid"/>
            </a:ln>
          </c:spPr>
          <c:marker>
            <c:symbol val="none"/>
          </c:marker>
          <c:cat>
            <c:numRef>
              <c:extLst>
                <c:ext xmlns:c15="http://schemas.microsoft.com/office/drawing/2012/chart" uri="{02D57815-91ED-43cb-92C2-25804820EDAC}">
                  <c15:fullRef>
                    <c15:sqref>'Slika 3.2. - Figure 3.2'!$A$6:$A$146</c15:sqref>
                  </c15:fullRef>
                </c:ext>
              </c:extLst>
              <c:f>'Slika 3.2. - Figure 3.2'!$A$30:$A$146</c:f>
              <c:numCache>
                <c:formatCode>General</c:formatCode>
                <c:ptCount val="117"/>
                <c:pt idx="6">
                  <c:v>2016</c:v>
                </c:pt>
                <c:pt idx="18">
                  <c:v>2017</c:v>
                </c:pt>
                <c:pt idx="30">
                  <c:v>2018</c:v>
                </c:pt>
                <c:pt idx="42">
                  <c:v>2019</c:v>
                </c:pt>
                <c:pt idx="54">
                  <c:v>2020</c:v>
                </c:pt>
                <c:pt idx="66">
                  <c:v>2021</c:v>
                </c:pt>
                <c:pt idx="78">
                  <c:v>2022</c:v>
                </c:pt>
                <c:pt idx="90">
                  <c:v>2023</c:v>
                </c:pt>
                <c:pt idx="102">
                  <c:v>2024</c:v>
                </c:pt>
                <c:pt idx="114">
                  <c:v>2025</c:v>
                </c:pt>
              </c:numCache>
            </c:numRef>
          </c:cat>
          <c:val>
            <c:numRef>
              <c:extLst>
                <c:ext xmlns:c15="http://schemas.microsoft.com/office/drawing/2012/chart" uri="{02D57815-91ED-43cb-92C2-25804820EDAC}">
                  <c15:fullRef>
                    <c15:sqref>'Slika 3.2. - Figure 3.2'!$F$6:$F$146</c15:sqref>
                  </c15:fullRef>
                </c:ext>
              </c:extLst>
              <c:f>'Slika 3.2. - Figure 3.2'!$F$30:$F$146</c:f>
              <c:numCache>
                <c:formatCode>0.0</c:formatCode>
                <c:ptCount val="117"/>
                <c:pt idx="0">
                  <c:v>1.4012889043265435</c:v>
                </c:pt>
                <c:pt idx="1">
                  <c:v>1.4096997337351798</c:v>
                </c:pt>
                <c:pt idx="2">
                  <c:v>1.411167419398675</c:v>
                </c:pt>
                <c:pt idx="3">
                  <c:v>1.4066726455475653</c:v>
                </c:pt>
                <c:pt idx="4">
                  <c:v>1.4002588074706817</c:v>
                </c:pt>
                <c:pt idx="5">
                  <c:v>1.397196098578865</c:v>
                </c:pt>
                <c:pt idx="6">
                  <c:v>1.4028587964868626</c:v>
                </c:pt>
                <c:pt idx="7">
                  <c:v>1.41821445151242</c:v>
                </c:pt>
                <c:pt idx="8">
                  <c:v>1.4389803530996625</c:v>
                </c:pt>
                <c:pt idx="9">
                  <c:v>1.4603718186733017</c:v>
                </c:pt>
                <c:pt idx="10">
                  <c:v>1.4788944289102846</c:v>
                </c:pt>
                <c:pt idx="11">
                  <c:v>1.4941670478860698</c:v>
                </c:pt>
                <c:pt idx="12">
                  <c:v>1.5073101794973458</c:v>
                </c:pt>
                <c:pt idx="13">
                  <c:v>1.5208374980484034</c:v>
                </c:pt>
                <c:pt idx="14">
                  <c:v>1.535138298833995</c:v>
                </c:pt>
                <c:pt idx="15">
                  <c:v>1.5520517533406366</c:v>
                </c:pt>
                <c:pt idx="16">
                  <c:v>1.5711995747242333</c:v>
                </c:pt>
                <c:pt idx="17">
                  <c:v>1.589158736389275</c:v>
                </c:pt>
                <c:pt idx="18">
                  <c:v>1.6041605371276213</c:v>
                </c:pt>
                <c:pt idx="19">
                  <c:v>1.6171263384662111</c:v>
                </c:pt>
                <c:pt idx="20">
                  <c:v>1.6276170168046356</c:v>
                </c:pt>
                <c:pt idx="21">
                  <c:v>1.636171764948829</c:v>
                </c:pt>
                <c:pt idx="22">
                  <c:v>1.6426548533707803</c:v>
                </c:pt>
                <c:pt idx="23">
                  <c:v>1.6488282940767229</c:v>
                </c:pt>
                <c:pt idx="24">
                  <c:v>1.6567484679379865</c:v>
                </c:pt>
                <c:pt idx="25">
                  <c:v>1.6672316518524148</c:v>
                </c:pt>
                <c:pt idx="26">
                  <c:v>1.6771297851663982</c:v>
                </c:pt>
                <c:pt idx="27">
                  <c:v>1.6836168002167549</c:v>
                </c:pt>
                <c:pt idx="28">
                  <c:v>1.686955560451711</c:v>
                </c:pt>
                <c:pt idx="29">
                  <c:v>1.6920468268097528</c:v>
                </c:pt>
                <c:pt idx="30">
                  <c:v>1.7010523788557945</c:v>
                </c:pt>
                <c:pt idx="31">
                  <c:v>1.7152806979982396</c:v>
                </c:pt>
                <c:pt idx="32">
                  <c:v>1.7353711429189163</c:v>
                </c:pt>
                <c:pt idx="33">
                  <c:v>1.7589466411938643</c:v>
                </c:pt>
                <c:pt idx="34">
                  <c:v>1.7834311089149513</c:v>
                </c:pt>
                <c:pt idx="35">
                  <c:v>1.8076826682433476</c:v>
                </c:pt>
                <c:pt idx="36">
                  <c:v>1.8287506475283608</c:v>
                </c:pt>
                <c:pt idx="37">
                  <c:v>1.8485199952963385</c:v>
                </c:pt>
                <c:pt idx="38">
                  <c:v>1.8660777585175021</c:v>
                </c:pt>
                <c:pt idx="39">
                  <c:v>1.8775825245275921</c:v>
                </c:pt>
                <c:pt idx="40">
                  <c:v>1.8795202984365595</c:v>
                </c:pt>
                <c:pt idx="41">
                  <c:v>1.8705243789672521</c:v>
                </c:pt>
                <c:pt idx="42">
                  <c:v>1.8536449466484977</c:v>
                </c:pt>
                <c:pt idx="43">
                  <c:v>1.8360447316795219</c:v>
                </c:pt>
                <c:pt idx="44">
                  <c:v>1.8268782581073579</c:v>
                </c:pt>
                <c:pt idx="45">
                  <c:v>1.8307708190294378</c:v>
                </c:pt>
                <c:pt idx="46">
                  <c:v>1.8455074992703406</c:v>
                </c:pt>
                <c:pt idx="47">
                  <c:v>1.8655477162846701</c:v>
                </c:pt>
                <c:pt idx="48">
                  <c:v>1.8895259377470039</c:v>
                </c:pt>
                <c:pt idx="49">
                  <c:v>1.9169571939261092</c:v>
                </c:pt>
                <c:pt idx="50">
                  <c:v>1.6725715019444041</c:v>
                </c:pt>
                <c:pt idx="51">
                  <c:v>1.7155139682927818</c:v>
                </c:pt>
                <c:pt idx="52">
                  <c:v>1.7643631055077651</c:v>
                </c:pt>
                <c:pt idx="53">
                  <c:v>1.8118813820845128</c:v>
                </c:pt>
                <c:pt idx="54">
                  <c:v>1.8509018535111192</c:v>
                </c:pt>
                <c:pt idx="55">
                  <c:v>1.8760149341295156</c:v>
                </c:pt>
                <c:pt idx="56">
                  <c:v>1.8850092511980987</c:v>
                </c:pt>
                <c:pt idx="57">
                  <c:v>1.8847745948358559</c:v>
                </c:pt>
                <c:pt idx="58">
                  <c:v>1.8856342003969175</c:v>
                </c:pt>
                <c:pt idx="59">
                  <c:v>1.8927375230224353</c:v>
                </c:pt>
                <c:pt idx="60">
                  <c:v>1.9060711527537915</c:v>
                </c:pt>
                <c:pt idx="61">
                  <c:v>1.9207845234119776</c:v>
                </c:pt>
                <c:pt idx="62">
                  <c:v>1.9344823047665725</c:v>
                </c:pt>
                <c:pt idx="63">
                  <c:v>1.9484336511892331</c:v>
                </c:pt>
                <c:pt idx="64">
                  <c:v>1.9652325872540011</c:v>
                </c:pt>
                <c:pt idx="65">
                  <c:v>1.9883347524141013</c:v>
                </c:pt>
                <c:pt idx="66">
                  <c:v>2.0203857523676856</c:v>
                </c:pt>
                <c:pt idx="67">
                  <c:v>2.061604239552044</c:v>
                </c:pt>
                <c:pt idx="68">
                  <c:v>2.1133801529492602</c:v>
                </c:pt>
                <c:pt idx="69">
                  <c:v>2.1723752187276273</c:v>
                </c:pt>
                <c:pt idx="70">
                  <c:v>2.2332721640100393</c:v>
                </c:pt>
                <c:pt idx="71">
                  <c:v>2.2928800706588093</c:v>
                </c:pt>
                <c:pt idx="72">
                  <c:v>2.3471008690503155</c:v>
                </c:pt>
                <c:pt idx="73">
                  <c:v>2.390900379295382</c:v>
                </c:pt>
                <c:pt idx="74">
                  <c:v>2.4240230480015148</c:v>
                </c:pt>
                <c:pt idx="75">
                  <c:v>2.4506280670051099</c:v>
                </c:pt>
                <c:pt idx="76">
                  <c:v>2.4769457444249467</c:v>
                </c:pt>
                <c:pt idx="77">
                  <c:v>2.5083013970861177</c:v>
                </c:pt>
                <c:pt idx="78">
                  <c:v>2.5475014154524485</c:v>
                </c:pt>
                <c:pt idx="79">
                  <c:v>2.5919360434321206</c:v>
                </c:pt>
                <c:pt idx="80">
                  <c:v>2.6317755441695208</c:v>
                </c:pt>
                <c:pt idx="81">
                  <c:v>2.6604466674326592</c:v>
                </c:pt>
                <c:pt idx="82">
                  <c:v>2.6753938267978645</c:v>
                </c:pt>
                <c:pt idx="83">
                  <c:v>2.6781607200022908</c:v>
                </c:pt>
                <c:pt idx="84">
                  <c:v>2.678427949604822</c:v>
                </c:pt>
                <c:pt idx="85">
                  <c:v>2.6863649225741133</c:v>
                </c:pt>
                <c:pt idx="86">
                  <c:v>2.7046958208558518</c:v>
                </c:pt>
                <c:pt idx="87">
                  <c:v>2.7274015391130355</c:v>
                </c:pt>
                <c:pt idx="88">
                  <c:v>2.7500131540173927</c:v>
                </c:pt>
                <c:pt idx="89">
                  <c:v>2.7688939499023353</c:v>
                </c:pt>
                <c:pt idx="90">
                  <c:v>2.7805714888265993</c:v>
                </c:pt>
                <c:pt idx="91">
                  <c:v>2.7859522414028466</c:v>
                </c:pt>
                <c:pt idx="92">
                  <c:v>2.7903307245630824</c:v>
                </c:pt>
                <c:pt idx="93">
                  <c:v>2.79743736263364</c:v>
                </c:pt>
                <c:pt idx="94">
                  <c:v>2.8094345804239405</c:v>
                </c:pt>
                <c:pt idx="95">
                  <c:v>2.826563372468204</c:v>
                </c:pt>
                <c:pt idx="96">
                  <c:v>2.8447287572782929</c:v>
                </c:pt>
                <c:pt idx="97">
                  <c:v>2.8629524517868656</c:v>
                </c:pt>
                <c:pt idx="98">
                  <c:v>2.8816190439083509</c:v>
                </c:pt>
                <c:pt idx="99">
                  <c:v>2.9003894673953874</c:v>
                </c:pt>
                <c:pt idx="100">
                  <c:v>2.9168288009086352</c:v>
                </c:pt>
                <c:pt idx="101">
                  <c:v>2.9289764753630072</c:v>
                </c:pt>
                <c:pt idx="102">
                  <c:v>2.9384157331136622</c:v>
                </c:pt>
                <c:pt idx="103">
                  <c:v>2.947270218880198</c:v>
                </c:pt>
                <c:pt idx="104">
                  <c:v>2.9579465479509048</c:v>
                </c:pt>
                <c:pt idx="105">
                  <c:v>2.9716358755447922</c:v>
                </c:pt>
                <c:pt idx="106">
                  <c:v>2.9889211330607419</c:v>
                </c:pt>
                <c:pt idx="107">
                  <c:v>3.0097809487566765</c:v>
                </c:pt>
                <c:pt idx="108">
                  <c:v>3.0322974294627598</c:v>
                </c:pt>
                <c:pt idx="109">
                  <c:v>3.0545196202428935</c:v>
                </c:pt>
                <c:pt idx="110">
                  <c:v>3.0730512983445739</c:v>
                </c:pt>
                <c:pt idx="111">
                  <c:v>3.0879298422765489</c:v>
                </c:pt>
                <c:pt idx="112">
                  <c:v>3.1007187912271257</c:v>
                </c:pt>
                <c:pt idx="113">
                  <c:v>3.1144482132860953</c:v>
                </c:pt>
                <c:pt idx="114">
                  <c:v>3.1300241256242165</c:v>
                </c:pt>
                <c:pt idx="115">
                  <c:v>3.1476555143677487</c:v>
                </c:pt>
              </c:numCache>
            </c:numRef>
          </c:val>
          <c:smooth val="0"/>
          <c:extLst>
            <c:ext xmlns:c16="http://schemas.microsoft.com/office/drawing/2014/chart" uri="{C3380CC4-5D6E-409C-BE32-E72D297353CC}">
              <c16:uniqueId val="{00000003-6620-4FB0-8964-7C4867490B90}"/>
            </c:ext>
          </c:extLst>
        </c:ser>
        <c:dLbls>
          <c:showLegendKey val="0"/>
          <c:showVal val="0"/>
          <c:showCatName val="0"/>
          <c:showSerName val="0"/>
          <c:showPercent val="0"/>
          <c:showBubbleSize val="0"/>
        </c:dLbls>
        <c:marker val="1"/>
        <c:smooth val="0"/>
        <c:axId val="1798347344"/>
        <c:axId val="1798347904"/>
      </c:lineChart>
      <c:catAx>
        <c:axId val="1798347344"/>
        <c:scaling>
          <c:orientation val="minMax"/>
        </c:scaling>
        <c:delete val="0"/>
        <c:axPos val="b"/>
        <c:majorGridlines/>
        <c:numFmt formatCode="0" sourceLinked="0"/>
        <c:majorTickMark val="none"/>
        <c:minorTickMark val="none"/>
        <c:tickLblPos val="low"/>
        <c:spPr>
          <a:ln w="3175">
            <a:solidFill>
              <a:schemeClr val="tx1">
                <a:lumMod val="50000"/>
                <a:lumOff val="50000"/>
              </a:schemeClr>
            </a:solidFill>
            <a:prstDash val="solid"/>
          </a:ln>
        </c:spPr>
        <c:txPr>
          <a:bodyPr rot="0" vert="horz"/>
          <a:lstStyle/>
          <a:p>
            <a:pPr>
              <a:defRPr lang="hr-HR" sz="800" b="0" i="0" u="none" strike="noStrike" baseline="0">
                <a:solidFill>
                  <a:srgbClr val="000000"/>
                </a:solidFill>
                <a:latin typeface="Arial"/>
                <a:ea typeface="Arial"/>
                <a:cs typeface="Arial"/>
              </a:defRPr>
            </a:pPr>
            <a:endParaRPr lang="sr-Latn-RS"/>
          </a:p>
        </c:txPr>
        <c:crossAx val="1798347904"/>
        <c:crossesAt val="60"/>
        <c:auto val="0"/>
        <c:lblAlgn val="ctr"/>
        <c:lblOffset val="100"/>
        <c:tickLblSkip val="6"/>
        <c:tickMarkSkip val="12"/>
        <c:noMultiLvlLbl val="0"/>
      </c:catAx>
      <c:valAx>
        <c:axId val="1798347904"/>
        <c:scaling>
          <c:orientation val="minMax"/>
          <c:max val="4"/>
          <c:min val="1"/>
        </c:scaling>
        <c:delete val="0"/>
        <c:axPos val="l"/>
        <c:majorGridlines>
          <c:spPr>
            <a:ln w="3175">
              <a:solidFill>
                <a:srgbClr val="808080"/>
              </a:solidFill>
              <a:prstDash val="solid"/>
            </a:ln>
          </c:spPr>
        </c:majorGridlines>
        <c:title>
          <c:tx>
            <c:rich>
              <a:bodyPr rot="-5400000" vert="horz"/>
              <a:lstStyle/>
              <a:p>
                <a:pPr>
                  <a:defRPr lang="hr-HR" sz="800"/>
                </a:pPr>
                <a:r>
                  <a:rPr lang="hr-HR" sz="800"/>
                  <a:t>billion EUR</a:t>
                </a:r>
                <a:endParaRPr lang="en-US" sz="800"/>
              </a:p>
            </c:rich>
          </c:tx>
          <c:layout>
            <c:manualLayout>
              <c:xMode val="edge"/>
              <c:yMode val="edge"/>
              <c:x val="8.0907552936040159E-3"/>
              <c:y val="0.25947211857642283"/>
            </c:manualLayout>
          </c:layout>
          <c:overlay val="0"/>
        </c:title>
        <c:numFmt formatCode="#,##0.0" sourceLinked="0"/>
        <c:majorTickMark val="cross"/>
        <c:minorTickMark val="none"/>
        <c:tickLblPos val="nextTo"/>
        <c:spPr>
          <a:ln w="9525">
            <a:solidFill>
              <a:srgbClr val="000000"/>
            </a:solidFill>
            <a:prstDash val="solid"/>
          </a:ln>
        </c:spPr>
        <c:txPr>
          <a:bodyPr rot="0" vert="horz"/>
          <a:lstStyle/>
          <a:p>
            <a:pPr>
              <a:defRPr lang="hr-HR" sz="800" b="0" i="0" u="none" strike="noStrike" baseline="0">
                <a:solidFill>
                  <a:srgbClr val="000000"/>
                </a:solidFill>
                <a:latin typeface="Arial"/>
                <a:ea typeface="Arial"/>
                <a:cs typeface="Arial"/>
              </a:defRPr>
            </a:pPr>
            <a:endParaRPr lang="sr-Latn-RS"/>
          </a:p>
        </c:txPr>
        <c:crossAx val="1798347344"/>
        <c:crosses val="autoZero"/>
        <c:crossBetween val="between"/>
        <c:majorUnit val="0.5"/>
      </c:valAx>
      <c:valAx>
        <c:axId val="1798348464"/>
        <c:scaling>
          <c:orientation val="minMax"/>
          <c:max val="30"/>
          <c:min val="-30"/>
        </c:scaling>
        <c:delete val="0"/>
        <c:axPos val="r"/>
        <c:title>
          <c:tx>
            <c:rich>
              <a:bodyPr rot="-5400000" vert="horz"/>
              <a:lstStyle/>
              <a:p>
                <a:pPr>
                  <a:defRPr lang="hr-HR"/>
                </a:pPr>
                <a:r>
                  <a:rPr lang="hr-HR"/>
                  <a:t>in</a:t>
                </a:r>
                <a:r>
                  <a:rPr lang="hr-HR" baseline="0"/>
                  <a:t> %, seasonally adjusted</a:t>
                </a:r>
                <a:endParaRPr lang="hr-HR"/>
              </a:p>
            </c:rich>
          </c:tx>
          <c:layout>
            <c:manualLayout>
              <c:xMode val="edge"/>
              <c:yMode val="edge"/>
              <c:x val="0.94943352979698759"/>
              <c:y val="0.13486806205764798"/>
            </c:manualLayout>
          </c:layout>
          <c:overlay val="0"/>
        </c:title>
        <c:numFmt formatCode="0" sourceLinked="0"/>
        <c:majorTickMark val="out"/>
        <c:minorTickMark val="none"/>
        <c:tickLblPos val="nextTo"/>
        <c:spPr>
          <a:ln w="9525">
            <a:solidFill>
              <a:schemeClr val="tx1"/>
            </a:solidFill>
          </a:ln>
        </c:spPr>
        <c:txPr>
          <a:bodyPr/>
          <a:lstStyle/>
          <a:p>
            <a:pPr>
              <a:defRPr lang="hr-HR" sz="800" baseline="0"/>
            </a:pPr>
            <a:endParaRPr lang="sr-Latn-RS"/>
          </a:p>
        </c:txPr>
        <c:crossAx val="1798349024"/>
        <c:crosses val="max"/>
        <c:crossBetween val="between"/>
        <c:majorUnit val="10"/>
        <c:minorUnit val="1"/>
      </c:valAx>
      <c:catAx>
        <c:axId val="1798349024"/>
        <c:scaling>
          <c:orientation val="minMax"/>
        </c:scaling>
        <c:delete val="1"/>
        <c:axPos val="b"/>
        <c:numFmt formatCode="General" sourceLinked="1"/>
        <c:majorTickMark val="out"/>
        <c:minorTickMark val="none"/>
        <c:tickLblPos val="none"/>
        <c:crossAx val="1798348464"/>
        <c:crossesAt val="0"/>
        <c:auto val="0"/>
        <c:lblAlgn val="ctr"/>
        <c:lblOffset val="100"/>
        <c:noMultiLvlLbl val="0"/>
      </c:catAx>
      <c:spPr>
        <a:noFill/>
        <a:ln w="0">
          <a:solidFill>
            <a:schemeClr val="tx1">
              <a:lumMod val="50000"/>
              <a:lumOff val="50000"/>
            </a:schemeClr>
          </a:solidFill>
          <a:prstDash val="solid"/>
        </a:ln>
      </c:spPr>
    </c:plotArea>
    <c:legend>
      <c:legendPos val="b"/>
      <c:layout>
        <c:manualLayout>
          <c:xMode val="edge"/>
          <c:yMode val="edge"/>
          <c:x val="0.12378328967474352"/>
          <c:y val="0.80726919485255966"/>
          <c:w val="0.77889166666666676"/>
          <c:h val="0.17146035713182042"/>
        </c:manualLayout>
      </c:layout>
      <c:overlay val="0"/>
      <c:txPr>
        <a:bodyPr/>
        <a:lstStyle/>
        <a:p>
          <a:pPr>
            <a:defRPr sz="700">
              <a:solidFill>
                <a:schemeClr val="tx1"/>
              </a:solidFill>
              <a:latin typeface="Arial" panose="020B0604020202020204" pitchFamily="34" charset="0"/>
              <a:cs typeface="Arial" panose="020B0604020202020204" pitchFamily="34" charset="0"/>
            </a:defRPr>
          </a:pPr>
          <a:endParaRPr lang="sr-Latn-RS"/>
        </a:p>
      </c:txPr>
    </c:legend>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sr-Latn-RS"/>
    </a:p>
  </c:txPr>
  <c:printSettings>
    <c:headerFooter alignWithMargins="0">
      <c:oddHeader>&amp;A</c:oddHeader>
      <c:oddFooter>Page &amp;P</c:oddFooter>
    </c:headerFooter>
    <c:pageMargins b="1" l="0.75000000000001465" r="0.75000000000001465" t="1" header="0.5" footer="0.5"/>
    <c:pageSetup paperSize="9" orientation="landscape" horizontalDpi="300" verticalDpi="300"/>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919550934838988E-2"/>
          <c:y val="4.8850425228377979E-2"/>
          <c:w val="0.8528261475798693"/>
          <c:h val="0.65043232208586532"/>
        </c:manualLayout>
      </c:layout>
      <c:lineChart>
        <c:grouping val="standard"/>
        <c:varyColors val="0"/>
        <c:ser>
          <c:idx val="1"/>
          <c:order val="0"/>
          <c:tx>
            <c:strRef>
              <c:f>'Sl. 6.8. i 6.9 - Fig. 6.8 &amp; 6.9'!$H$3</c:f>
              <c:strCache>
                <c:ptCount val="1"/>
                <c:pt idx="0">
                  <c:v>Short-term corporate time deposits</c:v>
                </c:pt>
              </c:strCache>
            </c:strRef>
          </c:tx>
          <c:spPr>
            <a:ln w="28575" cap="rnd">
              <a:solidFill>
                <a:srgbClr val="FF0000"/>
              </a:solidFill>
              <a:round/>
            </a:ln>
            <a:effectLst/>
          </c:spPr>
          <c:marker>
            <c:symbol val="none"/>
          </c:marker>
          <c:cat>
            <c:numRef>
              <c:f>'Sl. 6.8. i 6.9 - Fig. 6.8 &amp; 6.9'!$A$65:$A$184</c:f>
              <c:numCache>
                <c:formatCode>General</c:formatCode>
                <c:ptCount val="120"/>
                <c:pt idx="6">
                  <c:v>2016</c:v>
                </c:pt>
                <c:pt idx="18">
                  <c:v>2017</c:v>
                </c:pt>
                <c:pt idx="30">
                  <c:v>2018</c:v>
                </c:pt>
                <c:pt idx="42">
                  <c:v>2019</c:v>
                </c:pt>
                <c:pt idx="54">
                  <c:v>2020</c:v>
                </c:pt>
                <c:pt idx="66">
                  <c:v>2021</c:v>
                </c:pt>
                <c:pt idx="78">
                  <c:v>2022</c:v>
                </c:pt>
                <c:pt idx="90">
                  <c:v>2023</c:v>
                </c:pt>
                <c:pt idx="102">
                  <c:v>2024</c:v>
                </c:pt>
                <c:pt idx="114">
                  <c:v>2025</c:v>
                </c:pt>
              </c:numCache>
            </c:numRef>
          </c:cat>
          <c:val>
            <c:numRef>
              <c:f>'Sl. 6.8. i 6.9 - Fig. 6.8 &amp; 6.9'!$H$65:$H$184</c:f>
              <c:numCache>
                <c:formatCode>0.00</c:formatCode>
                <c:ptCount val="120"/>
                <c:pt idx="0">
                  <c:v>0.86728623915895064</c:v>
                </c:pt>
                <c:pt idx="1">
                  <c:v>0.63527105552674068</c:v>
                </c:pt>
                <c:pt idx="2">
                  <c:v>0.63821796708890777</c:v>
                </c:pt>
                <c:pt idx="3">
                  <c:v>0.59349728271398117</c:v>
                </c:pt>
                <c:pt idx="4">
                  <c:v>0.42028888093247285</c:v>
                </c:pt>
                <c:pt idx="5">
                  <c:v>0.39608198789865123</c:v>
                </c:pt>
                <c:pt idx="6">
                  <c:v>0.46421324323464835</c:v>
                </c:pt>
                <c:pt idx="7">
                  <c:v>0.49469085751419473</c:v>
                </c:pt>
                <c:pt idx="8">
                  <c:v>0.53232830681261567</c:v>
                </c:pt>
                <c:pt idx="9">
                  <c:v>0.56078760837514841</c:v>
                </c:pt>
                <c:pt idx="10">
                  <c:v>0.54297618240293832</c:v>
                </c:pt>
                <c:pt idx="11">
                  <c:v>0.45079143290549162</c:v>
                </c:pt>
                <c:pt idx="12">
                  <c:v>0.437822607780886</c:v>
                </c:pt>
                <c:pt idx="13">
                  <c:v>0.4311650263905491</c:v>
                </c:pt>
                <c:pt idx="14">
                  <c:v>0.48708214913483611</c:v>
                </c:pt>
                <c:pt idx="15">
                  <c:v>0.42268186831186111</c:v>
                </c:pt>
                <c:pt idx="16">
                  <c:v>0.34802967920430122</c:v>
                </c:pt>
                <c:pt idx="17">
                  <c:v>0.33101380838326688</c:v>
                </c:pt>
                <c:pt idx="18">
                  <c:v>0.42604899752539777</c:v>
                </c:pt>
                <c:pt idx="19">
                  <c:v>0.1924832167899401</c:v>
                </c:pt>
                <c:pt idx="20">
                  <c:v>0.37808589694105432</c:v>
                </c:pt>
                <c:pt idx="21">
                  <c:v>0.33308847501936378</c:v>
                </c:pt>
                <c:pt idx="22">
                  <c:v>0.3376379247842291</c:v>
                </c:pt>
                <c:pt idx="23">
                  <c:v>0.3625902219384452</c:v>
                </c:pt>
                <c:pt idx="24">
                  <c:v>0.38363548135767039</c:v>
                </c:pt>
                <c:pt idx="25">
                  <c:v>0.37813421541611414</c:v>
                </c:pt>
                <c:pt idx="26">
                  <c:v>0.29676462590237945</c:v>
                </c:pt>
                <c:pt idx="27">
                  <c:v>0.35891625532787913</c:v>
                </c:pt>
                <c:pt idx="28">
                  <c:v>0.3715459362556468</c:v>
                </c:pt>
                <c:pt idx="29">
                  <c:v>0.21163973908886988</c:v>
                </c:pt>
                <c:pt idx="30">
                  <c:v>0.30388773711296474</c:v>
                </c:pt>
                <c:pt idx="31">
                  <c:v>0.2898245606806174</c:v>
                </c:pt>
                <c:pt idx="32">
                  <c:v>0.48587312363864155</c:v>
                </c:pt>
                <c:pt idx="33">
                  <c:v>0.22788870393070948</c:v>
                </c:pt>
                <c:pt idx="34">
                  <c:v>0.18810465208472593</c:v>
                </c:pt>
                <c:pt idx="35">
                  <c:v>0.30983142146402171</c:v>
                </c:pt>
                <c:pt idx="36">
                  <c:v>0.25948160655402797</c:v>
                </c:pt>
                <c:pt idx="37">
                  <c:v>0.19599639357698917</c:v>
                </c:pt>
                <c:pt idx="38">
                  <c:v>0.29774523872894465</c:v>
                </c:pt>
                <c:pt idx="39">
                  <c:v>0.24767379609498044</c:v>
                </c:pt>
                <c:pt idx="40">
                  <c:v>0.17197715619787435</c:v>
                </c:pt>
                <c:pt idx="41">
                  <c:v>0.17419122695908917</c:v>
                </c:pt>
                <c:pt idx="42">
                  <c:v>0.32825318235273437</c:v>
                </c:pt>
                <c:pt idx="43">
                  <c:v>0.15269160925886835</c:v>
                </c:pt>
                <c:pt idx="44">
                  <c:v>0.29498070062486925</c:v>
                </c:pt>
                <c:pt idx="45">
                  <c:v>0.13771115750072369</c:v>
                </c:pt>
                <c:pt idx="46">
                  <c:v>0.12708375216281589</c:v>
                </c:pt>
                <c:pt idx="47">
                  <c:v>0.15281653107725648</c:v>
                </c:pt>
                <c:pt idx="48">
                  <c:v>0.14543922386948074</c:v>
                </c:pt>
                <c:pt idx="49">
                  <c:v>7.5664162706586782E-2</c:v>
                </c:pt>
                <c:pt idx="50">
                  <c:v>8.0612266943232938E-2</c:v>
                </c:pt>
                <c:pt idx="51">
                  <c:v>9.1204539384098088E-2</c:v>
                </c:pt>
                <c:pt idx="52">
                  <c:v>0.11466833101277739</c:v>
                </c:pt>
                <c:pt idx="53">
                  <c:v>7.7507833517713079E-2</c:v>
                </c:pt>
                <c:pt idx="54">
                  <c:v>0.17898003016680453</c:v>
                </c:pt>
                <c:pt idx="55">
                  <c:v>7.0077846598354546E-2</c:v>
                </c:pt>
                <c:pt idx="56">
                  <c:v>0.13613271663014231</c:v>
                </c:pt>
                <c:pt idx="57">
                  <c:v>5.9863586244615519E-2</c:v>
                </c:pt>
                <c:pt idx="58">
                  <c:v>5.9042377720771498E-2</c:v>
                </c:pt>
                <c:pt idx="59">
                  <c:v>8.8560554947602108E-2</c:v>
                </c:pt>
                <c:pt idx="60">
                  <c:v>0.10998862062700679</c:v>
                </c:pt>
                <c:pt idx="61">
                  <c:v>5.8790710207074541E-2</c:v>
                </c:pt>
                <c:pt idx="62">
                  <c:v>4.9953767037191996E-2</c:v>
                </c:pt>
                <c:pt idx="63">
                  <c:v>3.7586764226943736E-2</c:v>
                </c:pt>
                <c:pt idx="64">
                  <c:v>8.7749791145048273E-2</c:v>
                </c:pt>
                <c:pt idx="65">
                  <c:v>5.4515975622947035E-2</c:v>
                </c:pt>
                <c:pt idx="66">
                  <c:v>2.2931312125421606E-2</c:v>
                </c:pt>
                <c:pt idx="67">
                  <c:v>3.7173637989771774E-2</c:v>
                </c:pt>
                <c:pt idx="68">
                  <c:v>3.8787742472063888E-2</c:v>
                </c:pt>
                <c:pt idx="69">
                  <c:v>6.0937580936841373E-2</c:v>
                </c:pt>
                <c:pt idx="70">
                  <c:v>3.5591201879993532E-2</c:v>
                </c:pt>
                <c:pt idx="71">
                  <c:v>6.9061228316904949E-2</c:v>
                </c:pt>
                <c:pt idx="72">
                  <c:v>8.0471761188718724E-2</c:v>
                </c:pt>
                <c:pt idx="73">
                  <c:v>6.0200578505342987E-2</c:v>
                </c:pt>
                <c:pt idx="74">
                  <c:v>6.6159849652705049E-2</c:v>
                </c:pt>
                <c:pt idx="75">
                  <c:v>5.5807481004301218E-2</c:v>
                </c:pt>
                <c:pt idx="76">
                  <c:v>6.3064798332703162E-2</c:v>
                </c:pt>
                <c:pt idx="77">
                  <c:v>6.3591450410131159E-2</c:v>
                </c:pt>
                <c:pt idx="78">
                  <c:v>6.0808809642935717E-2</c:v>
                </c:pt>
                <c:pt idx="79">
                  <c:v>7.4538817238233107E-2</c:v>
                </c:pt>
                <c:pt idx="80">
                  <c:v>7.3484652959935129E-2</c:v>
                </c:pt>
                <c:pt idx="81">
                  <c:v>0.23291512701471426</c:v>
                </c:pt>
                <c:pt idx="82">
                  <c:v>0.48586500832995838</c:v>
                </c:pt>
                <c:pt idx="83">
                  <c:v>0.68225147258293994</c:v>
                </c:pt>
                <c:pt idx="84">
                  <c:v>1.3543667158430872</c:v>
                </c:pt>
                <c:pt idx="85">
                  <c:v>1.5965292912279891</c:v>
                </c:pt>
                <c:pt idx="86">
                  <c:v>1.8562201455231999</c:v>
                </c:pt>
                <c:pt idx="87">
                  <c:v>2.2611211080371527</c:v>
                </c:pt>
                <c:pt idx="88">
                  <c:v>2.2258183148144819</c:v>
                </c:pt>
                <c:pt idx="89">
                  <c:v>2.5269679499683497</c:v>
                </c:pt>
                <c:pt idx="90">
                  <c:v>2.8046079965867254</c:v>
                </c:pt>
                <c:pt idx="91">
                  <c:v>3.003643346334798</c:v>
                </c:pt>
                <c:pt idx="92">
                  <c:v>3.122961059948584</c:v>
                </c:pt>
                <c:pt idx="93">
                  <c:v>2.9482984874830436</c:v>
                </c:pt>
                <c:pt idx="94">
                  <c:v>3.2939423416931595</c:v>
                </c:pt>
                <c:pt idx="95">
                  <c:v>3.2213580288138077</c:v>
                </c:pt>
                <c:pt idx="96">
                  <c:v>3.3457801228953019</c:v>
                </c:pt>
                <c:pt idx="97">
                  <c:v>3.2276717118954457</c:v>
                </c:pt>
                <c:pt idx="98">
                  <c:v>3.2349996562798924</c:v>
                </c:pt>
                <c:pt idx="99">
                  <c:v>3.2973829218416806</c:v>
                </c:pt>
                <c:pt idx="100">
                  <c:v>3.2946642809339957</c:v>
                </c:pt>
                <c:pt idx="101">
                  <c:v>3.256915461872401</c:v>
                </c:pt>
                <c:pt idx="102">
                  <c:v>3.2003036273223753</c:v>
                </c:pt>
                <c:pt idx="103">
                  <c:v>3.1796324907785976</c:v>
                </c:pt>
                <c:pt idx="104">
                  <c:v>2.9492764425035336</c:v>
                </c:pt>
                <c:pt idx="105">
                  <c:v>2.8975834963027083</c:v>
                </c:pt>
                <c:pt idx="106">
                  <c:v>2.7011840605327029</c:v>
                </c:pt>
                <c:pt idx="107">
                  <c:v>2.5769367286143616</c:v>
                </c:pt>
                <c:pt idx="108">
                  <c:v>2.4016251513299243</c:v>
                </c:pt>
                <c:pt idx="109">
                  <c:v>2.32967429213523</c:v>
                </c:pt>
                <c:pt idx="110">
                  <c:v>2.2270463135672101</c:v>
                </c:pt>
                <c:pt idx="111">
                  <c:v>2.0858644072676342</c:v>
                </c:pt>
                <c:pt idx="112">
                  <c:v>1.980187858012961</c:v>
                </c:pt>
                <c:pt idx="113">
                  <c:v>1.7884971016987401</c:v>
                </c:pt>
                <c:pt idx="114">
                  <c:v>1.8426553068855154</c:v>
                </c:pt>
                <c:pt idx="115">
                  <c:v>1.8695293259292285</c:v>
                </c:pt>
                <c:pt idx="116">
                  <c:v>1.8267476945903038</c:v>
                </c:pt>
              </c:numCache>
            </c:numRef>
          </c:val>
          <c:smooth val="0"/>
          <c:extLst>
            <c:ext xmlns:c16="http://schemas.microsoft.com/office/drawing/2014/chart" uri="{C3380CC4-5D6E-409C-BE32-E72D297353CC}">
              <c16:uniqueId val="{00000000-6A94-4D56-AA2B-86CC3DB25CE9}"/>
            </c:ext>
          </c:extLst>
        </c:ser>
        <c:ser>
          <c:idx val="3"/>
          <c:order val="1"/>
          <c:tx>
            <c:strRef>
              <c:f>'Sl. 6.8. i 6.9 - Fig. 6.8 &amp; 6.9'!$I$3</c:f>
              <c:strCache>
                <c:ptCount val="1"/>
                <c:pt idx="0">
                  <c:v>Long-term corporate time deposits</c:v>
                </c:pt>
              </c:strCache>
            </c:strRef>
          </c:tx>
          <c:spPr>
            <a:ln w="28575" cap="rnd">
              <a:solidFill>
                <a:srgbClr val="0000FF"/>
              </a:solidFill>
              <a:round/>
            </a:ln>
            <a:effectLst/>
          </c:spPr>
          <c:marker>
            <c:symbol val="none"/>
          </c:marker>
          <c:cat>
            <c:numRef>
              <c:f>'Sl. 6.8. i 6.9 - Fig. 6.8 &amp; 6.9'!$A$65:$A$184</c:f>
              <c:numCache>
                <c:formatCode>General</c:formatCode>
                <c:ptCount val="120"/>
                <c:pt idx="6">
                  <c:v>2016</c:v>
                </c:pt>
                <c:pt idx="18">
                  <c:v>2017</c:v>
                </c:pt>
                <c:pt idx="30">
                  <c:v>2018</c:v>
                </c:pt>
                <c:pt idx="42">
                  <c:v>2019</c:v>
                </c:pt>
                <c:pt idx="54">
                  <c:v>2020</c:v>
                </c:pt>
                <c:pt idx="66">
                  <c:v>2021</c:v>
                </c:pt>
                <c:pt idx="78">
                  <c:v>2022</c:v>
                </c:pt>
                <c:pt idx="90">
                  <c:v>2023</c:v>
                </c:pt>
                <c:pt idx="102">
                  <c:v>2024</c:v>
                </c:pt>
                <c:pt idx="114">
                  <c:v>2025</c:v>
                </c:pt>
              </c:numCache>
            </c:numRef>
          </c:cat>
          <c:val>
            <c:numRef>
              <c:f>'Sl. 6.8. i 6.9 - Fig. 6.8 &amp; 6.9'!$I$65:$I$184</c:f>
              <c:numCache>
                <c:formatCode>0.00</c:formatCode>
                <c:ptCount val="120"/>
                <c:pt idx="0">
                  <c:v>1.6119846897996308</c:v>
                </c:pt>
                <c:pt idx="1">
                  <c:v>1.5977207496856616</c:v>
                </c:pt>
                <c:pt idx="2">
                  <c:v>0.84387081934661956</c:v>
                </c:pt>
                <c:pt idx="3">
                  <c:v>1.9482724728759315</c:v>
                </c:pt>
                <c:pt idx="4">
                  <c:v>2.1000485937136735</c:v>
                </c:pt>
                <c:pt idx="5">
                  <c:v>1.734501072956951</c:v>
                </c:pt>
                <c:pt idx="6">
                  <c:v>1.2131099539172021</c:v>
                </c:pt>
                <c:pt idx="7">
                  <c:v>2.3991566877733499</c:v>
                </c:pt>
                <c:pt idx="8">
                  <c:v>1.2128558521083406</c:v>
                </c:pt>
                <c:pt idx="9">
                  <c:v>0.98926838502607861</c:v>
                </c:pt>
                <c:pt idx="10">
                  <c:v>0.83132850254801094</c:v>
                </c:pt>
                <c:pt idx="11">
                  <c:v>0.81396501070760219</c:v>
                </c:pt>
                <c:pt idx="12">
                  <c:v>2.458709283255629</c:v>
                </c:pt>
                <c:pt idx="13">
                  <c:v>0.70943067434547469</c:v>
                </c:pt>
                <c:pt idx="14">
                  <c:v>0.5670792831826873</c:v>
                </c:pt>
                <c:pt idx="15">
                  <c:v>0.74601966923277307</c:v>
                </c:pt>
                <c:pt idx="16">
                  <c:v>1.0163078899361486</c:v>
                </c:pt>
                <c:pt idx="17">
                  <c:v>0.60906167334856565</c:v>
                </c:pt>
                <c:pt idx="18">
                  <c:v>0.71992591143000484</c:v>
                </c:pt>
                <c:pt idx="19">
                  <c:v>1.0510000310822076</c:v>
                </c:pt>
                <c:pt idx="20">
                  <c:v>1.0406086785498294</c:v>
                </c:pt>
                <c:pt idx="21">
                  <c:v>0.44376395912892613</c:v>
                </c:pt>
                <c:pt idx="22">
                  <c:v>1.3043686421687726</c:v>
                </c:pt>
                <c:pt idx="23">
                  <c:v>0.63162416785972464</c:v>
                </c:pt>
                <c:pt idx="24">
                  <c:v>0.60148740014373037</c:v>
                </c:pt>
                <c:pt idx="25">
                  <c:v>0.41107481521177158</c:v>
                </c:pt>
                <c:pt idx="26">
                  <c:v>0.5488773720072242</c:v>
                </c:pt>
                <c:pt idx="27">
                  <c:v>0.44980972098977989</c:v>
                </c:pt>
                <c:pt idx="28">
                  <c:v>0.60055314302984941</c:v>
                </c:pt>
                <c:pt idx="29">
                  <c:v>0.74292148321421936</c:v>
                </c:pt>
                <c:pt idx="30">
                  <c:v>0.20516662227844348</c:v>
                </c:pt>
                <c:pt idx="31">
                  <c:v>0.29398550018425262</c:v>
                </c:pt>
                <c:pt idx="32">
                  <c:v>0.38120232046607494</c:v>
                </c:pt>
                <c:pt idx="33">
                  <c:v>0.4944532503600601</c:v>
                </c:pt>
                <c:pt idx="34">
                  <c:v>0.36647031285310794</c:v>
                </c:pt>
                <c:pt idx="35">
                  <c:v>0.58894870462431048</c:v>
                </c:pt>
                <c:pt idx="36">
                  <c:v>0.66339649013548274</c:v>
                </c:pt>
                <c:pt idx="37">
                  <c:v>0.48124746362286774</c:v>
                </c:pt>
                <c:pt idx="38">
                  <c:v>0.33623643458145552</c:v>
                </c:pt>
                <c:pt idx="39">
                  <c:v>0.61615500855026817</c:v>
                </c:pt>
                <c:pt idx="40">
                  <c:v>0.27661992416315745</c:v>
                </c:pt>
                <c:pt idx="41">
                  <c:v>0.5086188779377151</c:v>
                </c:pt>
                <c:pt idx="42">
                  <c:v>0.14915913943530537</c:v>
                </c:pt>
                <c:pt idx="43">
                  <c:v>0.26830374444325039</c:v>
                </c:pt>
                <c:pt idx="44">
                  <c:v>0.44107511429571322</c:v>
                </c:pt>
                <c:pt idx="45">
                  <c:v>0.34812890375266531</c:v>
                </c:pt>
                <c:pt idx="46">
                  <c:v>0.32875434922181679</c:v>
                </c:pt>
                <c:pt idx="47">
                  <c:v>0.3986696034847505</c:v>
                </c:pt>
                <c:pt idx="48">
                  <c:v>0.37284376562138355</c:v>
                </c:pt>
                <c:pt idx="49">
                  <c:v>0.13882724919518361</c:v>
                </c:pt>
                <c:pt idx="50">
                  <c:v>0.16928080719267363</c:v>
                </c:pt>
                <c:pt idx="51">
                  <c:v>0.79737415600519124</c:v>
                </c:pt>
                <c:pt idx="52">
                  <c:v>0.5360237602442387</c:v>
                </c:pt>
                <c:pt idx="53">
                  <c:v>0.11869438343785016</c:v>
                </c:pt>
                <c:pt idx="54">
                  <c:v>0.1031727178119034</c:v>
                </c:pt>
                <c:pt idx="55">
                  <c:v>0.44586476863896168</c:v>
                </c:pt>
                <c:pt idx="56">
                  <c:v>2.9716787120761579E-2</c:v>
                </c:pt>
                <c:pt idx="57">
                  <c:v>0.11078138029381469</c:v>
                </c:pt>
                <c:pt idx="58">
                  <c:v>5.076891222561894E-2</c:v>
                </c:pt>
                <c:pt idx="59">
                  <c:v>9.73108663119122E-2</c:v>
                </c:pt>
                <c:pt idx="60">
                  <c:v>5.5885557391846162E-2</c:v>
                </c:pt>
                <c:pt idx="61">
                  <c:v>0.12735712609820024</c:v>
                </c:pt>
                <c:pt idx="62">
                  <c:v>0.19433757026099716</c:v>
                </c:pt>
                <c:pt idx="63">
                  <c:v>0.21083491590968376</c:v>
                </c:pt>
                <c:pt idx="64">
                  <c:v>6.5754646096731956E-2</c:v>
                </c:pt>
                <c:pt idx="65">
                  <c:v>1.322066398931695E-2</c:v>
                </c:pt>
                <c:pt idx="66">
                  <c:v>3.6627976721917629E-2</c:v>
                </c:pt>
                <c:pt idx="67">
                  <c:v>1.6932398525855243E-2</c:v>
                </c:pt>
                <c:pt idx="68">
                  <c:v>2.1571594388370849E-2</c:v>
                </c:pt>
                <c:pt idx="69">
                  <c:v>1.569972822449725E-2</c:v>
                </c:pt>
                <c:pt idx="70">
                  <c:v>0.13300911678371713</c:v>
                </c:pt>
                <c:pt idx="71">
                  <c:v>4.2016240272823038E-2</c:v>
                </c:pt>
                <c:pt idx="72">
                  <c:v>1.4966205591078131E-2</c:v>
                </c:pt>
                <c:pt idx="73">
                  <c:v>1.6812070616135238E-2</c:v>
                </c:pt>
                <c:pt idx="74">
                  <c:v>6.9852175745515166E-2</c:v>
                </c:pt>
                <c:pt idx="75">
                  <c:v>8.584594539014305E-2</c:v>
                </c:pt>
                <c:pt idx="76">
                  <c:v>6.9377430123613512E-2</c:v>
                </c:pt>
                <c:pt idx="77">
                  <c:v>1.1734738385065885E-2</c:v>
                </c:pt>
                <c:pt idx="78">
                  <c:v>0.13982490632468189</c:v>
                </c:pt>
                <c:pt idx="79">
                  <c:v>6.8862484642079327E-3</c:v>
                </c:pt>
                <c:pt idx="80">
                  <c:v>0.12798757479775275</c:v>
                </c:pt>
                <c:pt idx="81">
                  <c:v>0.51935286731876518</c:v>
                </c:pt>
                <c:pt idx="82">
                  <c:v>1.2474640770288474</c:v>
                </c:pt>
                <c:pt idx="83">
                  <c:v>0.88755642093102072</c:v>
                </c:pt>
                <c:pt idx="84">
                  <c:v>2.2209760838962</c:v>
                </c:pt>
                <c:pt idx="85">
                  <c:v>1.4889481685762691</c:v>
                </c:pt>
                <c:pt idx="86">
                  <c:v>2.1818650218425675</c:v>
                </c:pt>
                <c:pt idx="87">
                  <c:v>1.1635923861077879</c:v>
                </c:pt>
                <c:pt idx="88">
                  <c:v>3.1168264843213218</c:v>
                </c:pt>
                <c:pt idx="89">
                  <c:v>1.7396265472490877</c:v>
                </c:pt>
                <c:pt idx="90">
                  <c:v>1.066478328269493</c:v>
                </c:pt>
                <c:pt idx="91">
                  <c:v>2.0699857827150638</c:v>
                </c:pt>
                <c:pt idx="92">
                  <c:v>2.3381223611152548</c:v>
                </c:pt>
                <c:pt idx="93">
                  <c:v>2.8165777910272269</c:v>
                </c:pt>
                <c:pt idx="94">
                  <c:v>4.4718078808969031</c:v>
                </c:pt>
                <c:pt idx="95">
                  <c:v>2.8476368217186283</c:v>
                </c:pt>
                <c:pt idx="96">
                  <c:v>2.2411491543432511</c:v>
                </c:pt>
                <c:pt idx="97">
                  <c:v>2.8678989938421955</c:v>
                </c:pt>
                <c:pt idx="98">
                  <c:v>3.2359783763880845</c:v>
                </c:pt>
                <c:pt idx="99">
                  <c:v>0.7037321080437775</c:v>
                </c:pt>
                <c:pt idx="100">
                  <c:v>3.7297877052779183</c:v>
                </c:pt>
                <c:pt idx="101">
                  <c:v>2.5081199370088538</c:v>
                </c:pt>
                <c:pt idx="102">
                  <c:v>1.1426525345215557</c:v>
                </c:pt>
                <c:pt idx="103">
                  <c:v>0.78600758452997177</c:v>
                </c:pt>
                <c:pt idx="104">
                  <c:v>1.724203826500452</c:v>
                </c:pt>
                <c:pt idx="105">
                  <c:v>1.8655490208780865</c:v>
                </c:pt>
                <c:pt idx="106">
                  <c:v>2.9564962345710324</c:v>
                </c:pt>
                <c:pt idx="107">
                  <c:v>0.82294444948680612</c:v>
                </c:pt>
                <c:pt idx="108">
                  <c:v>0.83228562230763325</c:v>
                </c:pt>
                <c:pt idx="109">
                  <c:v>0.97897553402291204</c:v>
                </c:pt>
                <c:pt idx="110">
                  <c:v>0.52096425702052029</c:v>
                </c:pt>
                <c:pt idx="111">
                  <c:v>0.55545490876435855</c:v>
                </c:pt>
                <c:pt idx="112">
                  <c:v>1.150737427046697</c:v>
                </c:pt>
                <c:pt idx="113">
                  <c:v>1.3862565291434734</c:v>
                </c:pt>
                <c:pt idx="114">
                  <c:v>0.74121643889506861</c:v>
                </c:pt>
                <c:pt idx="115">
                  <c:v>1.1635253909007295</c:v>
                </c:pt>
                <c:pt idx="116">
                  <c:v>0.53971971084027492</c:v>
                </c:pt>
              </c:numCache>
            </c:numRef>
          </c:val>
          <c:smooth val="0"/>
          <c:extLst>
            <c:ext xmlns:c16="http://schemas.microsoft.com/office/drawing/2014/chart" uri="{C3380CC4-5D6E-409C-BE32-E72D297353CC}">
              <c16:uniqueId val="{00000001-6A94-4D56-AA2B-86CC3DB25CE9}"/>
            </c:ext>
          </c:extLst>
        </c:ser>
        <c:ser>
          <c:idx val="4"/>
          <c:order val="2"/>
          <c:tx>
            <c:strRef>
              <c:f>'Sl. 6.8. i 6.9 - Fig. 6.8 &amp; 6.9'!$J$3</c:f>
              <c:strCache>
                <c:ptCount val="1"/>
                <c:pt idx="0">
                  <c:v>Total corporate time deposits</c:v>
                </c:pt>
              </c:strCache>
            </c:strRef>
          </c:tx>
          <c:spPr>
            <a:ln w="28575" cap="rnd">
              <a:solidFill>
                <a:schemeClr val="tx1"/>
              </a:solidFill>
              <a:prstDash val="sysDot"/>
              <a:round/>
            </a:ln>
            <a:effectLst/>
          </c:spPr>
          <c:marker>
            <c:symbol val="none"/>
          </c:marker>
          <c:cat>
            <c:numRef>
              <c:f>'Sl. 6.8. i 6.9 - Fig. 6.8 &amp; 6.9'!$A$65:$A$184</c:f>
              <c:numCache>
                <c:formatCode>General</c:formatCode>
                <c:ptCount val="120"/>
                <c:pt idx="6">
                  <c:v>2016</c:v>
                </c:pt>
                <c:pt idx="18">
                  <c:v>2017</c:v>
                </c:pt>
                <c:pt idx="30">
                  <c:v>2018</c:v>
                </c:pt>
                <c:pt idx="42">
                  <c:v>2019</c:v>
                </c:pt>
                <c:pt idx="54">
                  <c:v>2020</c:v>
                </c:pt>
                <c:pt idx="66">
                  <c:v>2021</c:v>
                </c:pt>
                <c:pt idx="78">
                  <c:v>2022</c:v>
                </c:pt>
                <c:pt idx="90">
                  <c:v>2023</c:v>
                </c:pt>
                <c:pt idx="102">
                  <c:v>2024</c:v>
                </c:pt>
                <c:pt idx="114">
                  <c:v>2025</c:v>
                </c:pt>
              </c:numCache>
            </c:numRef>
          </c:cat>
          <c:val>
            <c:numRef>
              <c:f>'Sl. 6.8. i 6.9 - Fig. 6.8 &amp; 6.9'!$J$65:$J$184</c:f>
              <c:numCache>
                <c:formatCode>0.00</c:formatCode>
                <c:ptCount val="120"/>
                <c:pt idx="0">
                  <c:v>0.98407004056092373</c:v>
                </c:pt>
                <c:pt idx="1">
                  <c:v>0.69870669797360874</c:v>
                </c:pt>
                <c:pt idx="2">
                  <c:v>0.66106377800017979</c:v>
                </c:pt>
                <c:pt idx="3">
                  <c:v>1.327025600300705</c:v>
                </c:pt>
                <c:pt idx="4">
                  <c:v>0.85454022987037626</c:v>
                </c:pt>
                <c:pt idx="5">
                  <c:v>0.64349218346252179</c:v>
                </c:pt>
                <c:pt idx="6">
                  <c:v>0.52695416258085948</c:v>
                </c:pt>
                <c:pt idx="7">
                  <c:v>0.796671279693007</c:v>
                </c:pt>
                <c:pt idx="8">
                  <c:v>0.62836361801962826</c:v>
                </c:pt>
                <c:pt idx="9">
                  <c:v>0.59215383778242814</c:v>
                </c:pt>
                <c:pt idx="10">
                  <c:v>0.55390645725345622</c:v>
                </c:pt>
                <c:pt idx="11">
                  <c:v>0.4793225332825044</c:v>
                </c:pt>
                <c:pt idx="12">
                  <c:v>0.70218207653524833</c:v>
                </c:pt>
                <c:pt idx="13">
                  <c:v>0.45695785472515865</c:v>
                </c:pt>
                <c:pt idx="14">
                  <c:v>0.49070712950712975</c:v>
                </c:pt>
                <c:pt idx="15">
                  <c:v>0.48671224210439468</c:v>
                </c:pt>
                <c:pt idx="16">
                  <c:v>0.57145153391300474</c:v>
                </c:pt>
                <c:pt idx="17">
                  <c:v>0.38423722633006951</c:v>
                </c:pt>
                <c:pt idx="18">
                  <c:v>0.44245232166111226</c:v>
                </c:pt>
                <c:pt idx="19">
                  <c:v>0.26751293396974013</c:v>
                </c:pt>
                <c:pt idx="20">
                  <c:v>0.47780457579966129</c:v>
                </c:pt>
                <c:pt idx="21">
                  <c:v>0.35023802675063342</c:v>
                </c:pt>
                <c:pt idx="22">
                  <c:v>1.1121492798174573</c:v>
                </c:pt>
                <c:pt idx="23">
                  <c:v>0.41565438714936986</c:v>
                </c:pt>
                <c:pt idx="24">
                  <c:v>0.42151951790495285</c:v>
                </c:pt>
                <c:pt idx="25">
                  <c:v>0.3811666431261086</c:v>
                </c:pt>
                <c:pt idx="26">
                  <c:v>0.31288905881114026</c:v>
                </c:pt>
                <c:pt idx="27">
                  <c:v>0.36706633939413918</c:v>
                </c:pt>
                <c:pt idx="28">
                  <c:v>0.40487845468072653</c:v>
                </c:pt>
                <c:pt idx="29">
                  <c:v>0.25607688751949054</c:v>
                </c:pt>
                <c:pt idx="30">
                  <c:v>0.29641783642263192</c:v>
                </c:pt>
                <c:pt idx="31">
                  <c:v>0.29027818900047181</c:v>
                </c:pt>
                <c:pt idx="32">
                  <c:v>0.4751433975013496</c:v>
                </c:pt>
                <c:pt idx="33">
                  <c:v>0.24397875053763429</c:v>
                </c:pt>
                <c:pt idx="34">
                  <c:v>0.20277828775078169</c:v>
                </c:pt>
                <c:pt idx="35">
                  <c:v>0.41059563378777109</c:v>
                </c:pt>
                <c:pt idx="36">
                  <c:v>0.29095120949885372</c:v>
                </c:pt>
                <c:pt idx="37">
                  <c:v>0.21464536537231191</c:v>
                </c:pt>
                <c:pt idx="38">
                  <c:v>0.30326744008393447</c:v>
                </c:pt>
                <c:pt idx="39">
                  <c:v>0.31468847920734577</c:v>
                </c:pt>
                <c:pt idx="40">
                  <c:v>0.18883337452166787</c:v>
                </c:pt>
                <c:pt idx="41">
                  <c:v>0.24856519818259337</c:v>
                </c:pt>
                <c:pt idx="42">
                  <c:v>0.32276344908264076</c:v>
                </c:pt>
                <c:pt idx="43">
                  <c:v>0.17282658034182602</c:v>
                </c:pt>
                <c:pt idx="44">
                  <c:v>0.30962673475718316</c:v>
                </c:pt>
                <c:pt idx="45">
                  <c:v>0.15214470447462097</c:v>
                </c:pt>
                <c:pt idx="46">
                  <c:v>0.15367194476625795</c:v>
                </c:pt>
                <c:pt idx="47">
                  <c:v>0.19819676735373143</c:v>
                </c:pt>
                <c:pt idx="48">
                  <c:v>0.22941329171530436</c:v>
                </c:pt>
                <c:pt idx="49">
                  <c:v>8.9658265601561218E-2</c:v>
                </c:pt>
                <c:pt idx="50">
                  <c:v>8.7041377496162378E-2</c:v>
                </c:pt>
                <c:pt idx="51">
                  <c:v>0.12623095519163222</c:v>
                </c:pt>
                <c:pt idx="52">
                  <c:v>0.34777379233805039</c:v>
                </c:pt>
                <c:pt idx="53">
                  <c:v>8.0438795598198928E-2</c:v>
                </c:pt>
                <c:pt idx="54">
                  <c:v>0.17210626328466153</c:v>
                </c:pt>
                <c:pt idx="55">
                  <c:v>0.16942506040499955</c:v>
                </c:pt>
                <c:pt idx="56">
                  <c:v>0.10223420394296637</c:v>
                </c:pt>
                <c:pt idx="57">
                  <c:v>6.9428582466486838E-2</c:v>
                </c:pt>
                <c:pt idx="58">
                  <c:v>5.7385901423956831E-2</c:v>
                </c:pt>
                <c:pt idx="59">
                  <c:v>8.9796518547008569E-2</c:v>
                </c:pt>
                <c:pt idx="60">
                  <c:v>0.10449022504277232</c:v>
                </c:pt>
                <c:pt idx="61">
                  <c:v>7.1074869255952453E-2</c:v>
                </c:pt>
                <c:pt idx="62">
                  <c:v>6.5347719924145092E-2</c:v>
                </c:pt>
                <c:pt idx="63">
                  <c:v>4.3372105007842547E-2</c:v>
                </c:pt>
                <c:pt idx="64">
                  <c:v>8.4763142804446773E-2</c:v>
                </c:pt>
                <c:pt idx="65">
                  <c:v>4.3038047808696737E-2</c:v>
                </c:pt>
                <c:pt idx="66">
                  <c:v>2.668692978936205E-2</c:v>
                </c:pt>
                <c:pt idx="67">
                  <c:v>3.3958347712714179E-2</c:v>
                </c:pt>
                <c:pt idx="68">
                  <c:v>3.2968481112870929E-2</c:v>
                </c:pt>
                <c:pt idx="69">
                  <c:v>4.0578461052395223E-2</c:v>
                </c:pt>
                <c:pt idx="70">
                  <c:v>5.6189649752394828E-2</c:v>
                </c:pt>
                <c:pt idx="71">
                  <c:v>6.2963553589904769E-2</c:v>
                </c:pt>
                <c:pt idx="72">
                  <c:v>5.8681890612414828E-2</c:v>
                </c:pt>
                <c:pt idx="73">
                  <c:v>4.9055368723805386E-2</c:v>
                </c:pt>
                <c:pt idx="74">
                  <c:v>6.6893872862591616E-2</c:v>
                </c:pt>
                <c:pt idx="75">
                  <c:v>6.0135884622914811E-2</c:v>
                </c:pt>
                <c:pt idx="76">
                  <c:v>6.4169714896948976E-2</c:v>
                </c:pt>
                <c:pt idx="77">
                  <c:v>5.6576154793417328E-2</c:v>
                </c:pt>
                <c:pt idx="78">
                  <c:v>9.3643131151746953E-2</c:v>
                </c:pt>
                <c:pt idx="79">
                  <c:v>6.1780957648956997E-2</c:v>
                </c:pt>
                <c:pt idx="80">
                  <c:v>8.0696854428986081E-2</c:v>
                </c:pt>
                <c:pt idx="81">
                  <c:v>0.26838255048211201</c:v>
                </c:pt>
                <c:pt idx="82">
                  <c:v>0.66006723257009559</c:v>
                </c:pt>
                <c:pt idx="83">
                  <c:v>0.71577355015973321</c:v>
                </c:pt>
                <c:pt idx="84">
                  <c:v>1.4366980725927241</c:v>
                </c:pt>
                <c:pt idx="85">
                  <c:v>1.5901247014064865</c:v>
                </c:pt>
                <c:pt idx="86">
                  <c:v>1.8827083830442151</c:v>
                </c:pt>
                <c:pt idx="87">
                  <c:v>2.1587393329081999</c:v>
                </c:pt>
                <c:pt idx="88">
                  <c:v>2.3217901725523609</c:v>
                </c:pt>
                <c:pt idx="89">
                  <c:v>2.4821485436586772</c:v>
                </c:pt>
                <c:pt idx="90">
                  <c:v>2.7284969534944215</c:v>
                </c:pt>
                <c:pt idx="91">
                  <c:v>2.9642437674468005</c:v>
                </c:pt>
                <c:pt idx="92">
                  <c:v>3.1035440583803391</c:v>
                </c:pt>
                <c:pt idx="93">
                  <c:v>2.9276414369402834</c:v>
                </c:pt>
                <c:pt idx="94">
                  <c:v>3.3690335214074505</c:v>
                </c:pt>
                <c:pt idx="95">
                  <c:v>3.175089855862304</c:v>
                </c:pt>
                <c:pt idx="96">
                  <c:v>3.3079910555786105</c:v>
                </c:pt>
                <c:pt idx="97">
                  <c:v>3.2092736319005044</c:v>
                </c:pt>
                <c:pt idx="98">
                  <c:v>3.235051612612045</c:v>
                </c:pt>
                <c:pt idx="99">
                  <c:v>3.239825790156682</c:v>
                </c:pt>
                <c:pt idx="100">
                  <c:v>3.322624756001717</c:v>
                </c:pt>
                <c:pt idx="101">
                  <c:v>3.2353720329594702</c:v>
                </c:pt>
                <c:pt idx="102">
                  <c:v>3.1655433000631361</c:v>
                </c:pt>
                <c:pt idx="103">
                  <c:v>3.1245539673832714</c:v>
                </c:pt>
                <c:pt idx="104">
                  <c:v>2.8797826664754282</c:v>
                </c:pt>
                <c:pt idx="105">
                  <c:v>2.8645728147189735</c:v>
                </c:pt>
                <c:pt idx="106">
                  <c:v>2.7226686838779735</c:v>
                </c:pt>
                <c:pt idx="107">
                  <c:v>2.500218521266151</c:v>
                </c:pt>
                <c:pt idx="108">
                  <c:v>2.3829808040472762</c:v>
                </c:pt>
                <c:pt idx="109">
                  <c:v>2.2807764059695952</c:v>
                </c:pt>
                <c:pt idx="110">
                  <c:v>2.1579424136095309</c:v>
                </c:pt>
                <c:pt idx="111">
                  <c:v>2.0680081768763103</c:v>
                </c:pt>
                <c:pt idx="112">
                  <c:v>1.962925556714781</c:v>
                </c:pt>
                <c:pt idx="113">
                  <c:v>1.7799058534588441</c:v>
                </c:pt>
                <c:pt idx="114">
                  <c:v>1.8287042913828535</c:v>
                </c:pt>
                <c:pt idx="115">
                  <c:v>1.8615737410909212</c:v>
                </c:pt>
                <c:pt idx="116">
                  <c:v>1.7997033086220178</c:v>
                </c:pt>
              </c:numCache>
            </c:numRef>
          </c:val>
          <c:smooth val="0"/>
          <c:extLst>
            <c:ext xmlns:c16="http://schemas.microsoft.com/office/drawing/2014/chart" uri="{C3380CC4-5D6E-409C-BE32-E72D297353CC}">
              <c16:uniqueId val="{00000002-6A94-4D56-AA2B-86CC3DB25CE9}"/>
            </c:ext>
          </c:extLst>
        </c:ser>
        <c:dLbls>
          <c:showLegendKey val="0"/>
          <c:showVal val="0"/>
          <c:showCatName val="0"/>
          <c:showSerName val="0"/>
          <c:showPercent val="0"/>
          <c:showBubbleSize val="0"/>
        </c:dLbls>
        <c:smooth val="0"/>
        <c:axId val="1042793136"/>
        <c:axId val="1042793696"/>
      </c:lineChart>
      <c:catAx>
        <c:axId val="1042793136"/>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nextTo"/>
        <c:spPr>
          <a:noFill/>
          <a:ln w="6350" cap="flat" cmpd="sng" algn="ctr">
            <a:solidFill>
              <a:schemeClr val="bg1">
                <a:lumMod val="50000"/>
              </a:schemeClr>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042793696"/>
        <c:crosses val="autoZero"/>
        <c:auto val="1"/>
        <c:lblAlgn val="ctr"/>
        <c:lblOffset val="0"/>
        <c:tickLblSkip val="1"/>
        <c:tickMarkSkip val="12"/>
        <c:noMultiLvlLbl val="0"/>
      </c:catAx>
      <c:valAx>
        <c:axId val="1042793696"/>
        <c:scaling>
          <c:orientation val="minMax"/>
          <c:max val="5"/>
        </c:scaling>
        <c:delete val="0"/>
        <c:axPos val="l"/>
        <c:majorGridlines>
          <c:spPr>
            <a:ln w="6350" cap="flat" cmpd="sng" algn="ctr">
              <a:solidFill>
                <a:schemeClr val="bg1">
                  <a:lumMod val="75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a:t>
                </a:r>
              </a:p>
            </c:rich>
          </c:tx>
          <c:layout>
            <c:manualLayout>
              <c:xMode val="edge"/>
              <c:yMode val="edge"/>
              <c:x val="0"/>
              <c:y val="0.34658560478571165"/>
            </c:manualLayout>
          </c:layout>
          <c:overlay val="0"/>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title>
        <c:numFmt formatCode="#.#00" sourceLinked="0"/>
        <c:majorTickMark val="none"/>
        <c:minorTickMark val="none"/>
        <c:tickLblPos val="nextTo"/>
        <c:spPr>
          <a:noFill/>
          <a:ln w="6350">
            <a:solidFill>
              <a:schemeClr val="bg1">
                <a:lumMod val="7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042793136"/>
        <c:crosses val="autoZero"/>
        <c:crossBetween val="between"/>
      </c:valAx>
      <c:spPr>
        <a:noFill/>
        <a:ln w="6350">
          <a:solidFill>
            <a:schemeClr val="bg1">
              <a:lumMod val="75000"/>
            </a:schemeClr>
          </a:solidFill>
        </a:ln>
        <a:effectLst/>
      </c:spPr>
    </c:plotArea>
    <c:legend>
      <c:legendPos val="b"/>
      <c:layout>
        <c:manualLayout>
          <c:xMode val="edge"/>
          <c:yMode val="edge"/>
          <c:x val="0"/>
          <c:y val="0.79747632325664231"/>
          <c:w val="0.90816865447646744"/>
          <c:h val="0.20252353594253755"/>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solidFill>
      <a:schemeClr val="bg1"/>
    </a:solidFill>
    <a:ln w="3175" cap="flat" cmpd="sng" algn="ctr">
      <a:solidFill>
        <a:schemeClr val="tx1"/>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919550934838988E-2"/>
          <c:y val="4.8850425228377979E-2"/>
          <c:w val="0.8528261475798693"/>
          <c:h val="0.65043232208586532"/>
        </c:manualLayout>
      </c:layout>
      <c:lineChart>
        <c:grouping val="standard"/>
        <c:varyColors val="0"/>
        <c:ser>
          <c:idx val="1"/>
          <c:order val="0"/>
          <c:tx>
            <c:strRef>
              <c:f>'Sl. 6.8. i 6.9 - Fig. 6.8 &amp; 6.9'!$H$2</c:f>
              <c:strCache>
                <c:ptCount val="1"/>
                <c:pt idx="0">
                  <c:v>Kratkoročni depoziti poduzeća</c:v>
                </c:pt>
              </c:strCache>
            </c:strRef>
          </c:tx>
          <c:spPr>
            <a:ln w="28575" cap="rnd">
              <a:solidFill>
                <a:srgbClr val="FF0000"/>
              </a:solidFill>
              <a:round/>
            </a:ln>
            <a:effectLst/>
          </c:spPr>
          <c:marker>
            <c:symbol val="none"/>
          </c:marker>
          <c:cat>
            <c:strRef>
              <c:f>'Sl. 6.8. i 6.9 - Fig. 6.8 &amp; 6.9'!$B$65:$B$184</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f>'Sl. 6.8. i 6.9 - Fig. 6.8 &amp; 6.9'!$H$65:$H$184</c:f>
              <c:numCache>
                <c:formatCode>0.00</c:formatCode>
                <c:ptCount val="120"/>
                <c:pt idx="0">
                  <c:v>0.86728623915895064</c:v>
                </c:pt>
                <c:pt idx="1">
                  <c:v>0.63527105552674068</c:v>
                </c:pt>
                <c:pt idx="2">
                  <c:v>0.63821796708890777</c:v>
                </c:pt>
                <c:pt idx="3">
                  <c:v>0.59349728271398117</c:v>
                </c:pt>
                <c:pt idx="4">
                  <c:v>0.42028888093247285</c:v>
                </c:pt>
                <c:pt idx="5">
                  <c:v>0.39608198789865123</c:v>
                </c:pt>
                <c:pt idx="6">
                  <c:v>0.46421324323464835</c:v>
                </c:pt>
                <c:pt idx="7">
                  <c:v>0.49469085751419473</c:v>
                </c:pt>
                <c:pt idx="8">
                  <c:v>0.53232830681261567</c:v>
                </c:pt>
                <c:pt idx="9">
                  <c:v>0.56078760837514841</c:v>
                </c:pt>
                <c:pt idx="10">
                  <c:v>0.54297618240293832</c:v>
                </c:pt>
                <c:pt idx="11">
                  <c:v>0.45079143290549162</c:v>
                </c:pt>
                <c:pt idx="12">
                  <c:v>0.437822607780886</c:v>
                </c:pt>
                <c:pt idx="13">
                  <c:v>0.4311650263905491</c:v>
                </c:pt>
                <c:pt idx="14">
                  <c:v>0.48708214913483611</c:v>
                </c:pt>
                <c:pt idx="15">
                  <c:v>0.42268186831186111</c:v>
                </c:pt>
                <c:pt idx="16">
                  <c:v>0.34802967920430122</c:v>
                </c:pt>
                <c:pt idx="17">
                  <c:v>0.33101380838326688</c:v>
                </c:pt>
                <c:pt idx="18">
                  <c:v>0.42604899752539777</c:v>
                </c:pt>
                <c:pt idx="19">
                  <c:v>0.1924832167899401</c:v>
                </c:pt>
                <c:pt idx="20">
                  <c:v>0.37808589694105432</c:v>
                </c:pt>
                <c:pt idx="21">
                  <c:v>0.33308847501936378</c:v>
                </c:pt>
                <c:pt idx="22">
                  <c:v>0.3376379247842291</c:v>
                </c:pt>
                <c:pt idx="23">
                  <c:v>0.3625902219384452</c:v>
                </c:pt>
                <c:pt idx="24">
                  <c:v>0.38363548135767039</c:v>
                </c:pt>
                <c:pt idx="25">
                  <c:v>0.37813421541611414</c:v>
                </c:pt>
                <c:pt idx="26">
                  <c:v>0.29676462590237945</c:v>
                </c:pt>
                <c:pt idx="27">
                  <c:v>0.35891625532787913</c:v>
                </c:pt>
                <c:pt idx="28">
                  <c:v>0.3715459362556468</c:v>
                </c:pt>
                <c:pt idx="29">
                  <c:v>0.21163973908886988</c:v>
                </c:pt>
                <c:pt idx="30">
                  <c:v>0.30388773711296474</c:v>
                </c:pt>
                <c:pt idx="31">
                  <c:v>0.2898245606806174</c:v>
                </c:pt>
                <c:pt idx="32">
                  <c:v>0.48587312363864155</c:v>
                </c:pt>
                <c:pt idx="33">
                  <c:v>0.22788870393070948</c:v>
                </c:pt>
                <c:pt idx="34">
                  <c:v>0.18810465208472593</c:v>
                </c:pt>
                <c:pt idx="35">
                  <c:v>0.30983142146402171</c:v>
                </c:pt>
                <c:pt idx="36">
                  <c:v>0.25948160655402797</c:v>
                </c:pt>
                <c:pt idx="37">
                  <c:v>0.19599639357698917</c:v>
                </c:pt>
                <c:pt idx="38">
                  <c:v>0.29774523872894465</c:v>
                </c:pt>
                <c:pt idx="39">
                  <c:v>0.24767379609498044</c:v>
                </c:pt>
                <c:pt idx="40">
                  <c:v>0.17197715619787435</c:v>
                </c:pt>
                <c:pt idx="41">
                  <c:v>0.17419122695908917</c:v>
                </c:pt>
                <c:pt idx="42">
                  <c:v>0.32825318235273437</c:v>
                </c:pt>
                <c:pt idx="43">
                  <c:v>0.15269160925886835</c:v>
                </c:pt>
                <c:pt idx="44">
                  <c:v>0.29498070062486925</c:v>
                </c:pt>
                <c:pt idx="45">
                  <c:v>0.13771115750072369</c:v>
                </c:pt>
                <c:pt idx="46">
                  <c:v>0.12708375216281589</c:v>
                </c:pt>
                <c:pt idx="47">
                  <c:v>0.15281653107725648</c:v>
                </c:pt>
                <c:pt idx="48">
                  <c:v>0.14543922386948074</c:v>
                </c:pt>
                <c:pt idx="49">
                  <c:v>7.5664162706586782E-2</c:v>
                </c:pt>
                <c:pt idx="50">
                  <c:v>8.0612266943232938E-2</c:v>
                </c:pt>
                <c:pt idx="51">
                  <c:v>9.1204539384098088E-2</c:v>
                </c:pt>
                <c:pt idx="52">
                  <c:v>0.11466833101277739</c:v>
                </c:pt>
                <c:pt idx="53">
                  <c:v>7.7507833517713079E-2</c:v>
                </c:pt>
                <c:pt idx="54">
                  <c:v>0.17898003016680453</c:v>
                </c:pt>
                <c:pt idx="55">
                  <c:v>7.0077846598354546E-2</c:v>
                </c:pt>
                <c:pt idx="56">
                  <c:v>0.13613271663014231</c:v>
                </c:pt>
                <c:pt idx="57">
                  <c:v>5.9863586244615519E-2</c:v>
                </c:pt>
                <c:pt idx="58">
                  <c:v>5.9042377720771498E-2</c:v>
                </c:pt>
                <c:pt idx="59">
                  <c:v>8.8560554947602108E-2</c:v>
                </c:pt>
                <c:pt idx="60">
                  <c:v>0.10998862062700679</c:v>
                </c:pt>
                <c:pt idx="61">
                  <c:v>5.8790710207074541E-2</c:v>
                </c:pt>
                <c:pt idx="62">
                  <c:v>4.9953767037191996E-2</c:v>
                </c:pt>
                <c:pt idx="63">
                  <c:v>3.7586764226943736E-2</c:v>
                </c:pt>
                <c:pt idx="64">
                  <c:v>8.7749791145048273E-2</c:v>
                </c:pt>
                <c:pt idx="65">
                  <c:v>5.4515975622947035E-2</c:v>
                </c:pt>
                <c:pt idx="66">
                  <c:v>2.2931312125421606E-2</c:v>
                </c:pt>
                <c:pt idx="67">
                  <c:v>3.7173637989771774E-2</c:v>
                </c:pt>
                <c:pt idx="68">
                  <c:v>3.8787742472063888E-2</c:v>
                </c:pt>
                <c:pt idx="69">
                  <c:v>6.0937580936841373E-2</c:v>
                </c:pt>
                <c:pt idx="70">
                  <c:v>3.5591201879993532E-2</c:v>
                </c:pt>
                <c:pt idx="71">
                  <c:v>6.9061228316904949E-2</c:v>
                </c:pt>
                <c:pt idx="72">
                  <c:v>8.0471761188718724E-2</c:v>
                </c:pt>
                <c:pt idx="73">
                  <c:v>6.0200578505342987E-2</c:v>
                </c:pt>
                <c:pt idx="74">
                  <c:v>6.6159849652705049E-2</c:v>
                </c:pt>
                <c:pt idx="75">
                  <c:v>5.5807481004301218E-2</c:v>
                </c:pt>
                <c:pt idx="76">
                  <c:v>6.3064798332703162E-2</c:v>
                </c:pt>
                <c:pt idx="77">
                  <c:v>6.3591450410131159E-2</c:v>
                </c:pt>
                <c:pt idx="78">
                  <c:v>6.0808809642935717E-2</c:v>
                </c:pt>
                <c:pt idx="79">
                  <c:v>7.4538817238233107E-2</c:v>
                </c:pt>
                <c:pt idx="80">
                  <c:v>7.3484652959935129E-2</c:v>
                </c:pt>
                <c:pt idx="81">
                  <c:v>0.23291512701471426</c:v>
                </c:pt>
                <c:pt idx="82">
                  <c:v>0.48586500832995838</c:v>
                </c:pt>
                <c:pt idx="83">
                  <c:v>0.68225147258293994</c:v>
                </c:pt>
                <c:pt idx="84">
                  <c:v>1.3543667158430872</c:v>
                </c:pt>
                <c:pt idx="85">
                  <c:v>1.5965292912279891</c:v>
                </c:pt>
                <c:pt idx="86">
                  <c:v>1.8562201455231999</c:v>
                </c:pt>
                <c:pt idx="87">
                  <c:v>2.2611211080371527</c:v>
                </c:pt>
                <c:pt idx="88">
                  <c:v>2.2258183148144819</c:v>
                </c:pt>
                <c:pt idx="89">
                  <c:v>2.5269679499683497</c:v>
                </c:pt>
                <c:pt idx="90">
                  <c:v>2.8046079965867254</c:v>
                </c:pt>
                <c:pt idx="91">
                  <c:v>3.003643346334798</c:v>
                </c:pt>
                <c:pt idx="92">
                  <c:v>3.122961059948584</c:v>
                </c:pt>
                <c:pt idx="93">
                  <c:v>2.9482984874830436</c:v>
                </c:pt>
                <c:pt idx="94">
                  <c:v>3.2939423416931595</c:v>
                </c:pt>
                <c:pt idx="95">
                  <c:v>3.2213580288138077</c:v>
                </c:pt>
                <c:pt idx="96">
                  <c:v>3.3457801228953019</c:v>
                </c:pt>
                <c:pt idx="97">
                  <c:v>3.2276717118954457</c:v>
                </c:pt>
                <c:pt idx="98">
                  <c:v>3.2349996562798924</c:v>
                </c:pt>
                <c:pt idx="99">
                  <c:v>3.2973829218416806</c:v>
                </c:pt>
                <c:pt idx="100">
                  <c:v>3.2946642809339957</c:v>
                </c:pt>
                <c:pt idx="101">
                  <c:v>3.256915461872401</c:v>
                </c:pt>
                <c:pt idx="102">
                  <c:v>3.2003036273223753</c:v>
                </c:pt>
                <c:pt idx="103">
                  <c:v>3.1796324907785976</c:v>
                </c:pt>
                <c:pt idx="104">
                  <c:v>2.9492764425035336</c:v>
                </c:pt>
                <c:pt idx="105">
                  <c:v>2.8975834963027083</c:v>
                </c:pt>
                <c:pt idx="106">
                  <c:v>2.7011840605327029</c:v>
                </c:pt>
                <c:pt idx="107">
                  <c:v>2.5769367286143616</c:v>
                </c:pt>
                <c:pt idx="108">
                  <c:v>2.4016251513299243</c:v>
                </c:pt>
                <c:pt idx="109">
                  <c:v>2.32967429213523</c:v>
                </c:pt>
                <c:pt idx="110">
                  <c:v>2.2270463135672101</c:v>
                </c:pt>
                <c:pt idx="111">
                  <c:v>2.0858644072676342</c:v>
                </c:pt>
                <c:pt idx="112">
                  <c:v>1.980187858012961</c:v>
                </c:pt>
                <c:pt idx="113">
                  <c:v>1.7884971016987401</c:v>
                </c:pt>
                <c:pt idx="114">
                  <c:v>1.8426553068855154</c:v>
                </c:pt>
                <c:pt idx="115">
                  <c:v>1.8695293259292285</c:v>
                </c:pt>
                <c:pt idx="116">
                  <c:v>1.8267476945903038</c:v>
                </c:pt>
              </c:numCache>
            </c:numRef>
          </c:val>
          <c:smooth val="0"/>
          <c:extLst>
            <c:ext xmlns:c16="http://schemas.microsoft.com/office/drawing/2014/chart" uri="{C3380CC4-5D6E-409C-BE32-E72D297353CC}">
              <c16:uniqueId val="{00000000-0F73-4A01-AA04-0E9473685413}"/>
            </c:ext>
          </c:extLst>
        </c:ser>
        <c:ser>
          <c:idx val="3"/>
          <c:order val="1"/>
          <c:tx>
            <c:strRef>
              <c:f>'Sl. 6.8. i 6.9 - Fig. 6.8 &amp; 6.9'!$I$2</c:f>
              <c:strCache>
                <c:ptCount val="1"/>
                <c:pt idx="0">
                  <c:v>Dugoročni depoziti poduzeća</c:v>
                </c:pt>
              </c:strCache>
            </c:strRef>
          </c:tx>
          <c:spPr>
            <a:ln w="28575" cap="rnd">
              <a:solidFill>
                <a:srgbClr val="0000FF"/>
              </a:solidFill>
              <a:round/>
            </a:ln>
            <a:effectLst/>
          </c:spPr>
          <c:marker>
            <c:symbol val="none"/>
          </c:marker>
          <c:cat>
            <c:strRef>
              <c:f>'Sl. 6.8. i 6.9 - Fig. 6.8 &amp; 6.9'!$B$65:$B$184</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f>'Sl. 6.8. i 6.9 - Fig. 6.8 &amp; 6.9'!$I$65:$I$184</c:f>
              <c:numCache>
                <c:formatCode>0.00</c:formatCode>
                <c:ptCount val="120"/>
                <c:pt idx="0">
                  <c:v>1.6119846897996308</c:v>
                </c:pt>
                <c:pt idx="1">
                  <c:v>1.5977207496856616</c:v>
                </c:pt>
                <c:pt idx="2">
                  <c:v>0.84387081934661956</c:v>
                </c:pt>
                <c:pt idx="3">
                  <c:v>1.9482724728759315</c:v>
                </c:pt>
                <c:pt idx="4">
                  <c:v>2.1000485937136735</c:v>
                </c:pt>
                <c:pt idx="5">
                  <c:v>1.734501072956951</c:v>
                </c:pt>
                <c:pt idx="6">
                  <c:v>1.2131099539172021</c:v>
                </c:pt>
                <c:pt idx="7">
                  <c:v>2.3991566877733499</c:v>
                </c:pt>
                <c:pt idx="8">
                  <c:v>1.2128558521083406</c:v>
                </c:pt>
                <c:pt idx="9">
                  <c:v>0.98926838502607861</c:v>
                </c:pt>
                <c:pt idx="10">
                  <c:v>0.83132850254801094</c:v>
                </c:pt>
                <c:pt idx="11">
                  <c:v>0.81396501070760219</c:v>
                </c:pt>
                <c:pt idx="12">
                  <c:v>2.458709283255629</c:v>
                </c:pt>
                <c:pt idx="13">
                  <c:v>0.70943067434547469</c:v>
                </c:pt>
                <c:pt idx="14">
                  <c:v>0.5670792831826873</c:v>
                </c:pt>
                <c:pt idx="15">
                  <c:v>0.74601966923277307</c:v>
                </c:pt>
                <c:pt idx="16">
                  <c:v>1.0163078899361486</c:v>
                </c:pt>
                <c:pt idx="17">
                  <c:v>0.60906167334856565</c:v>
                </c:pt>
                <c:pt idx="18">
                  <c:v>0.71992591143000484</c:v>
                </c:pt>
                <c:pt idx="19">
                  <c:v>1.0510000310822076</c:v>
                </c:pt>
                <c:pt idx="20">
                  <c:v>1.0406086785498294</c:v>
                </c:pt>
                <c:pt idx="21">
                  <c:v>0.44376395912892613</c:v>
                </c:pt>
                <c:pt idx="22">
                  <c:v>1.3043686421687726</c:v>
                </c:pt>
                <c:pt idx="23">
                  <c:v>0.63162416785972464</c:v>
                </c:pt>
                <c:pt idx="24">
                  <c:v>0.60148740014373037</c:v>
                </c:pt>
                <c:pt idx="25">
                  <c:v>0.41107481521177158</c:v>
                </c:pt>
                <c:pt idx="26">
                  <c:v>0.5488773720072242</c:v>
                </c:pt>
                <c:pt idx="27">
                  <c:v>0.44980972098977989</c:v>
                </c:pt>
                <c:pt idx="28">
                  <c:v>0.60055314302984941</c:v>
                </c:pt>
                <c:pt idx="29">
                  <c:v>0.74292148321421936</c:v>
                </c:pt>
                <c:pt idx="30">
                  <c:v>0.20516662227844348</c:v>
                </c:pt>
                <c:pt idx="31">
                  <c:v>0.29398550018425262</c:v>
                </c:pt>
                <c:pt idx="32">
                  <c:v>0.38120232046607494</c:v>
                </c:pt>
                <c:pt idx="33">
                  <c:v>0.4944532503600601</c:v>
                </c:pt>
                <c:pt idx="34">
                  <c:v>0.36647031285310794</c:v>
                </c:pt>
                <c:pt idx="35">
                  <c:v>0.58894870462431048</c:v>
                </c:pt>
                <c:pt idx="36">
                  <c:v>0.66339649013548274</c:v>
                </c:pt>
                <c:pt idx="37">
                  <c:v>0.48124746362286774</c:v>
                </c:pt>
                <c:pt idx="38">
                  <c:v>0.33623643458145552</c:v>
                </c:pt>
                <c:pt idx="39">
                  <c:v>0.61615500855026817</c:v>
                </c:pt>
                <c:pt idx="40">
                  <c:v>0.27661992416315745</c:v>
                </c:pt>
                <c:pt idx="41">
                  <c:v>0.5086188779377151</c:v>
                </c:pt>
                <c:pt idx="42">
                  <c:v>0.14915913943530537</c:v>
                </c:pt>
                <c:pt idx="43">
                  <c:v>0.26830374444325039</c:v>
                </c:pt>
                <c:pt idx="44">
                  <c:v>0.44107511429571322</c:v>
                </c:pt>
                <c:pt idx="45">
                  <c:v>0.34812890375266531</c:v>
                </c:pt>
                <c:pt idx="46">
                  <c:v>0.32875434922181679</c:v>
                </c:pt>
                <c:pt idx="47">
                  <c:v>0.3986696034847505</c:v>
                </c:pt>
                <c:pt idx="48">
                  <c:v>0.37284376562138355</c:v>
                </c:pt>
                <c:pt idx="49">
                  <c:v>0.13882724919518361</c:v>
                </c:pt>
                <c:pt idx="50">
                  <c:v>0.16928080719267363</c:v>
                </c:pt>
                <c:pt idx="51">
                  <c:v>0.79737415600519124</c:v>
                </c:pt>
                <c:pt idx="52">
                  <c:v>0.5360237602442387</c:v>
                </c:pt>
                <c:pt idx="53">
                  <c:v>0.11869438343785016</c:v>
                </c:pt>
                <c:pt idx="54">
                  <c:v>0.1031727178119034</c:v>
                </c:pt>
                <c:pt idx="55">
                  <c:v>0.44586476863896168</c:v>
                </c:pt>
                <c:pt idx="56">
                  <c:v>2.9716787120761579E-2</c:v>
                </c:pt>
                <c:pt idx="57">
                  <c:v>0.11078138029381469</c:v>
                </c:pt>
                <c:pt idx="58">
                  <c:v>5.076891222561894E-2</c:v>
                </c:pt>
                <c:pt idx="59">
                  <c:v>9.73108663119122E-2</c:v>
                </c:pt>
                <c:pt idx="60">
                  <c:v>5.5885557391846162E-2</c:v>
                </c:pt>
                <c:pt idx="61">
                  <c:v>0.12735712609820024</c:v>
                </c:pt>
                <c:pt idx="62">
                  <c:v>0.19433757026099716</c:v>
                </c:pt>
                <c:pt idx="63">
                  <c:v>0.21083491590968376</c:v>
                </c:pt>
                <c:pt idx="64">
                  <c:v>6.5754646096731956E-2</c:v>
                </c:pt>
                <c:pt idx="65">
                  <c:v>1.322066398931695E-2</c:v>
                </c:pt>
                <c:pt idx="66">
                  <c:v>3.6627976721917629E-2</c:v>
                </c:pt>
                <c:pt idx="67">
                  <c:v>1.6932398525855243E-2</c:v>
                </c:pt>
                <c:pt idx="68">
                  <c:v>2.1571594388370849E-2</c:v>
                </c:pt>
                <c:pt idx="69">
                  <c:v>1.569972822449725E-2</c:v>
                </c:pt>
                <c:pt idx="70">
                  <c:v>0.13300911678371713</c:v>
                </c:pt>
                <c:pt idx="71">
                  <c:v>4.2016240272823038E-2</c:v>
                </c:pt>
                <c:pt idx="72">
                  <c:v>1.4966205591078131E-2</c:v>
                </c:pt>
                <c:pt idx="73">
                  <c:v>1.6812070616135238E-2</c:v>
                </c:pt>
                <c:pt idx="74">
                  <c:v>6.9852175745515166E-2</c:v>
                </c:pt>
                <c:pt idx="75">
                  <c:v>8.584594539014305E-2</c:v>
                </c:pt>
                <c:pt idx="76">
                  <c:v>6.9377430123613512E-2</c:v>
                </c:pt>
                <c:pt idx="77">
                  <c:v>1.1734738385065885E-2</c:v>
                </c:pt>
                <c:pt idx="78">
                  <c:v>0.13982490632468189</c:v>
                </c:pt>
                <c:pt idx="79">
                  <c:v>6.8862484642079327E-3</c:v>
                </c:pt>
                <c:pt idx="80">
                  <c:v>0.12798757479775275</c:v>
                </c:pt>
                <c:pt idx="81">
                  <c:v>0.51935286731876518</c:v>
                </c:pt>
                <c:pt idx="82">
                  <c:v>1.2474640770288474</c:v>
                </c:pt>
                <c:pt idx="83">
                  <c:v>0.88755642093102072</c:v>
                </c:pt>
                <c:pt idx="84">
                  <c:v>2.2209760838962</c:v>
                </c:pt>
                <c:pt idx="85">
                  <c:v>1.4889481685762691</c:v>
                </c:pt>
                <c:pt idx="86">
                  <c:v>2.1818650218425675</c:v>
                </c:pt>
                <c:pt idx="87">
                  <c:v>1.1635923861077879</c:v>
                </c:pt>
                <c:pt idx="88">
                  <c:v>3.1168264843213218</c:v>
                </c:pt>
                <c:pt idx="89">
                  <c:v>1.7396265472490877</c:v>
                </c:pt>
                <c:pt idx="90">
                  <c:v>1.066478328269493</c:v>
                </c:pt>
                <c:pt idx="91">
                  <c:v>2.0699857827150638</c:v>
                </c:pt>
                <c:pt idx="92">
                  <c:v>2.3381223611152548</c:v>
                </c:pt>
                <c:pt idx="93">
                  <c:v>2.8165777910272269</c:v>
                </c:pt>
                <c:pt idx="94">
                  <c:v>4.4718078808969031</c:v>
                </c:pt>
                <c:pt idx="95">
                  <c:v>2.8476368217186283</c:v>
                </c:pt>
                <c:pt idx="96">
                  <c:v>2.2411491543432511</c:v>
                </c:pt>
                <c:pt idx="97">
                  <c:v>2.8678989938421955</c:v>
                </c:pt>
                <c:pt idx="98">
                  <c:v>3.2359783763880845</c:v>
                </c:pt>
                <c:pt idx="99">
                  <c:v>0.7037321080437775</c:v>
                </c:pt>
                <c:pt idx="100">
                  <c:v>3.7297877052779183</c:v>
                </c:pt>
                <c:pt idx="101">
                  <c:v>2.5081199370088538</c:v>
                </c:pt>
                <c:pt idx="102">
                  <c:v>1.1426525345215557</c:v>
                </c:pt>
                <c:pt idx="103">
                  <c:v>0.78600758452997177</c:v>
                </c:pt>
                <c:pt idx="104">
                  <c:v>1.724203826500452</c:v>
                </c:pt>
                <c:pt idx="105">
                  <c:v>1.8655490208780865</c:v>
                </c:pt>
                <c:pt idx="106">
                  <c:v>2.9564962345710324</c:v>
                </c:pt>
                <c:pt idx="107">
                  <c:v>0.82294444948680612</c:v>
                </c:pt>
                <c:pt idx="108">
                  <c:v>0.83228562230763325</c:v>
                </c:pt>
                <c:pt idx="109">
                  <c:v>0.97897553402291204</c:v>
                </c:pt>
                <c:pt idx="110">
                  <c:v>0.52096425702052029</c:v>
                </c:pt>
                <c:pt idx="111">
                  <c:v>0.55545490876435855</c:v>
                </c:pt>
                <c:pt idx="112">
                  <c:v>1.150737427046697</c:v>
                </c:pt>
                <c:pt idx="113">
                  <c:v>1.3862565291434734</c:v>
                </c:pt>
                <c:pt idx="114">
                  <c:v>0.74121643889506861</c:v>
                </c:pt>
                <c:pt idx="115">
                  <c:v>1.1635253909007295</c:v>
                </c:pt>
                <c:pt idx="116">
                  <c:v>0.53971971084027492</c:v>
                </c:pt>
              </c:numCache>
            </c:numRef>
          </c:val>
          <c:smooth val="0"/>
          <c:extLst>
            <c:ext xmlns:c16="http://schemas.microsoft.com/office/drawing/2014/chart" uri="{C3380CC4-5D6E-409C-BE32-E72D297353CC}">
              <c16:uniqueId val="{00000001-0F73-4A01-AA04-0E9473685413}"/>
            </c:ext>
          </c:extLst>
        </c:ser>
        <c:ser>
          <c:idx val="4"/>
          <c:order val="2"/>
          <c:tx>
            <c:strRef>
              <c:f>'Sl. 6.8. i 6.9 - Fig. 6.8 &amp; 6.9'!$J$2</c:f>
              <c:strCache>
                <c:ptCount val="1"/>
                <c:pt idx="0">
                  <c:v>Ukupni oročeni depoziti poduzeća</c:v>
                </c:pt>
              </c:strCache>
            </c:strRef>
          </c:tx>
          <c:spPr>
            <a:ln w="28575" cap="rnd">
              <a:solidFill>
                <a:schemeClr val="tx1"/>
              </a:solidFill>
              <a:prstDash val="sysDot"/>
              <a:round/>
            </a:ln>
            <a:effectLst/>
          </c:spPr>
          <c:marker>
            <c:symbol val="none"/>
          </c:marker>
          <c:cat>
            <c:strRef>
              <c:f>'Sl. 6.8. i 6.9 - Fig. 6.8 &amp; 6.9'!$B$65:$B$184</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f>'Sl. 6.8. i 6.9 - Fig. 6.8 &amp; 6.9'!$J$65:$J$184</c:f>
              <c:numCache>
                <c:formatCode>0.00</c:formatCode>
                <c:ptCount val="120"/>
                <c:pt idx="0">
                  <c:v>0.98407004056092373</c:v>
                </c:pt>
                <c:pt idx="1">
                  <c:v>0.69870669797360874</c:v>
                </c:pt>
                <c:pt idx="2">
                  <c:v>0.66106377800017979</c:v>
                </c:pt>
                <c:pt idx="3">
                  <c:v>1.327025600300705</c:v>
                </c:pt>
                <c:pt idx="4">
                  <c:v>0.85454022987037626</c:v>
                </c:pt>
                <c:pt idx="5">
                  <c:v>0.64349218346252179</c:v>
                </c:pt>
                <c:pt idx="6">
                  <c:v>0.52695416258085948</c:v>
                </c:pt>
                <c:pt idx="7">
                  <c:v>0.796671279693007</c:v>
                </c:pt>
                <c:pt idx="8">
                  <c:v>0.62836361801962826</c:v>
                </c:pt>
                <c:pt idx="9">
                  <c:v>0.59215383778242814</c:v>
                </c:pt>
                <c:pt idx="10">
                  <c:v>0.55390645725345622</c:v>
                </c:pt>
                <c:pt idx="11">
                  <c:v>0.4793225332825044</c:v>
                </c:pt>
                <c:pt idx="12">
                  <c:v>0.70218207653524833</c:v>
                </c:pt>
                <c:pt idx="13">
                  <c:v>0.45695785472515865</c:v>
                </c:pt>
                <c:pt idx="14">
                  <c:v>0.49070712950712975</c:v>
                </c:pt>
                <c:pt idx="15">
                  <c:v>0.48671224210439468</c:v>
                </c:pt>
                <c:pt idx="16">
                  <c:v>0.57145153391300474</c:v>
                </c:pt>
                <c:pt idx="17">
                  <c:v>0.38423722633006951</c:v>
                </c:pt>
                <c:pt idx="18">
                  <c:v>0.44245232166111226</c:v>
                </c:pt>
                <c:pt idx="19">
                  <c:v>0.26751293396974013</c:v>
                </c:pt>
                <c:pt idx="20">
                  <c:v>0.47780457579966129</c:v>
                </c:pt>
                <c:pt idx="21">
                  <c:v>0.35023802675063342</c:v>
                </c:pt>
                <c:pt idx="22">
                  <c:v>1.1121492798174573</c:v>
                </c:pt>
                <c:pt idx="23">
                  <c:v>0.41565438714936986</c:v>
                </c:pt>
                <c:pt idx="24">
                  <c:v>0.42151951790495285</c:v>
                </c:pt>
                <c:pt idx="25">
                  <c:v>0.3811666431261086</c:v>
                </c:pt>
                <c:pt idx="26">
                  <c:v>0.31288905881114026</c:v>
                </c:pt>
                <c:pt idx="27">
                  <c:v>0.36706633939413918</c:v>
                </c:pt>
                <c:pt idx="28">
                  <c:v>0.40487845468072653</c:v>
                </c:pt>
                <c:pt idx="29">
                  <c:v>0.25607688751949054</c:v>
                </c:pt>
                <c:pt idx="30">
                  <c:v>0.29641783642263192</c:v>
                </c:pt>
                <c:pt idx="31">
                  <c:v>0.29027818900047181</c:v>
                </c:pt>
                <c:pt idx="32">
                  <c:v>0.4751433975013496</c:v>
                </c:pt>
                <c:pt idx="33">
                  <c:v>0.24397875053763429</c:v>
                </c:pt>
                <c:pt idx="34">
                  <c:v>0.20277828775078169</c:v>
                </c:pt>
                <c:pt idx="35">
                  <c:v>0.41059563378777109</c:v>
                </c:pt>
                <c:pt idx="36">
                  <c:v>0.29095120949885372</c:v>
                </c:pt>
                <c:pt idx="37">
                  <c:v>0.21464536537231191</c:v>
                </c:pt>
                <c:pt idx="38">
                  <c:v>0.30326744008393447</c:v>
                </c:pt>
                <c:pt idx="39">
                  <c:v>0.31468847920734577</c:v>
                </c:pt>
                <c:pt idx="40">
                  <c:v>0.18883337452166787</c:v>
                </c:pt>
                <c:pt idx="41">
                  <c:v>0.24856519818259337</c:v>
                </c:pt>
                <c:pt idx="42">
                  <c:v>0.32276344908264076</c:v>
                </c:pt>
                <c:pt idx="43">
                  <c:v>0.17282658034182602</c:v>
                </c:pt>
                <c:pt idx="44">
                  <c:v>0.30962673475718316</c:v>
                </c:pt>
                <c:pt idx="45">
                  <c:v>0.15214470447462097</c:v>
                </c:pt>
                <c:pt idx="46">
                  <c:v>0.15367194476625795</c:v>
                </c:pt>
                <c:pt idx="47">
                  <c:v>0.19819676735373143</c:v>
                </c:pt>
                <c:pt idx="48">
                  <c:v>0.22941329171530436</c:v>
                </c:pt>
                <c:pt idx="49">
                  <c:v>8.9658265601561218E-2</c:v>
                </c:pt>
                <c:pt idx="50">
                  <c:v>8.7041377496162378E-2</c:v>
                </c:pt>
                <c:pt idx="51">
                  <c:v>0.12623095519163222</c:v>
                </c:pt>
                <c:pt idx="52">
                  <c:v>0.34777379233805039</c:v>
                </c:pt>
                <c:pt idx="53">
                  <c:v>8.0438795598198928E-2</c:v>
                </c:pt>
                <c:pt idx="54">
                  <c:v>0.17210626328466153</c:v>
                </c:pt>
                <c:pt idx="55">
                  <c:v>0.16942506040499955</c:v>
                </c:pt>
                <c:pt idx="56">
                  <c:v>0.10223420394296637</c:v>
                </c:pt>
                <c:pt idx="57">
                  <c:v>6.9428582466486838E-2</c:v>
                </c:pt>
                <c:pt idx="58">
                  <c:v>5.7385901423956831E-2</c:v>
                </c:pt>
                <c:pt idx="59">
                  <c:v>8.9796518547008569E-2</c:v>
                </c:pt>
                <c:pt idx="60">
                  <c:v>0.10449022504277232</c:v>
                </c:pt>
                <c:pt idx="61">
                  <c:v>7.1074869255952453E-2</c:v>
                </c:pt>
                <c:pt idx="62">
                  <c:v>6.5347719924145092E-2</c:v>
                </c:pt>
                <c:pt idx="63">
                  <c:v>4.3372105007842547E-2</c:v>
                </c:pt>
                <c:pt idx="64">
                  <c:v>8.4763142804446773E-2</c:v>
                </c:pt>
                <c:pt idx="65">
                  <c:v>4.3038047808696737E-2</c:v>
                </c:pt>
                <c:pt idx="66">
                  <c:v>2.668692978936205E-2</c:v>
                </c:pt>
                <c:pt idx="67">
                  <c:v>3.3958347712714179E-2</c:v>
                </c:pt>
                <c:pt idx="68">
                  <c:v>3.2968481112870929E-2</c:v>
                </c:pt>
                <c:pt idx="69">
                  <c:v>4.0578461052395223E-2</c:v>
                </c:pt>
                <c:pt idx="70">
                  <c:v>5.6189649752394828E-2</c:v>
                </c:pt>
                <c:pt idx="71">
                  <c:v>6.2963553589904769E-2</c:v>
                </c:pt>
                <c:pt idx="72">
                  <c:v>5.8681890612414828E-2</c:v>
                </c:pt>
                <c:pt idx="73">
                  <c:v>4.9055368723805386E-2</c:v>
                </c:pt>
                <c:pt idx="74">
                  <c:v>6.6893872862591616E-2</c:v>
                </c:pt>
                <c:pt idx="75">
                  <c:v>6.0135884622914811E-2</c:v>
                </c:pt>
                <c:pt idx="76">
                  <c:v>6.4169714896948976E-2</c:v>
                </c:pt>
                <c:pt idx="77">
                  <c:v>5.6576154793417328E-2</c:v>
                </c:pt>
                <c:pt idx="78">
                  <c:v>9.3643131151746953E-2</c:v>
                </c:pt>
                <c:pt idx="79">
                  <c:v>6.1780957648956997E-2</c:v>
                </c:pt>
                <c:pt idx="80">
                  <c:v>8.0696854428986081E-2</c:v>
                </c:pt>
                <c:pt idx="81">
                  <c:v>0.26838255048211201</c:v>
                </c:pt>
                <c:pt idx="82">
                  <c:v>0.66006723257009559</c:v>
                </c:pt>
                <c:pt idx="83">
                  <c:v>0.71577355015973321</c:v>
                </c:pt>
                <c:pt idx="84">
                  <c:v>1.4366980725927241</c:v>
                </c:pt>
                <c:pt idx="85">
                  <c:v>1.5901247014064865</c:v>
                </c:pt>
                <c:pt idx="86">
                  <c:v>1.8827083830442151</c:v>
                </c:pt>
                <c:pt idx="87">
                  <c:v>2.1587393329081999</c:v>
                </c:pt>
                <c:pt idx="88">
                  <c:v>2.3217901725523609</c:v>
                </c:pt>
                <c:pt idx="89">
                  <c:v>2.4821485436586772</c:v>
                </c:pt>
                <c:pt idx="90">
                  <c:v>2.7284969534944215</c:v>
                </c:pt>
                <c:pt idx="91">
                  <c:v>2.9642437674468005</c:v>
                </c:pt>
                <c:pt idx="92">
                  <c:v>3.1035440583803391</c:v>
                </c:pt>
                <c:pt idx="93">
                  <c:v>2.9276414369402834</c:v>
                </c:pt>
                <c:pt idx="94">
                  <c:v>3.3690335214074505</c:v>
                </c:pt>
                <c:pt idx="95">
                  <c:v>3.175089855862304</c:v>
                </c:pt>
                <c:pt idx="96">
                  <c:v>3.3079910555786105</c:v>
                </c:pt>
                <c:pt idx="97">
                  <c:v>3.2092736319005044</c:v>
                </c:pt>
                <c:pt idx="98">
                  <c:v>3.235051612612045</c:v>
                </c:pt>
                <c:pt idx="99">
                  <c:v>3.239825790156682</c:v>
                </c:pt>
                <c:pt idx="100">
                  <c:v>3.322624756001717</c:v>
                </c:pt>
                <c:pt idx="101">
                  <c:v>3.2353720329594702</c:v>
                </c:pt>
                <c:pt idx="102">
                  <c:v>3.1655433000631361</c:v>
                </c:pt>
                <c:pt idx="103">
                  <c:v>3.1245539673832714</c:v>
                </c:pt>
                <c:pt idx="104">
                  <c:v>2.8797826664754282</c:v>
                </c:pt>
                <c:pt idx="105">
                  <c:v>2.8645728147189735</c:v>
                </c:pt>
                <c:pt idx="106">
                  <c:v>2.7226686838779735</c:v>
                </c:pt>
                <c:pt idx="107">
                  <c:v>2.500218521266151</c:v>
                </c:pt>
                <c:pt idx="108">
                  <c:v>2.3829808040472762</c:v>
                </c:pt>
                <c:pt idx="109">
                  <c:v>2.2807764059695952</c:v>
                </c:pt>
                <c:pt idx="110">
                  <c:v>2.1579424136095309</c:v>
                </c:pt>
                <c:pt idx="111">
                  <c:v>2.0680081768763103</c:v>
                </c:pt>
                <c:pt idx="112">
                  <c:v>1.962925556714781</c:v>
                </c:pt>
                <c:pt idx="113">
                  <c:v>1.7799058534588441</c:v>
                </c:pt>
                <c:pt idx="114">
                  <c:v>1.8287042913828535</c:v>
                </c:pt>
                <c:pt idx="115">
                  <c:v>1.8615737410909212</c:v>
                </c:pt>
                <c:pt idx="116">
                  <c:v>1.7997033086220178</c:v>
                </c:pt>
              </c:numCache>
            </c:numRef>
          </c:val>
          <c:smooth val="0"/>
          <c:extLst>
            <c:ext xmlns:c16="http://schemas.microsoft.com/office/drawing/2014/chart" uri="{C3380CC4-5D6E-409C-BE32-E72D297353CC}">
              <c16:uniqueId val="{00000002-0F73-4A01-AA04-0E9473685413}"/>
            </c:ext>
          </c:extLst>
        </c:ser>
        <c:dLbls>
          <c:showLegendKey val="0"/>
          <c:showVal val="0"/>
          <c:showCatName val="0"/>
          <c:showSerName val="0"/>
          <c:showPercent val="0"/>
          <c:showBubbleSize val="0"/>
        </c:dLbls>
        <c:smooth val="0"/>
        <c:axId val="1042793136"/>
        <c:axId val="1042793696"/>
      </c:lineChart>
      <c:catAx>
        <c:axId val="1042793136"/>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nextTo"/>
        <c:spPr>
          <a:noFill/>
          <a:ln w="6350" cap="flat" cmpd="sng" algn="ctr">
            <a:solidFill>
              <a:schemeClr val="bg1">
                <a:lumMod val="50000"/>
              </a:schemeClr>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042793696"/>
        <c:crosses val="autoZero"/>
        <c:auto val="1"/>
        <c:lblAlgn val="ctr"/>
        <c:lblOffset val="0"/>
        <c:tickLblSkip val="1"/>
        <c:tickMarkSkip val="12"/>
        <c:noMultiLvlLbl val="0"/>
      </c:catAx>
      <c:valAx>
        <c:axId val="1042793696"/>
        <c:scaling>
          <c:orientation val="minMax"/>
          <c:max val="5"/>
        </c:scaling>
        <c:delete val="0"/>
        <c:axPos val="l"/>
        <c:majorGridlines>
          <c:spPr>
            <a:ln w="6350" cap="flat" cmpd="sng" algn="ctr">
              <a:solidFill>
                <a:schemeClr val="bg1">
                  <a:lumMod val="75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a:t>
                </a:r>
              </a:p>
            </c:rich>
          </c:tx>
          <c:layout>
            <c:manualLayout>
              <c:xMode val="edge"/>
              <c:yMode val="edge"/>
              <c:x val="0"/>
              <c:y val="0.34658560478571165"/>
            </c:manualLayout>
          </c:layout>
          <c:overlay val="0"/>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title>
        <c:numFmt formatCode="#.#00" sourceLinked="0"/>
        <c:majorTickMark val="none"/>
        <c:minorTickMark val="none"/>
        <c:tickLblPos val="nextTo"/>
        <c:spPr>
          <a:noFill/>
          <a:ln w="6350">
            <a:solidFill>
              <a:schemeClr val="bg1">
                <a:lumMod val="7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042793136"/>
        <c:crosses val="autoZero"/>
        <c:crossBetween val="between"/>
      </c:valAx>
      <c:spPr>
        <a:noFill/>
        <a:ln w="6350">
          <a:solidFill>
            <a:schemeClr val="bg1">
              <a:lumMod val="75000"/>
            </a:schemeClr>
          </a:solidFill>
        </a:ln>
        <a:effectLst/>
      </c:spPr>
    </c:plotArea>
    <c:legend>
      <c:legendPos val="b"/>
      <c:layout>
        <c:manualLayout>
          <c:xMode val="edge"/>
          <c:yMode val="edge"/>
          <c:x val="0"/>
          <c:y val="0.79747632325664231"/>
          <c:w val="0.90816865447646744"/>
          <c:h val="0.20252353594253755"/>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solidFill>
      <a:schemeClr val="bg1"/>
    </a:solidFill>
    <a:ln w="3175" cap="flat" cmpd="sng" algn="ctr">
      <a:solidFill>
        <a:schemeClr val="tx1"/>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64730646292976"/>
          <c:y val="5.4220401503866082E-2"/>
          <c:w val="0.84823809152568796"/>
          <c:h val="0.63416542526778752"/>
        </c:manualLayout>
      </c:layout>
      <c:barChart>
        <c:barDir val="col"/>
        <c:grouping val="stacked"/>
        <c:varyColors val="0"/>
        <c:ser>
          <c:idx val="2"/>
          <c:order val="0"/>
          <c:tx>
            <c:strRef>
              <c:f>'Slika 6.10. - Figure 6.10'!$E$3</c:f>
              <c:strCache>
                <c:ptCount val="1"/>
                <c:pt idx="0">
                  <c:v>Loans to non-financial corporates</c:v>
                </c:pt>
              </c:strCache>
            </c:strRef>
          </c:tx>
          <c:spPr>
            <a:solidFill>
              <a:schemeClr val="accent1">
                <a:lumMod val="75000"/>
              </a:schemeClr>
            </a:solidFill>
            <a:ln>
              <a:noFill/>
            </a:ln>
            <a:effectLst/>
          </c:spPr>
          <c:invertIfNegative val="0"/>
          <c:cat>
            <c:strRef>
              <c:f>'Slika 6.10. - Figure 6.10'!$A$55:$A$174</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f>'Slika 6.10. - Figure 6.10'!$E$55:$E$174</c:f>
              <c:numCache>
                <c:formatCode>0.0</c:formatCode>
                <c:ptCount val="120"/>
                <c:pt idx="0">
                  <c:v>-1.3427864676154224</c:v>
                </c:pt>
                <c:pt idx="1">
                  <c:v>-1.093155025374086</c:v>
                </c:pt>
                <c:pt idx="2">
                  <c:v>-1.1307755614748165</c:v>
                </c:pt>
                <c:pt idx="3">
                  <c:v>-0.5792366607718783</c:v>
                </c:pt>
                <c:pt idx="4">
                  <c:v>-0.44026662524490778</c:v>
                </c:pt>
                <c:pt idx="5">
                  <c:v>-0.20143532977246129</c:v>
                </c:pt>
                <c:pt idx="6">
                  <c:v>-0.35777079832751629</c:v>
                </c:pt>
                <c:pt idx="7">
                  <c:v>-0.16292081371164652</c:v>
                </c:pt>
                <c:pt idx="8">
                  <c:v>-0.33329729874085412</c:v>
                </c:pt>
                <c:pt idx="9">
                  <c:v>0.10679511001527853</c:v>
                </c:pt>
                <c:pt idx="10">
                  <c:v>0.13432684852760571</c:v>
                </c:pt>
                <c:pt idx="11">
                  <c:v>0.35319127347021279</c:v>
                </c:pt>
                <c:pt idx="12">
                  <c:v>-0.38814148977806984</c:v>
                </c:pt>
                <c:pt idx="13">
                  <c:v>-1.1022040929155945</c:v>
                </c:pt>
                <c:pt idx="14">
                  <c:v>-0.55073623625336199</c:v>
                </c:pt>
                <c:pt idx="15">
                  <c:v>-6.7711208604686476E-2</c:v>
                </c:pt>
                <c:pt idx="16">
                  <c:v>-3.2313906918086062E-2</c:v>
                </c:pt>
                <c:pt idx="17">
                  <c:v>0.63404838518829909</c:v>
                </c:pt>
                <c:pt idx="18">
                  <c:v>1.2623356471582643</c:v>
                </c:pt>
                <c:pt idx="19">
                  <c:v>1.4523365071602621</c:v>
                </c:pt>
                <c:pt idx="20">
                  <c:v>1.6925959604926581</c:v>
                </c:pt>
                <c:pt idx="21">
                  <c:v>1.36444447605421</c:v>
                </c:pt>
                <c:pt idx="22">
                  <c:v>1.6951061950581456</c:v>
                </c:pt>
                <c:pt idx="23">
                  <c:v>1.61190195915152</c:v>
                </c:pt>
                <c:pt idx="24">
                  <c:v>1.7440537694744815</c:v>
                </c:pt>
                <c:pt idx="25">
                  <c:v>2.1324525696719752</c:v>
                </c:pt>
                <c:pt idx="26">
                  <c:v>2.0486531354764757</c:v>
                </c:pt>
                <c:pt idx="27">
                  <c:v>1.5758995120098296</c:v>
                </c:pt>
                <c:pt idx="28">
                  <c:v>1.5104088704231142</c:v>
                </c:pt>
                <c:pt idx="29">
                  <c:v>1.6111689884184883</c:v>
                </c:pt>
                <c:pt idx="30">
                  <c:v>1.3486489706368201</c:v>
                </c:pt>
                <c:pt idx="31">
                  <c:v>1.4184709375972706</c:v>
                </c:pt>
                <c:pt idx="32">
                  <c:v>1.4678983754849486</c:v>
                </c:pt>
                <c:pt idx="33">
                  <c:v>1.5688904379191939</c:v>
                </c:pt>
                <c:pt idx="34">
                  <c:v>1.079861637960849</c:v>
                </c:pt>
                <c:pt idx="35">
                  <c:v>0.81992705981241554</c:v>
                </c:pt>
                <c:pt idx="36">
                  <c:v>1.3501288984129911</c:v>
                </c:pt>
                <c:pt idx="37">
                  <c:v>1.3457938539664678</c:v>
                </c:pt>
                <c:pt idx="38">
                  <c:v>1.0614835979796609</c:v>
                </c:pt>
                <c:pt idx="39">
                  <c:v>0.6006381929226835</c:v>
                </c:pt>
                <c:pt idx="40">
                  <c:v>0.82914120561881288</c:v>
                </c:pt>
                <c:pt idx="41">
                  <c:v>0.20047659908630786</c:v>
                </c:pt>
                <c:pt idx="42">
                  <c:v>-0.46564998943660529</c:v>
                </c:pt>
                <c:pt idx="43">
                  <c:v>-0.30875677000509144</c:v>
                </c:pt>
                <c:pt idx="44">
                  <c:v>-0.76345155800247144</c:v>
                </c:pt>
                <c:pt idx="45">
                  <c:v>-0.38014249428792757</c:v>
                </c:pt>
                <c:pt idx="46">
                  <c:v>0.33573073203668541</c:v>
                </c:pt>
                <c:pt idx="47">
                  <c:v>0.79909537063929281</c:v>
                </c:pt>
                <c:pt idx="48">
                  <c:v>0.86716422940780125</c:v>
                </c:pt>
                <c:pt idx="49">
                  <c:v>1.3231311499399669</c:v>
                </c:pt>
                <c:pt idx="50">
                  <c:v>2.9972530741966823</c:v>
                </c:pt>
                <c:pt idx="51">
                  <c:v>2.650299080211711</c:v>
                </c:pt>
                <c:pt idx="52">
                  <c:v>2.3396315186166268</c:v>
                </c:pt>
                <c:pt idx="53">
                  <c:v>2.3898102931756395</c:v>
                </c:pt>
                <c:pt idx="54">
                  <c:v>2.4673519735485501</c:v>
                </c:pt>
                <c:pt idx="55">
                  <c:v>2.1668706021204311</c:v>
                </c:pt>
                <c:pt idx="56">
                  <c:v>2.3207140597390787</c:v>
                </c:pt>
                <c:pt idx="57">
                  <c:v>2.0039834949824211</c:v>
                </c:pt>
                <c:pt idx="58">
                  <c:v>1.4296166495595728</c:v>
                </c:pt>
                <c:pt idx="59">
                  <c:v>2.3556497746358982</c:v>
                </c:pt>
                <c:pt idx="60">
                  <c:v>2.5050633474823663</c:v>
                </c:pt>
                <c:pt idx="61">
                  <c:v>1.8618440799532183</c:v>
                </c:pt>
                <c:pt idx="62">
                  <c:v>0.15667237765216743</c:v>
                </c:pt>
                <c:pt idx="63">
                  <c:v>0.29718396907494937</c:v>
                </c:pt>
                <c:pt idx="64">
                  <c:v>0.2994500185213293</c:v>
                </c:pt>
                <c:pt idx="65">
                  <c:v>0.2074993441670181</c:v>
                </c:pt>
                <c:pt idx="66">
                  <c:v>0.64579466047734357</c:v>
                </c:pt>
                <c:pt idx="67">
                  <c:v>0.41336074755907543</c:v>
                </c:pt>
                <c:pt idx="68">
                  <c:v>0.26037384241273182</c:v>
                </c:pt>
                <c:pt idx="69">
                  <c:v>0.52754462181882888</c:v>
                </c:pt>
                <c:pt idx="70">
                  <c:v>0.76017213436678721</c:v>
                </c:pt>
                <c:pt idx="71">
                  <c:v>0.37909917550252209</c:v>
                </c:pt>
                <c:pt idx="72">
                  <c:v>0.12602930559853096</c:v>
                </c:pt>
                <c:pt idx="73">
                  <c:v>0.85295803593294062</c:v>
                </c:pt>
                <c:pt idx="74">
                  <c:v>2.6124226658377387</c:v>
                </c:pt>
                <c:pt idx="75">
                  <c:v>3.6552716514215717</c:v>
                </c:pt>
                <c:pt idx="76">
                  <c:v>4.4770815658008347</c:v>
                </c:pt>
                <c:pt idx="77">
                  <c:v>4.7673617704382627</c:v>
                </c:pt>
                <c:pt idx="78">
                  <c:v>5.8802157989733947</c:v>
                </c:pt>
                <c:pt idx="79">
                  <c:v>6.4455466669506594</c:v>
                </c:pt>
                <c:pt idx="80">
                  <c:v>7.9640520166367175</c:v>
                </c:pt>
                <c:pt idx="81">
                  <c:v>8.2900441020886451</c:v>
                </c:pt>
                <c:pt idx="82">
                  <c:v>8.2227604315295171</c:v>
                </c:pt>
                <c:pt idx="83">
                  <c:v>7.7652379451875762</c:v>
                </c:pt>
                <c:pt idx="84">
                  <c:v>8.0518638851660977</c:v>
                </c:pt>
                <c:pt idx="85">
                  <c:v>7.5731768803863648</c:v>
                </c:pt>
                <c:pt idx="86">
                  <c:v>5.9188850269321502</c:v>
                </c:pt>
                <c:pt idx="87">
                  <c:v>5.8973350003306741</c:v>
                </c:pt>
                <c:pt idx="88">
                  <c:v>5.448287587385261</c:v>
                </c:pt>
                <c:pt idx="89">
                  <c:v>5.269894868852802</c:v>
                </c:pt>
                <c:pt idx="90">
                  <c:v>4.2682362170497399</c:v>
                </c:pt>
                <c:pt idx="91">
                  <c:v>4.2254606413818214</c:v>
                </c:pt>
                <c:pt idx="92">
                  <c:v>3.1071223204139469</c:v>
                </c:pt>
                <c:pt idx="93">
                  <c:v>2.6235830800780793</c:v>
                </c:pt>
                <c:pt idx="94">
                  <c:v>2.6096389713460293</c:v>
                </c:pt>
                <c:pt idx="95">
                  <c:v>2.5693459663232039</c:v>
                </c:pt>
                <c:pt idx="96">
                  <c:v>1.3900121613926992</c:v>
                </c:pt>
                <c:pt idx="97">
                  <c:v>1.1783039947488081</c:v>
                </c:pt>
                <c:pt idx="98">
                  <c:v>1.6164652365909171</c:v>
                </c:pt>
                <c:pt idx="99">
                  <c:v>1.6682619586225198</c:v>
                </c:pt>
                <c:pt idx="100">
                  <c:v>1.6719181796286309</c:v>
                </c:pt>
                <c:pt idx="101">
                  <c:v>2.0024371406468715</c:v>
                </c:pt>
                <c:pt idx="102">
                  <c:v>1.8093873727457437</c:v>
                </c:pt>
                <c:pt idx="103">
                  <c:v>1.5036563233141849</c:v>
                </c:pt>
                <c:pt idx="104">
                  <c:v>1.5473054463826788</c:v>
                </c:pt>
                <c:pt idx="105">
                  <c:v>1.8813389887038581</c:v>
                </c:pt>
                <c:pt idx="106">
                  <c:v>2.1814452659969814</c:v>
                </c:pt>
                <c:pt idx="107">
                  <c:v>2.5356152246153059</c:v>
                </c:pt>
                <c:pt idx="108">
                  <c:v>4.5328156402417239</c:v>
                </c:pt>
                <c:pt idx="109">
                  <c:v>5.0921095898315256</c:v>
                </c:pt>
                <c:pt idx="110">
                  <c:v>4.7848724110417402</c:v>
                </c:pt>
                <c:pt idx="111">
                  <c:v>4.6615895009228776</c:v>
                </c:pt>
                <c:pt idx="112">
                  <c:v>4.5828833580687753</c:v>
                </c:pt>
                <c:pt idx="113">
                  <c:v>4.7708512089629052</c:v>
                </c:pt>
                <c:pt idx="114">
                  <c:v>5.0932348848165567</c:v>
                </c:pt>
                <c:pt idx="115">
                  <c:v>4.8081904018829027</c:v>
                </c:pt>
                <c:pt idx="116">
                  <c:v>4.9000000000000004</c:v>
                </c:pt>
              </c:numCache>
            </c:numRef>
          </c:val>
          <c:extLst>
            <c:ext xmlns:c16="http://schemas.microsoft.com/office/drawing/2014/chart" uri="{C3380CC4-5D6E-409C-BE32-E72D297353CC}">
              <c16:uniqueId val="{00000000-357E-48E1-AAD9-E0C02E824F1F}"/>
            </c:ext>
          </c:extLst>
        </c:ser>
        <c:ser>
          <c:idx val="1"/>
          <c:order val="1"/>
          <c:tx>
            <c:strRef>
              <c:f>'Slika 6.10. - Figure 6.10'!$F$3</c:f>
              <c:strCache>
                <c:ptCount val="1"/>
                <c:pt idx="0">
                  <c:v>Loans to households</c:v>
                </c:pt>
              </c:strCache>
            </c:strRef>
          </c:tx>
          <c:spPr>
            <a:solidFill>
              <a:schemeClr val="bg1">
                <a:lumMod val="65000"/>
              </a:schemeClr>
            </a:solidFill>
            <a:ln>
              <a:noFill/>
            </a:ln>
            <a:effectLst/>
          </c:spPr>
          <c:invertIfNegative val="0"/>
          <c:cat>
            <c:strRef>
              <c:f>'Slika 6.10. - Figure 6.10'!$A$55:$A$174</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f>'Slika 6.10. - Figure 6.10'!$F$55:$F$174</c:f>
              <c:numCache>
                <c:formatCode>0.0</c:formatCode>
                <c:ptCount val="120"/>
                <c:pt idx="0">
                  <c:v>-1.1689888217798656</c:v>
                </c:pt>
                <c:pt idx="1">
                  <c:v>-1.0506596429731543</c:v>
                </c:pt>
                <c:pt idx="2">
                  <c:v>-1.2297166928685088</c:v>
                </c:pt>
                <c:pt idx="3">
                  <c:v>-0.9937584865025989</c:v>
                </c:pt>
                <c:pt idx="4">
                  <c:v>-0.86418695903744258</c:v>
                </c:pt>
                <c:pt idx="5">
                  <c:v>-0.58949725575965983</c:v>
                </c:pt>
                <c:pt idx="6">
                  <c:v>-0.6176417801448093</c:v>
                </c:pt>
                <c:pt idx="7">
                  <c:v>-0.41275397609785747</c:v>
                </c:pt>
                <c:pt idx="8">
                  <c:v>-0.63826687550131722</c:v>
                </c:pt>
                <c:pt idx="9">
                  <c:v>-0.38540087175321863</c:v>
                </c:pt>
                <c:pt idx="10">
                  <c:v>-0.18347837966756533</c:v>
                </c:pt>
                <c:pt idx="11">
                  <c:v>-0.12593682438589657</c:v>
                </c:pt>
                <c:pt idx="12">
                  <c:v>-0.34859146850214634</c:v>
                </c:pt>
                <c:pt idx="13">
                  <c:v>-0.33169664375792518</c:v>
                </c:pt>
                <c:pt idx="14">
                  <c:v>0.40871925144125482</c:v>
                </c:pt>
                <c:pt idx="15">
                  <c:v>0.77770797081026755</c:v>
                </c:pt>
                <c:pt idx="16">
                  <c:v>0.71461139210975755</c:v>
                </c:pt>
                <c:pt idx="17">
                  <c:v>0.62050766765701826</c:v>
                </c:pt>
                <c:pt idx="18">
                  <c:v>0.87994298917069902</c:v>
                </c:pt>
                <c:pt idx="19">
                  <c:v>1.0048325592484866</c:v>
                </c:pt>
                <c:pt idx="20">
                  <c:v>1.306391869960654</c:v>
                </c:pt>
                <c:pt idx="21">
                  <c:v>1.7364068532987968</c:v>
                </c:pt>
                <c:pt idx="22">
                  <c:v>1.9431035853793186</c:v>
                </c:pt>
                <c:pt idx="23">
                  <c:v>2.0381761223744186</c:v>
                </c:pt>
                <c:pt idx="24">
                  <c:v>2.0980875425312657</c:v>
                </c:pt>
                <c:pt idx="25">
                  <c:v>2.5106310841852117</c:v>
                </c:pt>
                <c:pt idx="26">
                  <c:v>2.5691545300183449</c:v>
                </c:pt>
                <c:pt idx="27">
                  <c:v>2.5373839003841847</c:v>
                </c:pt>
                <c:pt idx="28">
                  <c:v>2.868163961701701</c:v>
                </c:pt>
                <c:pt idx="29">
                  <c:v>3.0563946540900164</c:v>
                </c:pt>
                <c:pt idx="30">
                  <c:v>3.1843570522664493</c:v>
                </c:pt>
                <c:pt idx="31">
                  <c:v>3.4528759093569694</c:v>
                </c:pt>
                <c:pt idx="32">
                  <c:v>3.060811653179647</c:v>
                </c:pt>
                <c:pt idx="33">
                  <c:v>3.0642082034227229</c:v>
                </c:pt>
                <c:pt idx="34">
                  <c:v>3.0772255602690648</c:v>
                </c:pt>
                <c:pt idx="35">
                  <c:v>3.2126111357299103</c:v>
                </c:pt>
                <c:pt idx="36">
                  <c:v>3.7834862820495907</c:v>
                </c:pt>
                <c:pt idx="37">
                  <c:v>3.7828686971380332</c:v>
                </c:pt>
                <c:pt idx="38">
                  <c:v>3.8978459587321002</c:v>
                </c:pt>
                <c:pt idx="39">
                  <c:v>3.9695775233052322</c:v>
                </c:pt>
                <c:pt idx="40">
                  <c:v>4.1004858338810859</c:v>
                </c:pt>
                <c:pt idx="41">
                  <c:v>3.9401742294054514</c:v>
                </c:pt>
                <c:pt idx="42">
                  <c:v>4.0610443635912921</c:v>
                </c:pt>
                <c:pt idx="43">
                  <c:v>3.9599962665027482</c:v>
                </c:pt>
                <c:pt idx="44">
                  <c:v>4.02465046597188</c:v>
                </c:pt>
                <c:pt idx="45">
                  <c:v>4.1544243293373135</c:v>
                </c:pt>
                <c:pt idx="46">
                  <c:v>4.2042986947361261</c:v>
                </c:pt>
                <c:pt idx="47">
                  <c:v>4.4506153865719096</c:v>
                </c:pt>
                <c:pt idx="48">
                  <c:v>4.4529610554327013</c:v>
                </c:pt>
                <c:pt idx="49">
                  <c:v>4.4590533267373518</c:v>
                </c:pt>
                <c:pt idx="50">
                  <c:v>4.3294515994127822</c:v>
                </c:pt>
                <c:pt idx="51">
                  <c:v>3.2114796879541312</c:v>
                </c:pt>
                <c:pt idx="52">
                  <c:v>2.8592639483703057</c:v>
                </c:pt>
                <c:pt idx="53">
                  <c:v>2.853601177267084</c:v>
                </c:pt>
                <c:pt idx="54">
                  <c:v>2.7891640407883336</c:v>
                </c:pt>
                <c:pt idx="55">
                  <c:v>2.7393013103860331</c:v>
                </c:pt>
                <c:pt idx="56">
                  <c:v>2.7503683012671094</c:v>
                </c:pt>
                <c:pt idx="57">
                  <c:v>2.3263956455605483</c:v>
                </c:pt>
                <c:pt idx="58">
                  <c:v>1.9005206253448976</c:v>
                </c:pt>
                <c:pt idx="59">
                  <c:v>1.6300210293398272</c:v>
                </c:pt>
                <c:pt idx="60">
                  <c:v>1.5753542121469548</c:v>
                </c:pt>
                <c:pt idx="61">
                  <c:v>1.4570000947740529</c:v>
                </c:pt>
                <c:pt idx="62">
                  <c:v>1.1843620664935566</c:v>
                </c:pt>
                <c:pt idx="63">
                  <c:v>1.8471499788630639</c:v>
                </c:pt>
                <c:pt idx="64">
                  <c:v>1.8465919879336514</c:v>
                </c:pt>
                <c:pt idx="65">
                  <c:v>2.1882008043563492</c:v>
                </c:pt>
                <c:pt idx="66">
                  <c:v>2.6683773174528747</c:v>
                </c:pt>
                <c:pt idx="67">
                  <c:v>2.6657571666910989</c:v>
                </c:pt>
                <c:pt idx="68">
                  <c:v>2.7295671257083316</c:v>
                </c:pt>
                <c:pt idx="69">
                  <c:v>2.778477713339119</c:v>
                </c:pt>
                <c:pt idx="70">
                  <c:v>2.8011601822881884</c:v>
                </c:pt>
                <c:pt idx="71">
                  <c:v>2.6605870764225776</c:v>
                </c:pt>
                <c:pt idx="72">
                  <c:v>2.5368267308573498</c:v>
                </c:pt>
                <c:pt idx="73">
                  <c:v>2.5151865436298664</c:v>
                </c:pt>
                <c:pt idx="74">
                  <c:v>2.7407171100370693</c:v>
                </c:pt>
                <c:pt idx="75">
                  <c:v>2.9709691761523747</c:v>
                </c:pt>
                <c:pt idx="76">
                  <c:v>3.4167066534552033</c:v>
                </c:pt>
                <c:pt idx="77">
                  <c:v>3.5588176241686007</c:v>
                </c:pt>
                <c:pt idx="78">
                  <c:v>3.413312484704333</c:v>
                </c:pt>
                <c:pt idx="79">
                  <c:v>3.5140685139806216</c:v>
                </c:pt>
                <c:pt idx="80">
                  <c:v>3.5173810980743996</c:v>
                </c:pt>
                <c:pt idx="81">
                  <c:v>3.4821232972984215</c:v>
                </c:pt>
                <c:pt idx="82">
                  <c:v>3.6333764872832734</c:v>
                </c:pt>
                <c:pt idx="83">
                  <c:v>3.6444920666482119</c:v>
                </c:pt>
                <c:pt idx="84">
                  <c:v>3.4937835935215253</c:v>
                </c:pt>
                <c:pt idx="85">
                  <c:v>3.5295503020673622</c:v>
                </c:pt>
                <c:pt idx="86">
                  <c:v>3.6265301475798086</c:v>
                </c:pt>
                <c:pt idx="87">
                  <c:v>3.7489688264708549</c:v>
                </c:pt>
                <c:pt idx="88">
                  <c:v>3.876012266946435</c:v>
                </c:pt>
                <c:pt idx="89">
                  <c:v>3.9477282334659654</c:v>
                </c:pt>
                <c:pt idx="90">
                  <c:v>4.1057503296864404</c:v>
                </c:pt>
                <c:pt idx="91">
                  <c:v>4.5180385562786904</c:v>
                </c:pt>
                <c:pt idx="92">
                  <c:v>4.7799894230671516</c:v>
                </c:pt>
                <c:pt idx="93">
                  <c:v>5.0196884001989277</c:v>
                </c:pt>
                <c:pt idx="94">
                  <c:v>5.3003361148283679</c:v>
                </c:pt>
                <c:pt idx="95">
                  <c:v>5.5744932602647674</c:v>
                </c:pt>
                <c:pt idx="96">
                  <c:v>6.0528898168283378</c:v>
                </c:pt>
                <c:pt idx="97">
                  <c:v>6.3079456218232179</c:v>
                </c:pt>
                <c:pt idx="98">
                  <c:v>6.3340338043158928</c:v>
                </c:pt>
                <c:pt idx="99">
                  <c:v>6.660631809394518</c:v>
                </c:pt>
                <c:pt idx="100">
                  <c:v>6.5678973509453762</c:v>
                </c:pt>
                <c:pt idx="101">
                  <c:v>6.4589722557284386</c:v>
                </c:pt>
                <c:pt idx="102">
                  <c:v>6.4711455848567754</c:v>
                </c:pt>
                <c:pt idx="103">
                  <c:v>6.2796345196044472</c:v>
                </c:pt>
                <c:pt idx="104">
                  <c:v>6.3054574949871975</c:v>
                </c:pt>
                <c:pt idx="105">
                  <c:v>7.148819919708628</c:v>
                </c:pt>
                <c:pt idx="106">
                  <c:v>7.1068957679384273</c:v>
                </c:pt>
                <c:pt idx="107">
                  <c:v>7.1706399405770354</c:v>
                </c:pt>
                <c:pt idx="108">
                  <c:v>7.3511727799318951</c:v>
                </c:pt>
                <c:pt idx="109">
                  <c:v>7.3637675757026626</c:v>
                </c:pt>
                <c:pt idx="110">
                  <c:v>7.4891609817573075</c:v>
                </c:pt>
                <c:pt idx="111">
                  <c:v>7.5960641634199808</c:v>
                </c:pt>
                <c:pt idx="112">
                  <c:v>7.780279529561354</c:v>
                </c:pt>
                <c:pt idx="113">
                  <c:v>8.3538206815879015</c:v>
                </c:pt>
                <c:pt idx="114">
                  <c:v>8.5305830752675149</c:v>
                </c:pt>
                <c:pt idx="115">
                  <c:v>8.455107301369658</c:v>
                </c:pt>
                <c:pt idx="116">
                  <c:v>8.5</c:v>
                </c:pt>
              </c:numCache>
            </c:numRef>
          </c:val>
          <c:extLst>
            <c:ext xmlns:c16="http://schemas.microsoft.com/office/drawing/2014/chart" uri="{C3380CC4-5D6E-409C-BE32-E72D297353CC}">
              <c16:uniqueId val="{00000001-357E-48E1-AAD9-E0C02E824F1F}"/>
            </c:ext>
          </c:extLst>
        </c:ser>
        <c:ser>
          <c:idx val="0"/>
          <c:order val="2"/>
          <c:tx>
            <c:strRef>
              <c:f>'Slika 6.10. - Figure 6.10'!$G$3</c:f>
              <c:strCache>
                <c:ptCount val="1"/>
                <c:pt idx="0">
                  <c:v>Loans to other financial institutions</c:v>
                </c:pt>
              </c:strCache>
            </c:strRef>
          </c:tx>
          <c:spPr>
            <a:solidFill>
              <a:srgbClr val="92D050"/>
            </a:solidFill>
            <a:ln>
              <a:noFill/>
            </a:ln>
            <a:effectLst/>
          </c:spPr>
          <c:invertIfNegative val="0"/>
          <c:cat>
            <c:strRef>
              <c:f>'Slika 6.10. - Figure 6.10'!$A$55:$A$174</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f>'Slika 6.10. - Figure 6.10'!$G$55:$G$174</c:f>
              <c:numCache>
                <c:formatCode>0.0</c:formatCode>
                <c:ptCount val="120"/>
                <c:pt idx="0">
                  <c:v>-8.1328338136092068E-2</c:v>
                </c:pt>
                <c:pt idx="1">
                  <c:v>-8.0466019088895085E-2</c:v>
                </c:pt>
                <c:pt idx="2">
                  <c:v>0.25885323682197892</c:v>
                </c:pt>
                <c:pt idx="3">
                  <c:v>0.13663939548447687</c:v>
                </c:pt>
                <c:pt idx="4">
                  <c:v>0.21205133879319055</c:v>
                </c:pt>
                <c:pt idx="5">
                  <c:v>9.5704917666871045E-2</c:v>
                </c:pt>
                <c:pt idx="6">
                  <c:v>-0.31432912987910611</c:v>
                </c:pt>
                <c:pt idx="7">
                  <c:v>-0.29264681326849773</c:v>
                </c:pt>
                <c:pt idx="8">
                  <c:v>-0.1803481904572887</c:v>
                </c:pt>
                <c:pt idx="9">
                  <c:v>0.1405952802215053</c:v>
                </c:pt>
                <c:pt idx="10">
                  <c:v>-0.12227749430571346</c:v>
                </c:pt>
                <c:pt idx="11">
                  <c:v>-0.38129026521233672</c:v>
                </c:pt>
                <c:pt idx="12">
                  <c:v>-0.31305526583682547</c:v>
                </c:pt>
                <c:pt idx="13">
                  <c:v>0.21776796566470277</c:v>
                </c:pt>
                <c:pt idx="14">
                  <c:v>-0.10198160496845952</c:v>
                </c:pt>
                <c:pt idx="15">
                  <c:v>-0.15582830247549831</c:v>
                </c:pt>
                <c:pt idx="16">
                  <c:v>-0.48094727912465213</c:v>
                </c:pt>
                <c:pt idx="17">
                  <c:v>-0.50025222252856338</c:v>
                </c:pt>
                <c:pt idx="18">
                  <c:v>-0.64412212948862613</c:v>
                </c:pt>
                <c:pt idx="19">
                  <c:v>-0.7146294270729171</c:v>
                </c:pt>
                <c:pt idx="20">
                  <c:v>-0.64828159562046339</c:v>
                </c:pt>
                <c:pt idx="21">
                  <c:v>-0.66848824215209313</c:v>
                </c:pt>
                <c:pt idx="22">
                  <c:v>-0.19313619977334437</c:v>
                </c:pt>
                <c:pt idx="23">
                  <c:v>-0.3218831139097944</c:v>
                </c:pt>
                <c:pt idx="24">
                  <c:v>-0.3294402522184911</c:v>
                </c:pt>
                <c:pt idx="25">
                  <c:v>-0.78697982407609746</c:v>
                </c:pt>
                <c:pt idx="26">
                  <c:v>-0.74324004074822048</c:v>
                </c:pt>
                <c:pt idx="27">
                  <c:v>-0.68578565025137539</c:v>
                </c:pt>
                <c:pt idx="28">
                  <c:v>-0.42275836526033206</c:v>
                </c:pt>
                <c:pt idx="29">
                  <c:v>-0.14579038161968408</c:v>
                </c:pt>
                <c:pt idx="30">
                  <c:v>-0.11929804640543296</c:v>
                </c:pt>
                <c:pt idx="31">
                  <c:v>-8.1255722599432645E-2</c:v>
                </c:pt>
                <c:pt idx="32">
                  <c:v>-0.11738798924830186</c:v>
                </c:pt>
                <c:pt idx="33">
                  <c:v>-7.0043746800835275E-3</c:v>
                </c:pt>
                <c:pt idx="34">
                  <c:v>-0.22384894524070861</c:v>
                </c:pt>
                <c:pt idx="35">
                  <c:v>8.5106922881743569E-2</c:v>
                </c:pt>
                <c:pt idx="36">
                  <c:v>0.12081514100161132</c:v>
                </c:pt>
                <c:pt idx="37">
                  <c:v>6.6971052477017554E-2</c:v>
                </c:pt>
                <c:pt idx="38">
                  <c:v>9.6602002614104301E-2</c:v>
                </c:pt>
                <c:pt idx="39">
                  <c:v>0.20467555926162184</c:v>
                </c:pt>
                <c:pt idx="40">
                  <c:v>0.26675790932206911</c:v>
                </c:pt>
                <c:pt idx="41">
                  <c:v>0.39191840085686613</c:v>
                </c:pt>
                <c:pt idx="42">
                  <c:v>0.47477175441489944</c:v>
                </c:pt>
                <c:pt idx="43">
                  <c:v>0.47518649140884572</c:v>
                </c:pt>
                <c:pt idx="44">
                  <c:v>0.3486968186974061</c:v>
                </c:pt>
                <c:pt idx="45">
                  <c:v>0.21616178166577471</c:v>
                </c:pt>
                <c:pt idx="46">
                  <c:v>8.7569203340562327E-2</c:v>
                </c:pt>
                <c:pt idx="47">
                  <c:v>-0.13858343375356158</c:v>
                </c:pt>
                <c:pt idx="48">
                  <c:v>-0.12968598919365576</c:v>
                </c:pt>
                <c:pt idx="49">
                  <c:v>0.10466097046248012</c:v>
                </c:pt>
                <c:pt idx="50">
                  <c:v>0.31878473576428012</c:v>
                </c:pt>
                <c:pt idx="51">
                  <c:v>0.28025869568213246</c:v>
                </c:pt>
                <c:pt idx="52">
                  <c:v>0.10603990961577368</c:v>
                </c:pt>
                <c:pt idx="53">
                  <c:v>-0.4509071231292493</c:v>
                </c:pt>
                <c:pt idx="54">
                  <c:v>-0.31773339531437883</c:v>
                </c:pt>
                <c:pt idx="55">
                  <c:v>-0.33943540738457711</c:v>
                </c:pt>
                <c:pt idx="56">
                  <c:v>-0.25960176956723491</c:v>
                </c:pt>
                <c:pt idx="57">
                  <c:v>-0.12964282936666613</c:v>
                </c:pt>
                <c:pt idx="58">
                  <c:v>-0.10601999593677641</c:v>
                </c:pt>
                <c:pt idx="59">
                  <c:v>0.2780796450789132</c:v>
                </c:pt>
                <c:pt idx="60">
                  <c:v>0.32967537820904869</c:v>
                </c:pt>
                <c:pt idx="61">
                  <c:v>0.14462362862623485</c:v>
                </c:pt>
                <c:pt idx="62">
                  <c:v>0.23657114685384026</c:v>
                </c:pt>
                <c:pt idx="63">
                  <c:v>-4.5522135729714718E-2</c:v>
                </c:pt>
                <c:pt idx="64">
                  <c:v>0.21151799643884586</c:v>
                </c:pt>
                <c:pt idx="65">
                  <c:v>0.33667748009892529</c:v>
                </c:pt>
                <c:pt idx="66">
                  <c:v>0.26870222451486597</c:v>
                </c:pt>
                <c:pt idx="67">
                  <c:v>0.24979969202544591</c:v>
                </c:pt>
                <c:pt idx="68">
                  <c:v>0.19521270972180929</c:v>
                </c:pt>
                <c:pt idx="69">
                  <c:v>0.23598706264709901</c:v>
                </c:pt>
                <c:pt idx="70">
                  <c:v>0.26158215565642784</c:v>
                </c:pt>
                <c:pt idx="71">
                  <c:v>-1.8398044860724473E-2</c:v>
                </c:pt>
                <c:pt idx="72">
                  <c:v>6.2385483912964931E-2</c:v>
                </c:pt>
                <c:pt idx="73">
                  <c:v>-0.17232524095260895</c:v>
                </c:pt>
                <c:pt idx="74">
                  <c:v>-0.64864061773366199</c:v>
                </c:pt>
                <c:pt idx="75">
                  <c:v>-0.26904246260227188</c:v>
                </c:pt>
                <c:pt idx="76">
                  <c:v>-0.40803245816220435</c:v>
                </c:pt>
                <c:pt idx="77">
                  <c:v>-0.31289779966610859</c:v>
                </c:pt>
                <c:pt idx="78">
                  <c:v>-0.19619122395548297</c:v>
                </c:pt>
                <c:pt idx="79">
                  <c:v>-0.17579943642757551</c:v>
                </c:pt>
                <c:pt idx="80">
                  <c:v>-0.16845963585309734</c:v>
                </c:pt>
                <c:pt idx="81">
                  <c:v>-0.18901320249570633</c:v>
                </c:pt>
                <c:pt idx="82">
                  <c:v>-0.34330641602306355</c:v>
                </c:pt>
                <c:pt idx="83">
                  <c:v>-0.37219747956343407</c:v>
                </c:pt>
                <c:pt idx="84">
                  <c:v>-0.51262996673408445</c:v>
                </c:pt>
                <c:pt idx="85">
                  <c:v>-0.2921840471342973</c:v>
                </c:pt>
                <c:pt idx="86">
                  <c:v>-1.709578853543426E-2</c:v>
                </c:pt>
                <c:pt idx="87">
                  <c:v>-5.2543336571660375E-2</c:v>
                </c:pt>
                <c:pt idx="88">
                  <c:v>-4.6555710646030486E-2</c:v>
                </c:pt>
                <c:pt idx="89">
                  <c:v>-1.2590210083798178E-2</c:v>
                </c:pt>
                <c:pt idx="90">
                  <c:v>-0.13112356266664424</c:v>
                </c:pt>
                <c:pt idx="91">
                  <c:v>-0.15704154494579359</c:v>
                </c:pt>
                <c:pt idx="92">
                  <c:v>-6.879429116980168E-2</c:v>
                </c:pt>
                <c:pt idx="93">
                  <c:v>-0.16660700239348541</c:v>
                </c:pt>
                <c:pt idx="94">
                  <c:v>-6.8585997201227447E-2</c:v>
                </c:pt>
                <c:pt idx="95">
                  <c:v>7.2568734915185945E-3</c:v>
                </c:pt>
                <c:pt idx="96">
                  <c:v>6.2138376185260531E-2</c:v>
                </c:pt>
                <c:pt idx="97">
                  <c:v>0.12573769628760376</c:v>
                </c:pt>
                <c:pt idx="98">
                  <c:v>1.4269955045417624E-2</c:v>
                </c:pt>
                <c:pt idx="99">
                  <c:v>-6.9499578517334307E-2</c:v>
                </c:pt>
                <c:pt idx="100">
                  <c:v>3.3193771935039313E-3</c:v>
                </c:pt>
                <c:pt idx="101">
                  <c:v>-6.9685442068198877E-2</c:v>
                </c:pt>
                <c:pt idx="102">
                  <c:v>-4.404937680904919E-2</c:v>
                </c:pt>
                <c:pt idx="103">
                  <c:v>3.0496500777430616E-2</c:v>
                </c:pt>
                <c:pt idx="104">
                  <c:v>3.8214606855524855E-3</c:v>
                </c:pt>
                <c:pt idx="105">
                  <c:v>7.4012831487445141E-2</c:v>
                </c:pt>
                <c:pt idx="106">
                  <c:v>0.11218903461937252</c:v>
                </c:pt>
                <c:pt idx="107">
                  <c:v>7.8990674746530154E-2</c:v>
                </c:pt>
                <c:pt idx="108">
                  <c:v>5.031749831802846E-2</c:v>
                </c:pt>
                <c:pt idx="109">
                  <c:v>4.1243645481483576E-3</c:v>
                </c:pt>
                <c:pt idx="110">
                  <c:v>1.3290246103205455E-2</c:v>
                </c:pt>
                <c:pt idx="111">
                  <c:v>0.20832915507020888</c:v>
                </c:pt>
                <c:pt idx="112">
                  <c:v>0.24702631835644276</c:v>
                </c:pt>
                <c:pt idx="113">
                  <c:v>0.31771895778448289</c:v>
                </c:pt>
                <c:pt idx="114">
                  <c:v>0.29929215844676865</c:v>
                </c:pt>
                <c:pt idx="115">
                  <c:v>0.28228465410636117</c:v>
                </c:pt>
                <c:pt idx="116">
                  <c:v>0.2</c:v>
                </c:pt>
              </c:numCache>
            </c:numRef>
          </c:val>
          <c:extLst>
            <c:ext xmlns:c16="http://schemas.microsoft.com/office/drawing/2014/chart" uri="{C3380CC4-5D6E-409C-BE32-E72D297353CC}">
              <c16:uniqueId val="{00000002-357E-48E1-AAD9-E0C02E824F1F}"/>
            </c:ext>
          </c:extLst>
        </c:ser>
        <c:dLbls>
          <c:showLegendKey val="0"/>
          <c:showVal val="0"/>
          <c:showCatName val="0"/>
          <c:showSerName val="0"/>
          <c:showPercent val="0"/>
          <c:showBubbleSize val="0"/>
        </c:dLbls>
        <c:gapWidth val="42"/>
        <c:overlap val="100"/>
        <c:axId val="2017828031"/>
        <c:axId val="1996198351"/>
      </c:barChart>
      <c:lineChart>
        <c:grouping val="standard"/>
        <c:varyColors val="0"/>
        <c:ser>
          <c:idx val="3"/>
          <c:order val="3"/>
          <c:tx>
            <c:strRef>
              <c:f>'Slika 6.10. - Figure 6.10'!$H$3</c:f>
              <c:strCache>
                <c:ptCount val="1"/>
                <c:pt idx="0">
                  <c:v>Annual rate of change of loans to the domestic sectors (excel. general government)</c:v>
                </c:pt>
              </c:strCache>
            </c:strRef>
          </c:tx>
          <c:spPr>
            <a:ln w="25400" cap="rnd">
              <a:solidFill>
                <a:srgbClr val="FF0000"/>
              </a:solidFill>
              <a:round/>
            </a:ln>
            <a:effectLst/>
          </c:spPr>
          <c:marker>
            <c:symbol val="none"/>
          </c:marker>
          <c:cat>
            <c:strRef>
              <c:f>'Slika 6.10. - Figure 6.10'!$A$55:$A$174</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f>'Slika 6.10. - Figure 6.10'!$H$55:$H$174</c:f>
              <c:numCache>
                <c:formatCode>0.0</c:formatCode>
                <c:ptCount val="120"/>
                <c:pt idx="0">
                  <c:v>-2.5931036275313915</c:v>
                </c:pt>
                <c:pt idx="1">
                  <c:v>-2.2242806874361349</c:v>
                </c:pt>
                <c:pt idx="2">
                  <c:v>-2.1016390175213502</c:v>
                </c:pt>
                <c:pt idx="3">
                  <c:v>-1.4363557517900034</c:v>
                </c:pt>
                <c:pt idx="4">
                  <c:v>-1.0924022454891542</c:v>
                </c:pt>
                <c:pt idx="5">
                  <c:v>-0.69522766786525381</c:v>
                </c:pt>
                <c:pt idx="6">
                  <c:v>-1.2897417083514284</c:v>
                </c:pt>
                <c:pt idx="7">
                  <c:v>-0.86832160307800166</c:v>
                </c:pt>
                <c:pt idx="8">
                  <c:v>-1.1519123646994558</c:v>
                </c:pt>
                <c:pt idx="9">
                  <c:v>-0.13801048151643158</c:v>
                </c:pt>
                <c:pt idx="10">
                  <c:v>-0.17142902544566141</c:v>
                </c:pt>
                <c:pt idx="11">
                  <c:v>-0.15403581612801531</c:v>
                </c:pt>
                <c:pt idx="12">
                  <c:v>-1.0497882241170373</c:v>
                </c:pt>
                <c:pt idx="13">
                  <c:v>-1.2161327710088301</c:v>
                </c:pt>
                <c:pt idx="14">
                  <c:v>-0.24399858978057409</c:v>
                </c:pt>
                <c:pt idx="15">
                  <c:v>0.55416845973009288</c:v>
                </c:pt>
                <c:pt idx="16">
                  <c:v>0.20135020606701914</c:v>
                </c:pt>
                <c:pt idx="17">
                  <c:v>0.75430383031674353</c:v>
                </c:pt>
                <c:pt idx="18">
                  <c:v>1.4981565068403313</c:v>
                </c:pt>
                <c:pt idx="19">
                  <c:v>1.7425396393358312</c:v>
                </c:pt>
                <c:pt idx="20">
                  <c:v>2.3507062348328418</c:v>
                </c:pt>
                <c:pt idx="21">
                  <c:v>2.4323630872009119</c:v>
                </c:pt>
                <c:pt idx="22">
                  <c:v>3.4450735806641006</c:v>
                </c:pt>
                <c:pt idx="23">
                  <c:v>3.3281949676161418</c:v>
                </c:pt>
                <c:pt idx="24">
                  <c:v>3.5127010597872754</c:v>
                </c:pt>
                <c:pt idx="25">
                  <c:v>3.8561038297811052</c:v>
                </c:pt>
                <c:pt idx="26">
                  <c:v>3.8745676247466037</c:v>
                </c:pt>
                <c:pt idx="27">
                  <c:v>3.4274977621426359</c:v>
                </c:pt>
                <c:pt idx="28">
                  <c:v>3.9558144668644815</c:v>
                </c:pt>
                <c:pt idx="29">
                  <c:v>4.5217732608888355</c:v>
                </c:pt>
                <c:pt idx="30">
                  <c:v>4.4137079764978466</c:v>
                </c:pt>
                <c:pt idx="31">
                  <c:v>4.7900911243548165</c:v>
                </c:pt>
                <c:pt idx="32">
                  <c:v>4.4113220394163051</c:v>
                </c:pt>
                <c:pt idx="33">
                  <c:v>4.6260942666618234</c:v>
                </c:pt>
                <c:pt idx="34">
                  <c:v>3.9332382529892129</c:v>
                </c:pt>
                <c:pt idx="35">
                  <c:v>4.117645118424079</c:v>
                </c:pt>
                <c:pt idx="36">
                  <c:v>5.2544303214641701</c:v>
                </c:pt>
                <c:pt idx="37">
                  <c:v>5.1956336035815269</c:v>
                </c:pt>
                <c:pt idx="38">
                  <c:v>5.0559315593258702</c:v>
                </c:pt>
                <c:pt idx="39">
                  <c:v>4.7748912754895372</c:v>
                </c:pt>
                <c:pt idx="40">
                  <c:v>5.1963849488219722</c:v>
                </c:pt>
                <c:pt idx="41">
                  <c:v>4.5325692293486384</c:v>
                </c:pt>
                <c:pt idx="42">
                  <c:v>4.070166128569582</c:v>
                </c:pt>
                <c:pt idx="43">
                  <c:v>4.126425987906515</c:v>
                </c:pt>
                <c:pt idx="44">
                  <c:v>3.6098957266668066</c:v>
                </c:pt>
                <c:pt idx="45">
                  <c:v>3.9904436167151687</c:v>
                </c:pt>
                <c:pt idx="46">
                  <c:v>4.6275986301133685</c:v>
                </c:pt>
                <c:pt idx="47">
                  <c:v>5.1111273234576373</c:v>
                </c:pt>
                <c:pt idx="48">
                  <c:v>5.1904392956468399</c:v>
                </c:pt>
                <c:pt idx="49">
                  <c:v>5.8868454471397769</c:v>
                </c:pt>
                <c:pt idx="50">
                  <c:v>7.6454894093737522</c:v>
                </c:pt>
                <c:pt idx="51">
                  <c:v>6.1420374638479842</c:v>
                </c:pt>
                <c:pt idx="52">
                  <c:v>5.3049353766026996</c:v>
                </c:pt>
                <c:pt idx="53">
                  <c:v>4.7925043473134679</c:v>
                </c:pt>
                <c:pt idx="54">
                  <c:v>4.9387826190225184</c:v>
                </c:pt>
                <c:pt idx="55">
                  <c:v>4.5667365051218951</c:v>
                </c:pt>
                <c:pt idx="56">
                  <c:v>4.8114805914389649</c:v>
                </c:pt>
                <c:pt idx="57">
                  <c:v>4.2007363111763283</c:v>
                </c:pt>
                <c:pt idx="58">
                  <c:v>3.2241172789676682</c:v>
                </c:pt>
                <c:pt idx="59">
                  <c:v>4.2637504490546547</c:v>
                </c:pt>
                <c:pt idx="60">
                  <c:v>4.4100929378383569</c:v>
                </c:pt>
                <c:pt idx="61">
                  <c:v>3.4634678033535096</c:v>
                </c:pt>
                <c:pt idx="62">
                  <c:v>1.5776055909995534</c:v>
                </c:pt>
                <c:pt idx="63">
                  <c:v>2.0988118122082966</c:v>
                </c:pt>
                <c:pt idx="64">
                  <c:v>2.3575600028938197</c:v>
                </c:pt>
                <c:pt idx="65">
                  <c:v>2.7323776286222881</c:v>
                </c:pt>
                <c:pt idx="66">
                  <c:v>3.582874202445069</c:v>
                </c:pt>
                <c:pt idx="67">
                  <c:v>3.3289176062756241</c:v>
                </c:pt>
                <c:pt idx="68">
                  <c:v>3.1851536778428908</c:v>
                </c:pt>
                <c:pt idx="69">
                  <c:v>3.542009397805046</c:v>
                </c:pt>
                <c:pt idx="70">
                  <c:v>3.8229144723113961</c:v>
                </c:pt>
                <c:pt idx="71">
                  <c:v>3.021288207064373</c:v>
                </c:pt>
                <c:pt idx="72">
                  <c:v>2.7252415203688543</c:v>
                </c:pt>
                <c:pt idx="73">
                  <c:v>3.1958193386102209</c:v>
                </c:pt>
                <c:pt idx="74">
                  <c:v>4.7044991581411466</c:v>
                </c:pt>
                <c:pt idx="75">
                  <c:v>6.3571983649716799</c:v>
                </c:pt>
                <c:pt idx="76">
                  <c:v>7.4857557610938272</c:v>
                </c:pt>
                <c:pt idx="77">
                  <c:v>8.0132815949407501</c:v>
                </c:pt>
                <c:pt idx="78">
                  <c:v>9.0973370597222498</c:v>
                </c:pt>
                <c:pt idx="79">
                  <c:v>9.7838157445036842</c:v>
                </c:pt>
                <c:pt idx="80">
                  <c:v>11.312973478857998</c:v>
                </c:pt>
                <c:pt idx="81">
                  <c:v>11.583154196891357</c:v>
                </c:pt>
                <c:pt idx="82">
                  <c:v>11.512830502789754</c:v>
                </c:pt>
                <c:pt idx="83">
                  <c:v>11.037532532272351</c:v>
                </c:pt>
                <c:pt idx="84">
                  <c:v>11.033017511953531</c:v>
                </c:pt>
                <c:pt idx="85">
                  <c:v>10.810543135319421</c:v>
                </c:pt>
                <c:pt idx="86">
                  <c:v>9.5283193859765305</c:v>
                </c:pt>
                <c:pt idx="87">
                  <c:v>9.5937604902298688</c:v>
                </c:pt>
                <c:pt idx="88">
                  <c:v>9.2777441436856805</c:v>
                </c:pt>
                <c:pt idx="89">
                  <c:v>9.2050328922349536</c:v>
                </c:pt>
                <c:pt idx="90">
                  <c:v>8.2428629840695322</c:v>
                </c:pt>
                <c:pt idx="91">
                  <c:v>8.5864576527147136</c:v>
                </c:pt>
                <c:pt idx="92">
                  <c:v>7.818317452311291</c:v>
                </c:pt>
                <c:pt idx="93">
                  <c:v>7.4766644778835314</c:v>
                </c:pt>
                <c:pt idx="94">
                  <c:v>7.8413890889731874</c:v>
                </c:pt>
                <c:pt idx="95">
                  <c:v>8.1510961000795135</c:v>
                </c:pt>
                <c:pt idx="96">
                  <c:v>7.5050403544062902</c:v>
                </c:pt>
                <c:pt idx="97">
                  <c:v>7.6119873128596396</c:v>
                </c:pt>
                <c:pt idx="98">
                  <c:v>7.9647689959522268</c:v>
                </c:pt>
                <c:pt idx="99">
                  <c:v>8.2593941894997016</c:v>
                </c:pt>
                <c:pt idx="100">
                  <c:v>8.2431349077674838</c:v>
                </c:pt>
                <c:pt idx="101">
                  <c:v>8.3917239543071105</c:v>
                </c:pt>
                <c:pt idx="102">
                  <c:v>8.2364835807934753</c:v>
                </c:pt>
                <c:pt idx="103">
                  <c:v>7.8137873436960632</c:v>
                </c:pt>
                <c:pt idx="104">
                  <c:v>7.8565844020554039</c:v>
                </c:pt>
                <c:pt idx="105">
                  <c:v>9.1041717398999253</c:v>
                </c:pt>
                <c:pt idx="106">
                  <c:v>9.4005300685547866</c:v>
                </c:pt>
                <c:pt idx="107">
                  <c:v>9.7852458399388524</c:v>
                </c:pt>
                <c:pt idx="108">
                  <c:v>11.934305918491674</c:v>
                </c:pt>
                <c:pt idx="109">
                  <c:v>12.460001530082337</c:v>
                </c:pt>
                <c:pt idx="110">
                  <c:v>12.287323638902265</c:v>
                </c:pt>
                <c:pt idx="111">
                  <c:v>12.465982819413071</c:v>
                </c:pt>
                <c:pt idx="112">
                  <c:v>12.610189205986572</c:v>
                </c:pt>
                <c:pt idx="113">
                  <c:v>13.442390848335293</c:v>
                </c:pt>
                <c:pt idx="114">
                  <c:v>13.923110118530843</c:v>
                </c:pt>
                <c:pt idx="115">
                  <c:v>13.545582357358924</c:v>
                </c:pt>
                <c:pt idx="116">
                  <c:v>13.6</c:v>
                </c:pt>
              </c:numCache>
            </c:numRef>
          </c:val>
          <c:smooth val="0"/>
          <c:extLst>
            <c:ext xmlns:c16="http://schemas.microsoft.com/office/drawing/2014/chart" uri="{C3380CC4-5D6E-409C-BE32-E72D297353CC}">
              <c16:uniqueId val="{00000003-357E-48E1-AAD9-E0C02E824F1F}"/>
            </c:ext>
          </c:extLst>
        </c:ser>
        <c:dLbls>
          <c:showLegendKey val="0"/>
          <c:showVal val="0"/>
          <c:showCatName val="0"/>
          <c:showSerName val="0"/>
          <c:showPercent val="0"/>
          <c:showBubbleSize val="0"/>
        </c:dLbls>
        <c:marker val="1"/>
        <c:smooth val="0"/>
        <c:axId val="2017828031"/>
        <c:axId val="1996198351"/>
      </c:lineChart>
      <c:catAx>
        <c:axId val="2017828031"/>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996198351"/>
        <c:crosses val="autoZero"/>
        <c:auto val="1"/>
        <c:lblAlgn val="ctr"/>
        <c:lblOffset val="0"/>
        <c:tickLblSkip val="1"/>
        <c:tickMarkSkip val="12"/>
        <c:noMultiLvlLbl val="0"/>
      </c:catAx>
      <c:valAx>
        <c:axId val="1996198351"/>
        <c:scaling>
          <c:orientation val="minMax"/>
          <c:max val="14"/>
        </c:scaling>
        <c:delete val="0"/>
        <c:axPos val="l"/>
        <c:majorGridlines>
          <c:spPr>
            <a:ln w="6350" cap="flat" cmpd="sng" algn="ctr">
              <a:solidFill>
                <a:schemeClr val="bg1">
                  <a:lumMod val="75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hr-HR"/>
                  <a:t>%</a:t>
                </a:r>
              </a:p>
            </c:rich>
          </c:tx>
          <c:overlay val="0"/>
          <c:spPr>
            <a:noFill/>
            <a:ln>
              <a:noFill/>
            </a:ln>
            <a:effectLst/>
          </c:sp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2017828031"/>
        <c:crosses val="autoZero"/>
        <c:crossBetween val="between"/>
        <c:majorUnit val="2"/>
      </c:valAx>
      <c:spPr>
        <a:ln>
          <a:solidFill>
            <a:schemeClr val="bg1">
              <a:lumMod val="75000"/>
            </a:schemeClr>
          </a:solidFill>
        </a:ln>
      </c:spPr>
    </c:plotArea>
    <c:legend>
      <c:legendPos val="b"/>
      <c:layout>
        <c:manualLayout>
          <c:xMode val="edge"/>
          <c:yMode val="edge"/>
          <c:x val="0"/>
          <c:y val="0.79737310378575543"/>
          <c:w val="0.97905789362536588"/>
          <c:h val="0.19052032347307937"/>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extLst/>
  </c:chart>
  <c:spPr>
    <a:solidFill>
      <a:schemeClr val="bg1"/>
    </a:solidFill>
    <a:ln w="6350" cap="flat" cmpd="sng" algn="ctr">
      <a:solidFill>
        <a:schemeClr val="tx1"/>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64730646292976"/>
          <c:y val="5.4220401503866082E-2"/>
          <c:w val="0.84823809152568796"/>
          <c:h val="0.63416542526778752"/>
        </c:manualLayout>
      </c:layout>
      <c:barChart>
        <c:barDir val="col"/>
        <c:grouping val="stacked"/>
        <c:varyColors val="0"/>
        <c:ser>
          <c:idx val="2"/>
          <c:order val="0"/>
          <c:tx>
            <c:strRef>
              <c:f>'Slika 6.10. - Figure 6.10'!$E$2</c:f>
              <c:strCache>
                <c:ptCount val="1"/>
                <c:pt idx="0">
                  <c:v>Krediti nefinancijskim poduzećima</c:v>
                </c:pt>
              </c:strCache>
            </c:strRef>
          </c:tx>
          <c:spPr>
            <a:solidFill>
              <a:schemeClr val="accent1">
                <a:lumMod val="75000"/>
              </a:schemeClr>
            </a:solidFill>
            <a:ln>
              <a:noFill/>
            </a:ln>
            <a:effectLst/>
          </c:spPr>
          <c:invertIfNegative val="0"/>
          <c:cat>
            <c:strRef>
              <c:f>'Slika 6.10. - Figure 6.10'!$B$55:$B$174</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f>'Slika 6.10. - Figure 6.10'!$E$55:$E$174</c:f>
              <c:numCache>
                <c:formatCode>0.0</c:formatCode>
                <c:ptCount val="120"/>
                <c:pt idx="0">
                  <c:v>-1.3427864676154224</c:v>
                </c:pt>
                <c:pt idx="1">
                  <c:v>-1.093155025374086</c:v>
                </c:pt>
                <c:pt idx="2">
                  <c:v>-1.1307755614748165</c:v>
                </c:pt>
                <c:pt idx="3">
                  <c:v>-0.5792366607718783</c:v>
                </c:pt>
                <c:pt idx="4">
                  <c:v>-0.44026662524490778</c:v>
                </c:pt>
                <c:pt idx="5">
                  <c:v>-0.20143532977246129</c:v>
                </c:pt>
                <c:pt idx="6">
                  <c:v>-0.35777079832751629</c:v>
                </c:pt>
                <c:pt idx="7">
                  <c:v>-0.16292081371164652</c:v>
                </c:pt>
                <c:pt idx="8">
                  <c:v>-0.33329729874085412</c:v>
                </c:pt>
                <c:pt idx="9">
                  <c:v>0.10679511001527853</c:v>
                </c:pt>
                <c:pt idx="10">
                  <c:v>0.13432684852760571</c:v>
                </c:pt>
                <c:pt idx="11">
                  <c:v>0.35319127347021279</c:v>
                </c:pt>
                <c:pt idx="12">
                  <c:v>-0.38814148977806984</c:v>
                </c:pt>
                <c:pt idx="13">
                  <c:v>-1.1022040929155945</c:v>
                </c:pt>
                <c:pt idx="14">
                  <c:v>-0.55073623625336199</c:v>
                </c:pt>
                <c:pt idx="15">
                  <c:v>-6.7711208604686476E-2</c:v>
                </c:pt>
                <c:pt idx="16">
                  <c:v>-3.2313906918086062E-2</c:v>
                </c:pt>
                <c:pt idx="17">
                  <c:v>0.63404838518829909</c:v>
                </c:pt>
                <c:pt idx="18">
                  <c:v>1.2623356471582643</c:v>
                </c:pt>
                <c:pt idx="19">
                  <c:v>1.4523365071602621</c:v>
                </c:pt>
                <c:pt idx="20">
                  <c:v>1.6925959604926581</c:v>
                </c:pt>
                <c:pt idx="21">
                  <c:v>1.36444447605421</c:v>
                </c:pt>
                <c:pt idx="22">
                  <c:v>1.6951061950581456</c:v>
                </c:pt>
                <c:pt idx="23">
                  <c:v>1.61190195915152</c:v>
                </c:pt>
                <c:pt idx="24">
                  <c:v>1.7440537694744815</c:v>
                </c:pt>
                <c:pt idx="25">
                  <c:v>2.1324525696719752</c:v>
                </c:pt>
                <c:pt idx="26">
                  <c:v>2.0486531354764757</c:v>
                </c:pt>
                <c:pt idx="27">
                  <c:v>1.5758995120098296</c:v>
                </c:pt>
                <c:pt idx="28">
                  <c:v>1.5104088704231142</c:v>
                </c:pt>
                <c:pt idx="29">
                  <c:v>1.6111689884184883</c:v>
                </c:pt>
                <c:pt idx="30">
                  <c:v>1.3486489706368201</c:v>
                </c:pt>
                <c:pt idx="31">
                  <c:v>1.4184709375972706</c:v>
                </c:pt>
                <c:pt idx="32">
                  <c:v>1.4678983754849486</c:v>
                </c:pt>
                <c:pt idx="33">
                  <c:v>1.5688904379191939</c:v>
                </c:pt>
                <c:pt idx="34">
                  <c:v>1.079861637960849</c:v>
                </c:pt>
                <c:pt idx="35">
                  <c:v>0.81992705981241554</c:v>
                </c:pt>
                <c:pt idx="36">
                  <c:v>1.3501288984129911</c:v>
                </c:pt>
                <c:pt idx="37">
                  <c:v>1.3457938539664678</c:v>
                </c:pt>
                <c:pt idx="38">
                  <c:v>1.0614835979796609</c:v>
                </c:pt>
                <c:pt idx="39">
                  <c:v>0.6006381929226835</c:v>
                </c:pt>
                <c:pt idx="40">
                  <c:v>0.82914120561881288</c:v>
                </c:pt>
                <c:pt idx="41">
                  <c:v>0.20047659908630786</c:v>
                </c:pt>
                <c:pt idx="42">
                  <c:v>-0.46564998943660529</c:v>
                </c:pt>
                <c:pt idx="43">
                  <c:v>-0.30875677000509144</c:v>
                </c:pt>
                <c:pt idx="44">
                  <c:v>-0.76345155800247144</c:v>
                </c:pt>
                <c:pt idx="45">
                  <c:v>-0.38014249428792757</c:v>
                </c:pt>
                <c:pt idx="46">
                  <c:v>0.33573073203668541</c:v>
                </c:pt>
                <c:pt idx="47">
                  <c:v>0.79909537063929281</c:v>
                </c:pt>
                <c:pt idx="48">
                  <c:v>0.86716422940780125</c:v>
                </c:pt>
                <c:pt idx="49">
                  <c:v>1.3231311499399669</c:v>
                </c:pt>
                <c:pt idx="50">
                  <c:v>2.9972530741966823</c:v>
                </c:pt>
                <c:pt idx="51">
                  <c:v>2.650299080211711</c:v>
                </c:pt>
                <c:pt idx="52">
                  <c:v>2.3396315186166268</c:v>
                </c:pt>
                <c:pt idx="53">
                  <c:v>2.3898102931756395</c:v>
                </c:pt>
                <c:pt idx="54">
                  <c:v>2.4673519735485501</c:v>
                </c:pt>
                <c:pt idx="55">
                  <c:v>2.1668706021204311</c:v>
                </c:pt>
                <c:pt idx="56">
                  <c:v>2.3207140597390787</c:v>
                </c:pt>
                <c:pt idx="57">
                  <c:v>2.0039834949824211</c:v>
                </c:pt>
                <c:pt idx="58">
                  <c:v>1.4296166495595728</c:v>
                </c:pt>
                <c:pt idx="59">
                  <c:v>2.3556497746358982</c:v>
                </c:pt>
                <c:pt idx="60">
                  <c:v>2.5050633474823663</c:v>
                </c:pt>
                <c:pt idx="61">
                  <c:v>1.8618440799532183</c:v>
                </c:pt>
                <c:pt idx="62">
                  <c:v>0.15667237765216743</c:v>
                </c:pt>
                <c:pt idx="63">
                  <c:v>0.29718396907494937</c:v>
                </c:pt>
                <c:pt idx="64">
                  <c:v>0.2994500185213293</c:v>
                </c:pt>
                <c:pt idx="65">
                  <c:v>0.2074993441670181</c:v>
                </c:pt>
                <c:pt idx="66">
                  <c:v>0.64579466047734357</c:v>
                </c:pt>
                <c:pt idx="67">
                  <c:v>0.41336074755907543</c:v>
                </c:pt>
                <c:pt idx="68">
                  <c:v>0.26037384241273182</c:v>
                </c:pt>
                <c:pt idx="69">
                  <c:v>0.52754462181882888</c:v>
                </c:pt>
                <c:pt idx="70">
                  <c:v>0.76017213436678721</c:v>
                </c:pt>
                <c:pt idx="71">
                  <c:v>0.37909917550252209</c:v>
                </c:pt>
                <c:pt idx="72">
                  <c:v>0.12602930559853096</c:v>
                </c:pt>
                <c:pt idx="73">
                  <c:v>0.85295803593294062</c:v>
                </c:pt>
                <c:pt idx="74">
                  <c:v>2.6124226658377387</c:v>
                </c:pt>
                <c:pt idx="75">
                  <c:v>3.6552716514215717</c:v>
                </c:pt>
                <c:pt idx="76">
                  <c:v>4.4770815658008347</c:v>
                </c:pt>
                <c:pt idx="77">
                  <c:v>4.7673617704382627</c:v>
                </c:pt>
                <c:pt idx="78">
                  <c:v>5.8802157989733947</c:v>
                </c:pt>
                <c:pt idx="79">
                  <c:v>6.4455466669506594</c:v>
                </c:pt>
                <c:pt idx="80">
                  <c:v>7.9640520166367175</c:v>
                </c:pt>
                <c:pt idx="81">
                  <c:v>8.2900441020886451</c:v>
                </c:pt>
                <c:pt idx="82">
                  <c:v>8.2227604315295171</c:v>
                </c:pt>
                <c:pt idx="83">
                  <c:v>7.7652379451875762</c:v>
                </c:pt>
                <c:pt idx="84">
                  <c:v>8.0518638851660977</c:v>
                </c:pt>
                <c:pt idx="85">
                  <c:v>7.5731768803863648</c:v>
                </c:pt>
                <c:pt idx="86">
                  <c:v>5.9188850269321502</c:v>
                </c:pt>
                <c:pt idx="87">
                  <c:v>5.8973350003306741</c:v>
                </c:pt>
                <c:pt idx="88">
                  <c:v>5.448287587385261</c:v>
                </c:pt>
                <c:pt idx="89">
                  <c:v>5.269894868852802</c:v>
                </c:pt>
                <c:pt idx="90">
                  <c:v>4.2682362170497399</c:v>
                </c:pt>
                <c:pt idx="91">
                  <c:v>4.2254606413818214</c:v>
                </c:pt>
                <c:pt idx="92">
                  <c:v>3.1071223204139469</c:v>
                </c:pt>
                <c:pt idx="93">
                  <c:v>2.6235830800780793</c:v>
                </c:pt>
                <c:pt idx="94">
                  <c:v>2.6096389713460293</c:v>
                </c:pt>
                <c:pt idx="95">
                  <c:v>2.5693459663232039</c:v>
                </c:pt>
                <c:pt idx="96">
                  <c:v>1.3900121613926992</c:v>
                </c:pt>
                <c:pt idx="97">
                  <c:v>1.1783039947488081</c:v>
                </c:pt>
                <c:pt idx="98">
                  <c:v>1.6164652365909171</c:v>
                </c:pt>
                <c:pt idx="99">
                  <c:v>1.6682619586225198</c:v>
                </c:pt>
                <c:pt idx="100">
                  <c:v>1.6719181796286309</c:v>
                </c:pt>
                <c:pt idx="101">
                  <c:v>2.0024371406468715</c:v>
                </c:pt>
                <c:pt idx="102">
                  <c:v>1.8093873727457437</c:v>
                </c:pt>
                <c:pt idx="103">
                  <c:v>1.5036563233141849</c:v>
                </c:pt>
                <c:pt idx="104">
                  <c:v>1.5473054463826788</c:v>
                </c:pt>
                <c:pt idx="105">
                  <c:v>1.8813389887038581</c:v>
                </c:pt>
                <c:pt idx="106">
                  <c:v>2.1814452659969814</c:v>
                </c:pt>
                <c:pt idx="107">
                  <c:v>2.5356152246153059</c:v>
                </c:pt>
                <c:pt idx="108">
                  <c:v>4.5328156402417239</c:v>
                </c:pt>
                <c:pt idx="109">
                  <c:v>5.0921095898315256</c:v>
                </c:pt>
                <c:pt idx="110">
                  <c:v>4.7848724110417402</c:v>
                </c:pt>
                <c:pt idx="111">
                  <c:v>4.6615895009228776</c:v>
                </c:pt>
                <c:pt idx="112">
                  <c:v>4.5828833580687753</c:v>
                </c:pt>
                <c:pt idx="113">
                  <c:v>4.7708512089629052</c:v>
                </c:pt>
                <c:pt idx="114">
                  <c:v>5.0932348848165567</c:v>
                </c:pt>
                <c:pt idx="115">
                  <c:v>4.8081904018829027</c:v>
                </c:pt>
                <c:pt idx="116">
                  <c:v>4.9000000000000004</c:v>
                </c:pt>
              </c:numCache>
            </c:numRef>
          </c:val>
          <c:extLst>
            <c:ext xmlns:c16="http://schemas.microsoft.com/office/drawing/2014/chart" uri="{C3380CC4-5D6E-409C-BE32-E72D297353CC}">
              <c16:uniqueId val="{00000000-61B3-45FF-9C68-FAF1F68F7209}"/>
            </c:ext>
          </c:extLst>
        </c:ser>
        <c:ser>
          <c:idx val="1"/>
          <c:order val="1"/>
          <c:tx>
            <c:strRef>
              <c:f>'Slika 6.10. - Figure 6.10'!$F$2</c:f>
              <c:strCache>
                <c:ptCount val="1"/>
                <c:pt idx="0">
                  <c:v>Krediti stanovništvu</c:v>
                </c:pt>
              </c:strCache>
            </c:strRef>
          </c:tx>
          <c:spPr>
            <a:solidFill>
              <a:schemeClr val="bg1">
                <a:lumMod val="65000"/>
              </a:schemeClr>
            </a:solidFill>
            <a:ln>
              <a:noFill/>
            </a:ln>
            <a:effectLst/>
          </c:spPr>
          <c:invertIfNegative val="0"/>
          <c:cat>
            <c:strRef>
              <c:f>'Slika 6.10. - Figure 6.10'!$B$55:$B$174</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f>'Slika 6.10. - Figure 6.10'!$F$55:$F$174</c:f>
              <c:numCache>
                <c:formatCode>0.0</c:formatCode>
                <c:ptCount val="120"/>
                <c:pt idx="0">
                  <c:v>-1.1689888217798656</c:v>
                </c:pt>
                <c:pt idx="1">
                  <c:v>-1.0506596429731543</c:v>
                </c:pt>
                <c:pt idx="2">
                  <c:v>-1.2297166928685088</c:v>
                </c:pt>
                <c:pt idx="3">
                  <c:v>-0.9937584865025989</c:v>
                </c:pt>
                <c:pt idx="4">
                  <c:v>-0.86418695903744258</c:v>
                </c:pt>
                <c:pt idx="5">
                  <c:v>-0.58949725575965983</c:v>
                </c:pt>
                <c:pt idx="6">
                  <c:v>-0.6176417801448093</c:v>
                </c:pt>
                <c:pt idx="7">
                  <c:v>-0.41275397609785747</c:v>
                </c:pt>
                <c:pt idx="8">
                  <c:v>-0.63826687550131722</c:v>
                </c:pt>
                <c:pt idx="9">
                  <c:v>-0.38540087175321863</c:v>
                </c:pt>
                <c:pt idx="10">
                  <c:v>-0.18347837966756533</c:v>
                </c:pt>
                <c:pt idx="11">
                  <c:v>-0.12593682438589657</c:v>
                </c:pt>
                <c:pt idx="12">
                  <c:v>-0.34859146850214634</c:v>
                </c:pt>
                <c:pt idx="13">
                  <c:v>-0.33169664375792518</c:v>
                </c:pt>
                <c:pt idx="14">
                  <c:v>0.40871925144125482</c:v>
                </c:pt>
                <c:pt idx="15">
                  <c:v>0.77770797081026755</c:v>
                </c:pt>
                <c:pt idx="16">
                  <c:v>0.71461139210975755</c:v>
                </c:pt>
                <c:pt idx="17">
                  <c:v>0.62050766765701826</c:v>
                </c:pt>
                <c:pt idx="18">
                  <c:v>0.87994298917069902</c:v>
                </c:pt>
                <c:pt idx="19">
                  <c:v>1.0048325592484866</c:v>
                </c:pt>
                <c:pt idx="20">
                  <c:v>1.306391869960654</c:v>
                </c:pt>
                <c:pt idx="21">
                  <c:v>1.7364068532987968</c:v>
                </c:pt>
                <c:pt idx="22">
                  <c:v>1.9431035853793186</c:v>
                </c:pt>
                <c:pt idx="23">
                  <c:v>2.0381761223744186</c:v>
                </c:pt>
                <c:pt idx="24">
                  <c:v>2.0980875425312657</c:v>
                </c:pt>
                <c:pt idx="25">
                  <c:v>2.5106310841852117</c:v>
                </c:pt>
                <c:pt idx="26">
                  <c:v>2.5691545300183449</c:v>
                </c:pt>
                <c:pt idx="27">
                  <c:v>2.5373839003841847</c:v>
                </c:pt>
                <c:pt idx="28">
                  <c:v>2.868163961701701</c:v>
                </c:pt>
                <c:pt idx="29">
                  <c:v>3.0563946540900164</c:v>
                </c:pt>
                <c:pt idx="30">
                  <c:v>3.1843570522664493</c:v>
                </c:pt>
                <c:pt idx="31">
                  <c:v>3.4528759093569694</c:v>
                </c:pt>
                <c:pt idx="32">
                  <c:v>3.060811653179647</c:v>
                </c:pt>
                <c:pt idx="33">
                  <c:v>3.0642082034227229</c:v>
                </c:pt>
                <c:pt idx="34">
                  <c:v>3.0772255602690648</c:v>
                </c:pt>
                <c:pt idx="35">
                  <c:v>3.2126111357299103</c:v>
                </c:pt>
                <c:pt idx="36">
                  <c:v>3.7834862820495907</c:v>
                </c:pt>
                <c:pt idx="37">
                  <c:v>3.7828686971380332</c:v>
                </c:pt>
                <c:pt idx="38">
                  <c:v>3.8978459587321002</c:v>
                </c:pt>
                <c:pt idx="39">
                  <c:v>3.9695775233052322</c:v>
                </c:pt>
                <c:pt idx="40">
                  <c:v>4.1004858338810859</c:v>
                </c:pt>
                <c:pt idx="41">
                  <c:v>3.9401742294054514</c:v>
                </c:pt>
                <c:pt idx="42">
                  <c:v>4.0610443635912921</c:v>
                </c:pt>
                <c:pt idx="43">
                  <c:v>3.9599962665027482</c:v>
                </c:pt>
                <c:pt idx="44">
                  <c:v>4.02465046597188</c:v>
                </c:pt>
                <c:pt idx="45">
                  <c:v>4.1544243293373135</c:v>
                </c:pt>
                <c:pt idx="46">
                  <c:v>4.2042986947361261</c:v>
                </c:pt>
                <c:pt idx="47">
                  <c:v>4.4506153865719096</c:v>
                </c:pt>
                <c:pt idx="48">
                  <c:v>4.4529610554327013</c:v>
                </c:pt>
                <c:pt idx="49">
                  <c:v>4.4590533267373518</c:v>
                </c:pt>
                <c:pt idx="50">
                  <c:v>4.3294515994127822</c:v>
                </c:pt>
                <c:pt idx="51">
                  <c:v>3.2114796879541312</c:v>
                </c:pt>
                <c:pt idx="52">
                  <c:v>2.8592639483703057</c:v>
                </c:pt>
                <c:pt idx="53">
                  <c:v>2.853601177267084</c:v>
                </c:pt>
                <c:pt idx="54">
                  <c:v>2.7891640407883336</c:v>
                </c:pt>
                <c:pt idx="55">
                  <c:v>2.7393013103860331</c:v>
                </c:pt>
                <c:pt idx="56">
                  <c:v>2.7503683012671094</c:v>
                </c:pt>
                <c:pt idx="57">
                  <c:v>2.3263956455605483</c:v>
                </c:pt>
                <c:pt idx="58">
                  <c:v>1.9005206253448976</c:v>
                </c:pt>
                <c:pt idx="59">
                  <c:v>1.6300210293398272</c:v>
                </c:pt>
                <c:pt idx="60">
                  <c:v>1.5753542121469548</c:v>
                </c:pt>
                <c:pt idx="61">
                  <c:v>1.4570000947740529</c:v>
                </c:pt>
                <c:pt idx="62">
                  <c:v>1.1843620664935566</c:v>
                </c:pt>
                <c:pt idx="63">
                  <c:v>1.8471499788630639</c:v>
                </c:pt>
                <c:pt idx="64">
                  <c:v>1.8465919879336514</c:v>
                </c:pt>
                <c:pt idx="65">
                  <c:v>2.1882008043563492</c:v>
                </c:pt>
                <c:pt idx="66">
                  <c:v>2.6683773174528747</c:v>
                </c:pt>
                <c:pt idx="67">
                  <c:v>2.6657571666910989</c:v>
                </c:pt>
                <c:pt idx="68">
                  <c:v>2.7295671257083316</c:v>
                </c:pt>
                <c:pt idx="69">
                  <c:v>2.778477713339119</c:v>
                </c:pt>
                <c:pt idx="70">
                  <c:v>2.8011601822881884</c:v>
                </c:pt>
                <c:pt idx="71">
                  <c:v>2.6605870764225776</c:v>
                </c:pt>
                <c:pt idx="72">
                  <c:v>2.5368267308573498</c:v>
                </c:pt>
                <c:pt idx="73">
                  <c:v>2.5151865436298664</c:v>
                </c:pt>
                <c:pt idx="74">
                  <c:v>2.7407171100370693</c:v>
                </c:pt>
                <c:pt idx="75">
                  <c:v>2.9709691761523747</c:v>
                </c:pt>
                <c:pt idx="76">
                  <c:v>3.4167066534552033</c:v>
                </c:pt>
                <c:pt idx="77">
                  <c:v>3.5588176241686007</c:v>
                </c:pt>
                <c:pt idx="78">
                  <c:v>3.413312484704333</c:v>
                </c:pt>
                <c:pt idx="79">
                  <c:v>3.5140685139806216</c:v>
                </c:pt>
                <c:pt idx="80">
                  <c:v>3.5173810980743996</c:v>
                </c:pt>
                <c:pt idx="81">
                  <c:v>3.4821232972984215</c:v>
                </c:pt>
                <c:pt idx="82">
                  <c:v>3.6333764872832734</c:v>
                </c:pt>
                <c:pt idx="83">
                  <c:v>3.6444920666482119</c:v>
                </c:pt>
                <c:pt idx="84">
                  <c:v>3.4937835935215253</c:v>
                </c:pt>
                <c:pt idx="85">
                  <c:v>3.5295503020673622</c:v>
                </c:pt>
                <c:pt idx="86">
                  <c:v>3.6265301475798086</c:v>
                </c:pt>
                <c:pt idx="87">
                  <c:v>3.7489688264708549</c:v>
                </c:pt>
                <c:pt idx="88">
                  <c:v>3.876012266946435</c:v>
                </c:pt>
                <c:pt idx="89">
                  <c:v>3.9477282334659654</c:v>
                </c:pt>
                <c:pt idx="90">
                  <c:v>4.1057503296864404</c:v>
                </c:pt>
                <c:pt idx="91">
                  <c:v>4.5180385562786904</c:v>
                </c:pt>
                <c:pt idx="92">
                  <c:v>4.7799894230671516</c:v>
                </c:pt>
                <c:pt idx="93">
                  <c:v>5.0196884001989277</c:v>
                </c:pt>
                <c:pt idx="94">
                  <c:v>5.3003361148283679</c:v>
                </c:pt>
                <c:pt idx="95">
                  <c:v>5.5744932602647674</c:v>
                </c:pt>
                <c:pt idx="96">
                  <c:v>6.0528898168283378</c:v>
                </c:pt>
                <c:pt idx="97">
                  <c:v>6.3079456218232179</c:v>
                </c:pt>
                <c:pt idx="98">
                  <c:v>6.3340338043158928</c:v>
                </c:pt>
                <c:pt idx="99">
                  <c:v>6.660631809394518</c:v>
                </c:pt>
                <c:pt idx="100">
                  <c:v>6.5678973509453762</c:v>
                </c:pt>
                <c:pt idx="101">
                  <c:v>6.4589722557284386</c:v>
                </c:pt>
                <c:pt idx="102">
                  <c:v>6.4711455848567754</c:v>
                </c:pt>
                <c:pt idx="103">
                  <c:v>6.2796345196044472</c:v>
                </c:pt>
                <c:pt idx="104">
                  <c:v>6.3054574949871975</c:v>
                </c:pt>
                <c:pt idx="105">
                  <c:v>7.148819919708628</c:v>
                </c:pt>
                <c:pt idx="106">
                  <c:v>7.1068957679384273</c:v>
                </c:pt>
                <c:pt idx="107">
                  <c:v>7.1706399405770354</c:v>
                </c:pt>
                <c:pt idx="108">
                  <c:v>7.3511727799318951</c:v>
                </c:pt>
                <c:pt idx="109">
                  <c:v>7.3637675757026626</c:v>
                </c:pt>
                <c:pt idx="110">
                  <c:v>7.4891609817573075</c:v>
                </c:pt>
                <c:pt idx="111">
                  <c:v>7.5960641634199808</c:v>
                </c:pt>
                <c:pt idx="112">
                  <c:v>7.780279529561354</c:v>
                </c:pt>
                <c:pt idx="113">
                  <c:v>8.3538206815879015</c:v>
                </c:pt>
                <c:pt idx="114">
                  <c:v>8.5305830752675149</c:v>
                </c:pt>
                <c:pt idx="115">
                  <c:v>8.455107301369658</c:v>
                </c:pt>
                <c:pt idx="116">
                  <c:v>8.5</c:v>
                </c:pt>
              </c:numCache>
            </c:numRef>
          </c:val>
          <c:extLst>
            <c:ext xmlns:c16="http://schemas.microsoft.com/office/drawing/2014/chart" uri="{C3380CC4-5D6E-409C-BE32-E72D297353CC}">
              <c16:uniqueId val="{00000001-61B3-45FF-9C68-FAF1F68F7209}"/>
            </c:ext>
          </c:extLst>
        </c:ser>
        <c:ser>
          <c:idx val="0"/>
          <c:order val="2"/>
          <c:tx>
            <c:strRef>
              <c:f>'Slika 6.10. - Figure 6.10'!$G$2</c:f>
              <c:strCache>
                <c:ptCount val="1"/>
                <c:pt idx="0">
                  <c:v>Krediti ostalim nebankovnim financijskim institucijama</c:v>
                </c:pt>
              </c:strCache>
            </c:strRef>
          </c:tx>
          <c:spPr>
            <a:solidFill>
              <a:srgbClr val="92D050"/>
            </a:solidFill>
            <a:ln>
              <a:noFill/>
            </a:ln>
            <a:effectLst/>
          </c:spPr>
          <c:invertIfNegative val="0"/>
          <c:cat>
            <c:strRef>
              <c:f>'Slika 6.10. - Figure 6.10'!$B$55:$B$174</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f>'Slika 6.10. - Figure 6.10'!$G$55:$G$174</c:f>
              <c:numCache>
                <c:formatCode>0.0</c:formatCode>
                <c:ptCount val="120"/>
                <c:pt idx="0">
                  <c:v>-8.1328338136092068E-2</c:v>
                </c:pt>
                <c:pt idx="1">
                  <c:v>-8.0466019088895085E-2</c:v>
                </c:pt>
                <c:pt idx="2">
                  <c:v>0.25885323682197892</c:v>
                </c:pt>
                <c:pt idx="3">
                  <c:v>0.13663939548447687</c:v>
                </c:pt>
                <c:pt idx="4">
                  <c:v>0.21205133879319055</c:v>
                </c:pt>
                <c:pt idx="5">
                  <c:v>9.5704917666871045E-2</c:v>
                </c:pt>
                <c:pt idx="6">
                  <c:v>-0.31432912987910611</c:v>
                </c:pt>
                <c:pt idx="7">
                  <c:v>-0.29264681326849773</c:v>
                </c:pt>
                <c:pt idx="8">
                  <c:v>-0.1803481904572887</c:v>
                </c:pt>
                <c:pt idx="9">
                  <c:v>0.1405952802215053</c:v>
                </c:pt>
                <c:pt idx="10">
                  <c:v>-0.12227749430571346</c:v>
                </c:pt>
                <c:pt idx="11">
                  <c:v>-0.38129026521233672</c:v>
                </c:pt>
                <c:pt idx="12">
                  <c:v>-0.31305526583682547</c:v>
                </c:pt>
                <c:pt idx="13">
                  <c:v>0.21776796566470277</c:v>
                </c:pt>
                <c:pt idx="14">
                  <c:v>-0.10198160496845952</c:v>
                </c:pt>
                <c:pt idx="15">
                  <c:v>-0.15582830247549831</c:v>
                </c:pt>
                <c:pt idx="16">
                  <c:v>-0.48094727912465213</c:v>
                </c:pt>
                <c:pt idx="17">
                  <c:v>-0.50025222252856338</c:v>
                </c:pt>
                <c:pt idx="18">
                  <c:v>-0.64412212948862613</c:v>
                </c:pt>
                <c:pt idx="19">
                  <c:v>-0.7146294270729171</c:v>
                </c:pt>
                <c:pt idx="20">
                  <c:v>-0.64828159562046339</c:v>
                </c:pt>
                <c:pt idx="21">
                  <c:v>-0.66848824215209313</c:v>
                </c:pt>
                <c:pt idx="22">
                  <c:v>-0.19313619977334437</c:v>
                </c:pt>
                <c:pt idx="23">
                  <c:v>-0.3218831139097944</c:v>
                </c:pt>
                <c:pt idx="24">
                  <c:v>-0.3294402522184911</c:v>
                </c:pt>
                <c:pt idx="25">
                  <c:v>-0.78697982407609746</c:v>
                </c:pt>
                <c:pt idx="26">
                  <c:v>-0.74324004074822048</c:v>
                </c:pt>
                <c:pt idx="27">
                  <c:v>-0.68578565025137539</c:v>
                </c:pt>
                <c:pt idx="28">
                  <c:v>-0.42275836526033206</c:v>
                </c:pt>
                <c:pt idx="29">
                  <c:v>-0.14579038161968408</c:v>
                </c:pt>
                <c:pt idx="30">
                  <c:v>-0.11929804640543296</c:v>
                </c:pt>
                <c:pt idx="31">
                  <c:v>-8.1255722599432645E-2</c:v>
                </c:pt>
                <c:pt idx="32">
                  <c:v>-0.11738798924830186</c:v>
                </c:pt>
                <c:pt idx="33">
                  <c:v>-7.0043746800835275E-3</c:v>
                </c:pt>
                <c:pt idx="34">
                  <c:v>-0.22384894524070861</c:v>
                </c:pt>
                <c:pt idx="35">
                  <c:v>8.5106922881743569E-2</c:v>
                </c:pt>
                <c:pt idx="36">
                  <c:v>0.12081514100161132</c:v>
                </c:pt>
                <c:pt idx="37">
                  <c:v>6.6971052477017554E-2</c:v>
                </c:pt>
                <c:pt idx="38">
                  <c:v>9.6602002614104301E-2</c:v>
                </c:pt>
                <c:pt idx="39">
                  <c:v>0.20467555926162184</c:v>
                </c:pt>
                <c:pt idx="40">
                  <c:v>0.26675790932206911</c:v>
                </c:pt>
                <c:pt idx="41">
                  <c:v>0.39191840085686613</c:v>
                </c:pt>
                <c:pt idx="42">
                  <c:v>0.47477175441489944</c:v>
                </c:pt>
                <c:pt idx="43">
                  <c:v>0.47518649140884572</c:v>
                </c:pt>
                <c:pt idx="44">
                  <c:v>0.3486968186974061</c:v>
                </c:pt>
                <c:pt idx="45">
                  <c:v>0.21616178166577471</c:v>
                </c:pt>
                <c:pt idx="46">
                  <c:v>8.7569203340562327E-2</c:v>
                </c:pt>
                <c:pt idx="47">
                  <c:v>-0.13858343375356158</c:v>
                </c:pt>
                <c:pt idx="48">
                  <c:v>-0.12968598919365576</c:v>
                </c:pt>
                <c:pt idx="49">
                  <c:v>0.10466097046248012</c:v>
                </c:pt>
                <c:pt idx="50">
                  <c:v>0.31878473576428012</c:v>
                </c:pt>
                <c:pt idx="51">
                  <c:v>0.28025869568213246</c:v>
                </c:pt>
                <c:pt idx="52">
                  <c:v>0.10603990961577368</c:v>
                </c:pt>
                <c:pt idx="53">
                  <c:v>-0.4509071231292493</c:v>
                </c:pt>
                <c:pt idx="54">
                  <c:v>-0.31773339531437883</c:v>
                </c:pt>
                <c:pt idx="55">
                  <c:v>-0.33943540738457711</c:v>
                </c:pt>
                <c:pt idx="56">
                  <c:v>-0.25960176956723491</c:v>
                </c:pt>
                <c:pt idx="57">
                  <c:v>-0.12964282936666613</c:v>
                </c:pt>
                <c:pt idx="58">
                  <c:v>-0.10601999593677641</c:v>
                </c:pt>
                <c:pt idx="59">
                  <c:v>0.2780796450789132</c:v>
                </c:pt>
                <c:pt idx="60">
                  <c:v>0.32967537820904869</c:v>
                </c:pt>
                <c:pt idx="61">
                  <c:v>0.14462362862623485</c:v>
                </c:pt>
                <c:pt idx="62">
                  <c:v>0.23657114685384026</c:v>
                </c:pt>
                <c:pt idx="63">
                  <c:v>-4.5522135729714718E-2</c:v>
                </c:pt>
                <c:pt idx="64">
                  <c:v>0.21151799643884586</c:v>
                </c:pt>
                <c:pt idx="65">
                  <c:v>0.33667748009892529</c:v>
                </c:pt>
                <c:pt idx="66">
                  <c:v>0.26870222451486597</c:v>
                </c:pt>
                <c:pt idx="67">
                  <c:v>0.24979969202544591</c:v>
                </c:pt>
                <c:pt idx="68">
                  <c:v>0.19521270972180929</c:v>
                </c:pt>
                <c:pt idx="69">
                  <c:v>0.23598706264709901</c:v>
                </c:pt>
                <c:pt idx="70">
                  <c:v>0.26158215565642784</c:v>
                </c:pt>
                <c:pt idx="71">
                  <c:v>-1.8398044860724473E-2</c:v>
                </c:pt>
                <c:pt idx="72">
                  <c:v>6.2385483912964931E-2</c:v>
                </c:pt>
                <c:pt idx="73">
                  <c:v>-0.17232524095260895</c:v>
                </c:pt>
                <c:pt idx="74">
                  <c:v>-0.64864061773366199</c:v>
                </c:pt>
                <c:pt idx="75">
                  <c:v>-0.26904246260227188</c:v>
                </c:pt>
                <c:pt idx="76">
                  <c:v>-0.40803245816220435</c:v>
                </c:pt>
                <c:pt idx="77">
                  <c:v>-0.31289779966610859</c:v>
                </c:pt>
                <c:pt idx="78">
                  <c:v>-0.19619122395548297</c:v>
                </c:pt>
                <c:pt idx="79">
                  <c:v>-0.17579943642757551</c:v>
                </c:pt>
                <c:pt idx="80">
                  <c:v>-0.16845963585309734</c:v>
                </c:pt>
                <c:pt idx="81">
                  <c:v>-0.18901320249570633</c:v>
                </c:pt>
                <c:pt idx="82">
                  <c:v>-0.34330641602306355</c:v>
                </c:pt>
                <c:pt idx="83">
                  <c:v>-0.37219747956343407</c:v>
                </c:pt>
                <c:pt idx="84">
                  <c:v>-0.51262996673408445</c:v>
                </c:pt>
                <c:pt idx="85">
                  <c:v>-0.2921840471342973</c:v>
                </c:pt>
                <c:pt idx="86">
                  <c:v>-1.709578853543426E-2</c:v>
                </c:pt>
                <c:pt idx="87">
                  <c:v>-5.2543336571660375E-2</c:v>
                </c:pt>
                <c:pt idx="88">
                  <c:v>-4.6555710646030486E-2</c:v>
                </c:pt>
                <c:pt idx="89">
                  <c:v>-1.2590210083798178E-2</c:v>
                </c:pt>
                <c:pt idx="90">
                  <c:v>-0.13112356266664424</c:v>
                </c:pt>
                <c:pt idx="91">
                  <c:v>-0.15704154494579359</c:v>
                </c:pt>
                <c:pt idx="92">
                  <c:v>-6.879429116980168E-2</c:v>
                </c:pt>
                <c:pt idx="93">
                  <c:v>-0.16660700239348541</c:v>
                </c:pt>
                <c:pt idx="94">
                  <c:v>-6.8585997201227447E-2</c:v>
                </c:pt>
                <c:pt idx="95">
                  <c:v>7.2568734915185945E-3</c:v>
                </c:pt>
                <c:pt idx="96">
                  <c:v>6.2138376185260531E-2</c:v>
                </c:pt>
                <c:pt idx="97">
                  <c:v>0.12573769628760376</c:v>
                </c:pt>
                <c:pt idx="98">
                  <c:v>1.4269955045417624E-2</c:v>
                </c:pt>
                <c:pt idx="99">
                  <c:v>-6.9499578517334307E-2</c:v>
                </c:pt>
                <c:pt idx="100">
                  <c:v>3.3193771935039313E-3</c:v>
                </c:pt>
                <c:pt idx="101">
                  <c:v>-6.9685442068198877E-2</c:v>
                </c:pt>
                <c:pt idx="102">
                  <c:v>-4.404937680904919E-2</c:v>
                </c:pt>
                <c:pt idx="103">
                  <c:v>3.0496500777430616E-2</c:v>
                </c:pt>
                <c:pt idx="104">
                  <c:v>3.8214606855524855E-3</c:v>
                </c:pt>
                <c:pt idx="105">
                  <c:v>7.4012831487445141E-2</c:v>
                </c:pt>
                <c:pt idx="106">
                  <c:v>0.11218903461937252</c:v>
                </c:pt>
                <c:pt idx="107">
                  <c:v>7.8990674746530154E-2</c:v>
                </c:pt>
                <c:pt idx="108">
                  <c:v>5.031749831802846E-2</c:v>
                </c:pt>
                <c:pt idx="109">
                  <c:v>4.1243645481483576E-3</c:v>
                </c:pt>
                <c:pt idx="110">
                  <c:v>1.3290246103205455E-2</c:v>
                </c:pt>
                <c:pt idx="111">
                  <c:v>0.20832915507020888</c:v>
                </c:pt>
                <c:pt idx="112">
                  <c:v>0.24702631835644276</c:v>
                </c:pt>
                <c:pt idx="113">
                  <c:v>0.31771895778448289</c:v>
                </c:pt>
                <c:pt idx="114">
                  <c:v>0.29929215844676865</c:v>
                </c:pt>
                <c:pt idx="115">
                  <c:v>0.28228465410636117</c:v>
                </c:pt>
                <c:pt idx="116">
                  <c:v>0.2</c:v>
                </c:pt>
              </c:numCache>
            </c:numRef>
          </c:val>
          <c:extLst>
            <c:ext xmlns:c16="http://schemas.microsoft.com/office/drawing/2014/chart" uri="{C3380CC4-5D6E-409C-BE32-E72D297353CC}">
              <c16:uniqueId val="{00000002-61B3-45FF-9C68-FAF1F68F7209}"/>
            </c:ext>
          </c:extLst>
        </c:ser>
        <c:dLbls>
          <c:showLegendKey val="0"/>
          <c:showVal val="0"/>
          <c:showCatName val="0"/>
          <c:showSerName val="0"/>
          <c:showPercent val="0"/>
          <c:showBubbleSize val="0"/>
        </c:dLbls>
        <c:gapWidth val="42"/>
        <c:overlap val="100"/>
        <c:axId val="2017828031"/>
        <c:axId val="1996198351"/>
      </c:barChart>
      <c:lineChart>
        <c:grouping val="standard"/>
        <c:varyColors val="0"/>
        <c:ser>
          <c:idx val="3"/>
          <c:order val="3"/>
          <c:tx>
            <c:strRef>
              <c:f>'Slika 6.10. - Figure 6.10'!$H$2</c:f>
              <c:strCache>
                <c:ptCount val="1"/>
                <c:pt idx="0">
                  <c:v>Godišnja stopa promjene kredita domaćim sektorima (isklj. državu)</c:v>
                </c:pt>
              </c:strCache>
            </c:strRef>
          </c:tx>
          <c:spPr>
            <a:ln w="25400" cap="rnd">
              <a:solidFill>
                <a:srgbClr val="FF0000"/>
              </a:solidFill>
              <a:round/>
            </a:ln>
            <a:effectLst/>
          </c:spPr>
          <c:marker>
            <c:symbol val="none"/>
          </c:marker>
          <c:cat>
            <c:strRef>
              <c:f>'Slika 6.10. - Figure 6.10'!$B$55:$B$174</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f>'Slika 6.10. - Figure 6.10'!$H$55:$H$174</c:f>
              <c:numCache>
                <c:formatCode>0.0</c:formatCode>
                <c:ptCount val="120"/>
                <c:pt idx="0">
                  <c:v>-2.5931036275313915</c:v>
                </c:pt>
                <c:pt idx="1">
                  <c:v>-2.2242806874361349</c:v>
                </c:pt>
                <c:pt idx="2">
                  <c:v>-2.1016390175213502</c:v>
                </c:pt>
                <c:pt idx="3">
                  <c:v>-1.4363557517900034</c:v>
                </c:pt>
                <c:pt idx="4">
                  <c:v>-1.0924022454891542</c:v>
                </c:pt>
                <c:pt idx="5">
                  <c:v>-0.69522766786525381</c:v>
                </c:pt>
                <c:pt idx="6">
                  <c:v>-1.2897417083514284</c:v>
                </c:pt>
                <c:pt idx="7">
                  <c:v>-0.86832160307800166</c:v>
                </c:pt>
                <c:pt idx="8">
                  <c:v>-1.1519123646994558</c:v>
                </c:pt>
                <c:pt idx="9">
                  <c:v>-0.13801048151643158</c:v>
                </c:pt>
                <c:pt idx="10">
                  <c:v>-0.17142902544566141</c:v>
                </c:pt>
                <c:pt idx="11">
                  <c:v>-0.15403581612801531</c:v>
                </c:pt>
                <c:pt idx="12">
                  <c:v>-1.0497882241170373</c:v>
                </c:pt>
                <c:pt idx="13">
                  <c:v>-1.2161327710088301</c:v>
                </c:pt>
                <c:pt idx="14">
                  <c:v>-0.24399858978057409</c:v>
                </c:pt>
                <c:pt idx="15">
                  <c:v>0.55416845973009288</c:v>
                </c:pt>
                <c:pt idx="16">
                  <c:v>0.20135020606701914</c:v>
                </c:pt>
                <c:pt idx="17">
                  <c:v>0.75430383031674353</c:v>
                </c:pt>
                <c:pt idx="18">
                  <c:v>1.4981565068403313</c:v>
                </c:pt>
                <c:pt idx="19">
                  <c:v>1.7425396393358312</c:v>
                </c:pt>
                <c:pt idx="20">
                  <c:v>2.3507062348328418</c:v>
                </c:pt>
                <c:pt idx="21">
                  <c:v>2.4323630872009119</c:v>
                </c:pt>
                <c:pt idx="22">
                  <c:v>3.4450735806641006</c:v>
                </c:pt>
                <c:pt idx="23">
                  <c:v>3.3281949676161418</c:v>
                </c:pt>
                <c:pt idx="24">
                  <c:v>3.5127010597872754</c:v>
                </c:pt>
                <c:pt idx="25">
                  <c:v>3.8561038297811052</c:v>
                </c:pt>
                <c:pt idx="26">
                  <c:v>3.8745676247466037</c:v>
                </c:pt>
                <c:pt idx="27">
                  <c:v>3.4274977621426359</c:v>
                </c:pt>
                <c:pt idx="28">
                  <c:v>3.9558144668644815</c:v>
                </c:pt>
                <c:pt idx="29">
                  <c:v>4.5217732608888355</c:v>
                </c:pt>
                <c:pt idx="30">
                  <c:v>4.4137079764978466</c:v>
                </c:pt>
                <c:pt idx="31">
                  <c:v>4.7900911243548165</c:v>
                </c:pt>
                <c:pt idx="32">
                  <c:v>4.4113220394163051</c:v>
                </c:pt>
                <c:pt idx="33">
                  <c:v>4.6260942666618234</c:v>
                </c:pt>
                <c:pt idx="34">
                  <c:v>3.9332382529892129</c:v>
                </c:pt>
                <c:pt idx="35">
                  <c:v>4.117645118424079</c:v>
                </c:pt>
                <c:pt idx="36">
                  <c:v>5.2544303214641701</c:v>
                </c:pt>
                <c:pt idx="37">
                  <c:v>5.1956336035815269</c:v>
                </c:pt>
                <c:pt idx="38">
                  <c:v>5.0559315593258702</c:v>
                </c:pt>
                <c:pt idx="39">
                  <c:v>4.7748912754895372</c:v>
                </c:pt>
                <c:pt idx="40">
                  <c:v>5.1963849488219722</c:v>
                </c:pt>
                <c:pt idx="41">
                  <c:v>4.5325692293486384</c:v>
                </c:pt>
                <c:pt idx="42">
                  <c:v>4.070166128569582</c:v>
                </c:pt>
                <c:pt idx="43">
                  <c:v>4.126425987906515</c:v>
                </c:pt>
                <c:pt idx="44">
                  <c:v>3.6098957266668066</c:v>
                </c:pt>
                <c:pt idx="45">
                  <c:v>3.9904436167151687</c:v>
                </c:pt>
                <c:pt idx="46">
                  <c:v>4.6275986301133685</c:v>
                </c:pt>
                <c:pt idx="47">
                  <c:v>5.1111273234576373</c:v>
                </c:pt>
                <c:pt idx="48">
                  <c:v>5.1904392956468399</c:v>
                </c:pt>
                <c:pt idx="49">
                  <c:v>5.8868454471397769</c:v>
                </c:pt>
                <c:pt idx="50">
                  <c:v>7.6454894093737522</c:v>
                </c:pt>
                <c:pt idx="51">
                  <c:v>6.1420374638479842</c:v>
                </c:pt>
                <c:pt idx="52">
                  <c:v>5.3049353766026996</c:v>
                </c:pt>
                <c:pt idx="53">
                  <c:v>4.7925043473134679</c:v>
                </c:pt>
                <c:pt idx="54">
                  <c:v>4.9387826190225184</c:v>
                </c:pt>
                <c:pt idx="55">
                  <c:v>4.5667365051218951</c:v>
                </c:pt>
                <c:pt idx="56">
                  <c:v>4.8114805914389649</c:v>
                </c:pt>
                <c:pt idx="57">
                  <c:v>4.2007363111763283</c:v>
                </c:pt>
                <c:pt idx="58">
                  <c:v>3.2241172789676682</c:v>
                </c:pt>
                <c:pt idx="59">
                  <c:v>4.2637504490546547</c:v>
                </c:pt>
                <c:pt idx="60">
                  <c:v>4.4100929378383569</c:v>
                </c:pt>
                <c:pt idx="61">
                  <c:v>3.4634678033535096</c:v>
                </c:pt>
                <c:pt idx="62">
                  <c:v>1.5776055909995534</c:v>
                </c:pt>
                <c:pt idx="63">
                  <c:v>2.0988118122082966</c:v>
                </c:pt>
                <c:pt idx="64">
                  <c:v>2.3575600028938197</c:v>
                </c:pt>
                <c:pt idx="65">
                  <c:v>2.7323776286222881</c:v>
                </c:pt>
                <c:pt idx="66">
                  <c:v>3.582874202445069</c:v>
                </c:pt>
                <c:pt idx="67">
                  <c:v>3.3289176062756241</c:v>
                </c:pt>
                <c:pt idx="68">
                  <c:v>3.1851536778428908</c:v>
                </c:pt>
                <c:pt idx="69">
                  <c:v>3.542009397805046</c:v>
                </c:pt>
                <c:pt idx="70">
                  <c:v>3.8229144723113961</c:v>
                </c:pt>
                <c:pt idx="71">
                  <c:v>3.021288207064373</c:v>
                </c:pt>
                <c:pt idx="72">
                  <c:v>2.7252415203688543</c:v>
                </c:pt>
                <c:pt idx="73">
                  <c:v>3.1958193386102209</c:v>
                </c:pt>
                <c:pt idx="74">
                  <c:v>4.7044991581411466</c:v>
                </c:pt>
                <c:pt idx="75">
                  <c:v>6.3571983649716799</c:v>
                </c:pt>
                <c:pt idx="76">
                  <c:v>7.4857557610938272</c:v>
                </c:pt>
                <c:pt idx="77">
                  <c:v>8.0132815949407501</c:v>
                </c:pt>
                <c:pt idx="78">
                  <c:v>9.0973370597222498</c:v>
                </c:pt>
                <c:pt idx="79">
                  <c:v>9.7838157445036842</c:v>
                </c:pt>
                <c:pt idx="80">
                  <c:v>11.312973478857998</c:v>
                </c:pt>
                <c:pt idx="81">
                  <c:v>11.583154196891357</c:v>
                </c:pt>
                <c:pt idx="82">
                  <c:v>11.512830502789754</c:v>
                </c:pt>
                <c:pt idx="83">
                  <c:v>11.037532532272351</c:v>
                </c:pt>
                <c:pt idx="84">
                  <c:v>11.033017511953531</c:v>
                </c:pt>
                <c:pt idx="85">
                  <c:v>10.810543135319421</c:v>
                </c:pt>
                <c:pt idx="86">
                  <c:v>9.5283193859765305</c:v>
                </c:pt>
                <c:pt idx="87">
                  <c:v>9.5937604902298688</c:v>
                </c:pt>
                <c:pt idx="88">
                  <c:v>9.2777441436856805</c:v>
                </c:pt>
                <c:pt idx="89">
                  <c:v>9.2050328922349536</c:v>
                </c:pt>
                <c:pt idx="90">
                  <c:v>8.2428629840695322</c:v>
                </c:pt>
                <c:pt idx="91">
                  <c:v>8.5864576527147136</c:v>
                </c:pt>
                <c:pt idx="92">
                  <c:v>7.818317452311291</c:v>
                </c:pt>
                <c:pt idx="93">
                  <c:v>7.4766644778835314</c:v>
                </c:pt>
                <c:pt idx="94">
                  <c:v>7.8413890889731874</c:v>
                </c:pt>
                <c:pt idx="95">
                  <c:v>8.1510961000795135</c:v>
                </c:pt>
                <c:pt idx="96">
                  <c:v>7.5050403544062902</c:v>
                </c:pt>
                <c:pt idx="97">
                  <c:v>7.6119873128596396</c:v>
                </c:pt>
                <c:pt idx="98">
                  <c:v>7.9647689959522268</c:v>
                </c:pt>
                <c:pt idx="99">
                  <c:v>8.2593941894997016</c:v>
                </c:pt>
                <c:pt idx="100">
                  <c:v>8.2431349077674838</c:v>
                </c:pt>
                <c:pt idx="101">
                  <c:v>8.3917239543071105</c:v>
                </c:pt>
                <c:pt idx="102">
                  <c:v>8.2364835807934753</c:v>
                </c:pt>
                <c:pt idx="103">
                  <c:v>7.8137873436960632</c:v>
                </c:pt>
                <c:pt idx="104">
                  <c:v>7.8565844020554039</c:v>
                </c:pt>
                <c:pt idx="105">
                  <c:v>9.1041717398999253</c:v>
                </c:pt>
                <c:pt idx="106">
                  <c:v>9.4005300685547866</c:v>
                </c:pt>
                <c:pt idx="107">
                  <c:v>9.7852458399388524</c:v>
                </c:pt>
                <c:pt idx="108">
                  <c:v>11.934305918491674</c:v>
                </c:pt>
                <c:pt idx="109">
                  <c:v>12.460001530082337</c:v>
                </c:pt>
                <c:pt idx="110">
                  <c:v>12.287323638902265</c:v>
                </c:pt>
                <c:pt idx="111">
                  <c:v>12.465982819413071</c:v>
                </c:pt>
                <c:pt idx="112">
                  <c:v>12.610189205986572</c:v>
                </c:pt>
                <c:pt idx="113">
                  <c:v>13.442390848335293</c:v>
                </c:pt>
                <c:pt idx="114">
                  <c:v>13.923110118530843</c:v>
                </c:pt>
                <c:pt idx="115">
                  <c:v>13.545582357358924</c:v>
                </c:pt>
                <c:pt idx="116">
                  <c:v>13.6</c:v>
                </c:pt>
              </c:numCache>
            </c:numRef>
          </c:val>
          <c:smooth val="0"/>
          <c:extLst>
            <c:ext xmlns:c16="http://schemas.microsoft.com/office/drawing/2014/chart" uri="{C3380CC4-5D6E-409C-BE32-E72D297353CC}">
              <c16:uniqueId val="{00000003-61B3-45FF-9C68-FAF1F68F7209}"/>
            </c:ext>
          </c:extLst>
        </c:ser>
        <c:dLbls>
          <c:showLegendKey val="0"/>
          <c:showVal val="0"/>
          <c:showCatName val="0"/>
          <c:showSerName val="0"/>
          <c:showPercent val="0"/>
          <c:showBubbleSize val="0"/>
        </c:dLbls>
        <c:marker val="1"/>
        <c:smooth val="0"/>
        <c:axId val="2017828031"/>
        <c:axId val="1996198351"/>
      </c:lineChart>
      <c:catAx>
        <c:axId val="2017828031"/>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996198351"/>
        <c:crosses val="autoZero"/>
        <c:auto val="1"/>
        <c:lblAlgn val="ctr"/>
        <c:lblOffset val="0"/>
        <c:tickLblSkip val="1"/>
        <c:tickMarkSkip val="12"/>
        <c:noMultiLvlLbl val="0"/>
      </c:catAx>
      <c:valAx>
        <c:axId val="1996198351"/>
        <c:scaling>
          <c:orientation val="minMax"/>
          <c:max val="14"/>
        </c:scaling>
        <c:delete val="0"/>
        <c:axPos val="l"/>
        <c:majorGridlines>
          <c:spPr>
            <a:ln w="6350" cap="flat" cmpd="sng" algn="ctr">
              <a:solidFill>
                <a:schemeClr val="bg1">
                  <a:lumMod val="75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hr-HR"/>
                  <a:t>%</a:t>
                </a:r>
              </a:p>
            </c:rich>
          </c:tx>
          <c:overlay val="0"/>
          <c:spPr>
            <a:noFill/>
            <a:ln>
              <a:noFill/>
            </a:ln>
            <a:effectLst/>
          </c:sp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2017828031"/>
        <c:crosses val="autoZero"/>
        <c:crossBetween val="between"/>
        <c:majorUnit val="2"/>
      </c:valAx>
      <c:spPr>
        <a:ln>
          <a:solidFill>
            <a:schemeClr val="bg1">
              <a:lumMod val="75000"/>
            </a:schemeClr>
          </a:solidFill>
        </a:ln>
      </c:spPr>
    </c:plotArea>
    <c:legend>
      <c:legendPos val="b"/>
      <c:layout>
        <c:manualLayout>
          <c:xMode val="edge"/>
          <c:yMode val="edge"/>
          <c:x val="1.6235519198232518E-2"/>
          <c:y val="0.80947956271821164"/>
          <c:w val="0.97905789362536588"/>
          <c:h val="0.19052032347307937"/>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extLst/>
  </c:chart>
  <c:spPr>
    <a:solidFill>
      <a:schemeClr val="bg1"/>
    </a:solidFill>
    <a:ln w="6350" cap="flat" cmpd="sng" algn="ctr">
      <a:solidFill>
        <a:schemeClr val="tx1"/>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2700">
              <a:solidFill>
                <a:srgbClr val="000080"/>
              </a:solidFill>
              <a:prstDash val="solid"/>
            </a:ln>
          </c:spPr>
          <c:marker>
            <c:symbol val="none"/>
          </c:marker>
          <c:cat>
            <c:numLit>
              <c:formatCode>General</c:formatCode>
              <c:ptCount val="24"/>
              <c:pt idx="0">
                <c:v>35034</c:v>
              </c:pt>
              <c:pt idx="1">
                <c:v>35065</c:v>
              </c:pt>
              <c:pt idx="2">
                <c:v>35096</c:v>
              </c:pt>
              <c:pt idx="3">
                <c:v>35125</c:v>
              </c:pt>
              <c:pt idx="4">
                <c:v>35156</c:v>
              </c:pt>
              <c:pt idx="5">
                <c:v>35186</c:v>
              </c:pt>
              <c:pt idx="6">
                <c:v>35217</c:v>
              </c:pt>
              <c:pt idx="7">
                <c:v>35247</c:v>
              </c:pt>
              <c:pt idx="8">
                <c:v>35278</c:v>
              </c:pt>
              <c:pt idx="9">
                <c:v>35309</c:v>
              </c:pt>
              <c:pt idx="10">
                <c:v>35339</c:v>
              </c:pt>
              <c:pt idx="11">
                <c:v>35370</c:v>
              </c:pt>
              <c:pt idx="12">
                <c:v>35400</c:v>
              </c:pt>
              <c:pt idx="13">
                <c:v>35431</c:v>
              </c:pt>
              <c:pt idx="14">
                <c:v>35462</c:v>
              </c:pt>
              <c:pt idx="15">
                <c:v>35490</c:v>
              </c:pt>
              <c:pt idx="16">
                <c:v>35521</c:v>
              </c:pt>
              <c:pt idx="17">
                <c:v>35551</c:v>
              </c:pt>
              <c:pt idx="18">
                <c:v>35582</c:v>
              </c:pt>
              <c:pt idx="19">
                <c:v>35612</c:v>
              </c:pt>
              <c:pt idx="20">
                <c:v>35643</c:v>
              </c:pt>
              <c:pt idx="21">
                <c:v>35674</c:v>
              </c:pt>
              <c:pt idx="22">
                <c:v>35704</c:v>
              </c:pt>
              <c:pt idx="23">
                <c:v>35735</c:v>
              </c:pt>
            </c:numLit>
          </c:cat>
          <c:val>
            <c:numLit>
              <c:formatCode>General</c:formatCode>
              <c:ptCount val="24"/>
              <c:pt idx="0">
                <c:v>0.65775401893691265</c:v>
              </c:pt>
              <c:pt idx="1">
                <c:v>0.61009022927034984</c:v>
              </c:pt>
              <c:pt idx="2">
                <c:v>0.61953358606786946</c:v>
              </c:pt>
              <c:pt idx="3">
                <c:v>0.62956525606910618</c:v>
              </c:pt>
              <c:pt idx="4">
                <c:v>0.68720782917895351</c:v>
              </c:pt>
              <c:pt idx="5">
                <c:v>0.66993619410439165</c:v>
              </c:pt>
              <c:pt idx="6">
                <c:v>0.67521753712457511</c:v>
              </c:pt>
              <c:pt idx="7">
                <c:v>0.65376956465492064</c:v>
              </c:pt>
              <c:pt idx="8">
                <c:v>0.64705275659908379</c:v>
              </c:pt>
              <c:pt idx="9">
                <c:v>0.64996207540856465</c:v>
              </c:pt>
              <c:pt idx="10">
                <c:v>0.62543983238603473</c:v>
              </c:pt>
              <c:pt idx="11">
                <c:v>0.60917826749690063</c:v>
              </c:pt>
              <c:pt idx="12">
                <c:v>0.57416582233845315</c:v>
              </c:pt>
              <c:pt idx="13">
                <c:v>0.52274598910883063</c:v>
              </c:pt>
              <c:pt idx="14">
                <c:v>0.58226883822569186</c:v>
              </c:pt>
              <c:pt idx="15">
                <c:v>0.55269839624674577</c:v>
              </c:pt>
              <c:pt idx="16">
                <c:v>0.52599831989988965</c:v>
              </c:pt>
              <c:pt idx="17">
                <c:v>0.51393963748772575</c:v>
              </c:pt>
              <c:pt idx="18">
                <c:v>0.52683993759713565</c:v>
              </c:pt>
              <c:pt idx="19">
                <c:v>0.58071411988410648</c:v>
              </c:pt>
              <c:pt idx="20">
                <c:v>0.59545308889745308</c:v>
              </c:pt>
              <c:pt idx="21">
                <c:v>0.56878064986825638</c:v>
              </c:pt>
              <c:pt idx="22">
                <c:v>0.52349983005754264</c:v>
              </c:pt>
              <c:pt idx="23">
                <c:v>0.51198339389114556</c:v>
              </c:pt>
            </c:numLit>
          </c:val>
          <c:smooth val="1"/>
          <c:extLst>
            <c:ext xmlns:c16="http://schemas.microsoft.com/office/drawing/2014/chart" uri="{C3380CC4-5D6E-409C-BE32-E72D297353CC}">
              <c16:uniqueId val="{00000000-BBAE-4EC0-9917-7661E2C8F19F}"/>
            </c:ext>
          </c:extLst>
        </c:ser>
        <c:dLbls>
          <c:showLegendKey val="0"/>
          <c:showVal val="0"/>
          <c:showCatName val="0"/>
          <c:showSerName val="0"/>
          <c:showPercent val="0"/>
          <c:showBubbleSize val="0"/>
        </c:dLbls>
        <c:smooth val="0"/>
        <c:axId val="1362358208"/>
        <c:axId val="1362358768"/>
      </c:lineChart>
      <c:catAx>
        <c:axId val="136235820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sr-Latn-RS"/>
          </a:p>
        </c:txPr>
        <c:crossAx val="1362358768"/>
        <c:crosses val="autoZero"/>
        <c:auto val="0"/>
        <c:lblAlgn val="ctr"/>
        <c:lblOffset val="100"/>
        <c:tickLblSkip val="23"/>
        <c:tickMarkSkip val="1"/>
        <c:noMultiLvlLbl val="0"/>
      </c:catAx>
      <c:valAx>
        <c:axId val="1362358768"/>
        <c:scaling>
          <c:orientation val="minMax"/>
          <c:min val="0.5"/>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CE"/>
                <a:ea typeface="Arial CE"/>
                <a:cs typeface="Arial CE"/>
              </a:defRPr>
            </a:pPr>
            <a:endParaRPr lang="sr-Latn-RS"/>
          </a:p>
        </c:txPr>
        <c:crossAx val="1362358208"/>
        <c:crosses val="autoZero"/>
        <c:crossBetween val="midCat"/>
      </c:valAx>
      <c:spPr>
        <a:solidFill>
          <a:srgbClr val="FFFFFF"/>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Arial CE"/>
          <a:ea typeface="Arial CE"/>
          <a:cs typeface="Arial CE"/>
        </a:defRPr>
      </a:pPr>
      <a:endParaRPr lang="sr-Latn-RS"/>
    </a:p>
  </c:txPr>
  <c:printSettings>
    <c:headerFooter alignWithMargins="0">
      <c:oddHeader>&amp;A</c:oddHeader>
      <c:oddFooter>Page &amp;P</c:oddFooter>
    </c:headerFooter>
    <c:pageMargins b="1" l="0.75000000000001465" r="0.75000000000001465" t="1" header="0.5" footer="0.5"/>
    <c:pageSetup/>
  </c:printSettings>
  <c:userShapes r:id="rId1"/>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87273359911796"/>
          <c:y val="5.1507238580862293E-2"/>
          <c:w val="0.77299169807318435"/>
          <c:h val="0.7288830509122074"/>
        </c:manualLayout>
      </c:layout>
      <c:barChart>
        <c:barDir val="col"/>
        <c:grouping val="clustered"/>
        <c:varyColors val="0"/>
        <c:ser>
          <c:idx val="3"/>
          <c:order val="1"/>
          <c:tx>
            <c:strRef>
              <c:f>'Slika 6.11. - Figure 6.11'!$F$2</c:f>
              <c:strCache>
                <c:ptCount val="1"/>
                <c:pt idx="0">
                  <c:v>Godišnja stopa promjene - desno</c:v>
                </c:pt>
              </c:strCache>
            </c:strRef>
          </c:tx>
          <c:spPr>
            <a:solidFill>
              <a:schemeClr val="tx2">
                <a:lumMod val="40000"/>
                <a:lumOff val="60000"/>
              </a:schemeClr>
            </a:solidFill>
            <a:ln w="12700">
              <a:solidFill>
                <a:schemeClr val="tx2">
                  <a:lumMod val="40000"/>
                  <a:lumOff val="60000"/>
                </a:schemeClr>
              </a:solidFill>
              <a:prstDash val="solid"/>
            </a:ln>
          </c:spPr>
          <c:invertIfNegative val="0"/>
          <c:cat>
            <c:strRef>
              <c:f>'Slika 6.11. - Figure 6.11'!$B$66:$B$185</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f>'Slika 6.11. - Figure 6.11'!$F$66:$F$185</c:f>
              <c:numCache>
                <c:formatCode>#,##0.0</c:formatCode>
                <c:ptCount val="120"/>
                <c:pt idx="0">
                  <c:v>0.3436979443447683</c:v>
                </c:pt>
                <c:pt idx="1">
                  <c:v>-4.4154147673605308</c:v>
                </c:pt>
                <c:pt idx="2">
                  <c:v>-2.3523070510547512</c:v>
                </c:pt>
                <c:pt idx="3">
                  <c:v>-2.5915035262368207</c:v>
                </c:pt>
                <c:pt idx="4">
                  <c:v>-3.3118527847664581</c:v>
                </c:pt>
                <c:pt idx="5">
                  <c:v>3.7974370606022489E-2</c:v>
                </c:pt>
                <c:pt idx="6">
                  <c:v>-5.4807489572970667</c:v>
                </c:pt>
                <c:pt idx="7">
                  <c:v>-5.3739653994169032</c:v>
                </c:pt>
                <c:pt idx="8">
                  <c:v>-8.0259579970138617</c:v>
                </c:pt>
                <c:pt idx="9">
                  <c:v>-9.164833341801554</c:v>
                </c:pt>
                <c:pt idx="10">
                  <c:v>-7.4012515215653565</c:v>
                </c:pt>
                <c:pt idx="11">
                  <c:v>-11.460078513406089</c:v>
                </c:pt>
                <c:pt idx="12">
                  <c:v>-13.743858933241086</c:v>
                </c:pt>
                <c:pt idx="13">
                  <c:v>-11.708678395126071</c:v>
                </c:pt>
                <c:pt idx="14">
                  <c:v>-7.8141425092791224</c:v>
                </c:pt>
                <c:pt idx="15">
                  <c:v>-7.0361275139357389</c:v>
                </c:pt>
                <c:pt idx="16">
                  <c:v>-7.2216802563738014</c:v>
                </c:pt>
                <c:pt idx="17">
                  <c:v>-8.5789007580139014</c:v>
                </c:pt>
                <c:pt idx="18">
                  <c:v>-11.200944354229819</c:v>
                </c:pt>
                <c:pt idx="19">
                  <c:v>-12.037760287457985</c:v>
                </c:pt>
                <c:pt idx="20">
                  <c:v>-8.1443314335096346</c:v>
                </c:pt>
                <c:pt idx="21">
                  <c:v>-8.2635687090850638</c:v>
                </c:pt>
                <c:pt idx="22">
                  <c:v>-10.934604824807806</c:v>
                </c:pt>
                <c:pt idx="23">
                  <c:v>-21.793487321763038</c:v>
                </c:pt>
                <c:pt idx="24">
                  <c:v>-22.470859249696446</c:v>
                </c:pt>
                <c:pt idx="25">
                  <c:v>-23.583875998750187</c:v>
                </c:pt>
                <c:pt idx="26">
                  <c:v>-22.807756756830628</c:v>
                </c:pt>
                <c:pt idx="27">
                  <c:v>-23.710163036284158</c:v>
                </c:pt>
                <c:pt idx="28">
                  <c:v>-19.790740528451096</c:v>
                </c:pt>
                <c:pt idx="29">
                  <c:v>-18.44695475137928</c:v>
                </c:pt>
                <c:pt idx="30">
                  <c:v>-19.378065400074689</c:v>
                </c:pt>
                <c:pt idx="31">
                  <c:v>-17.673126316346938</c:v>
                </c:pt>
                <c:pt idx="32">
                  <c:v>-18.647648413906225</c:v>
                </c:pt>
                <c:pt idx="33">
                  <c:v>-17.961776153989518</c:v>
                </c:pt>
                <c:pt idx="34">
                  <c:v>-17.104954576939861</c:v>
                </c:pt>
                <c:pt idx="35">
                  <c:v>1.7478768532815963</c:v>
                </c:pt>
                <c:pt idx="36">
                  <c:v>4.8825609764217006</c:v>
                </c:pt>
                <c:pt idx="37">
                  <c:v>4.3530636252657047</c:v>
                </c:pt>
                <c:pt idx="38">
                  <c:v>0.67964730337874357</c:v>
                </c:pt>
                <c:pt idx="39">
                  <c:v>3.275484758063385E-2</c:v>
                </c:pt>
                <c:pt idx="40">
                  <c:v>-3.5325563298842013</c:v>
                </c:pt>
                <c:pt idx="41">
                  <c:v>-7.1058691525513922</c:v>
                </c:pt>
                <c:pt idx="42">
                  <c:v>-5.9851067098348807</c:v>
                </c:pt>
                <c:pt idx="43">
                  <c:v>-5.4701733642592529</c:v>
                </c:pt>
                <c:pt idx="44">
                  <c:v>-1.783773922124567</c:v>
                </c:pt>
                <c:pt idx="45">
                  <c:v>0.567685563284968</c:v>
                </c:pt>
                <c:pt idx="46">
                  <c:v>7.2607901229301888</c:v>
                </c:pt>
                <c:pt idx="47">
                  <c:v>3.2839168278309074</c:v>
                </c:pt>
                <c:pt idx="48">
                  <c:v>2.3240252466147666</c:v>
                </c:pt>
                <c:pt idx="49">
                  <c:v>4.2597295995255138</c:v>
                </c:pt>
                <c:pt idx="50">
                  <c:v>9.2185781414323884</c:v>
                </c:pt>
                <c:pt idx="51">
                  <c:v>22.945521480145189</c:v>
                </c:pt>
                <c:pt idx="52">
                  <c:v>21.511134064348283</c:v>
                </c:pt>
                <c:pt idx="53">
                  <c:v>26.781921378954877</c:v>
                </c:pt>
                <c:pt idx="54">
                  <c:v>29.170485378197498</c:v>
                </c:pt>
                <c:pt idx="55">
                  <c:v>28.174718074547798</c:v>
                </c:pt>
                <c:pt idx="56">
                  <c:v>23.796896968026132</c:v>
                </c:pt>
                <c:pt idx="57">
                  <c:v>22.974403752879653</c:v>
                </c:pt>
                <c:pt idx="58">
                  <c:v>15.580198492923444</c:v>
                </c:pt>
                <c:pt idx="59">
                  <c:v>17.917905893697821</c:v>
                </c:pt>
                <c:pt idx="60">
                  <c:v>19.184073134614607</c:v>
                </c:pt>
                <c:pt idx="61">
                  <c:v>13.656129703321355</c:v>
                </c:pt>
                <c:pt idx="62">
                  <c:v>9.0062605656325871</c:v>
                </c:pt>
                <c:pt idx="63">
                  <c:v>-2.205516199535964</c:v>
                </c:pt>
                <c:pt idx="64">
                  <c:v>-2.7745675347839409</c:v>
                </c:pt>
                <c:pt idx="65">
                  <c:v>4.4571431075259369</c:v>
                </c:pt>
                <c:pt idx="66">
                  <c:v>5.0451662422083672</c:v>
                </c:pt>
                <c:pt idx="67">
                  <c:v>4.6023108040108553</c:v>
                </c:pt>
                <c:pt idx="68">
                  <c:v>3.6282932419071017</c:v>
                </c:pt>
                <c:pt idx="69">
                  <c:v>2.5532107259845986</c:v>
                </c:pt>
                <c:pt idx="70">
                  <c:v>2.7660805452607065</c:v>
                </c:pt>
                <c:pt idx="71">
                  <c:v>-1.0388493715164202</c:v>
                </c:pt>
                <c:pt idx="72">
                  <c:v>-1.696714710501368</c:v>
                </c:pt>
                <c:pt idx="73">
                  <c:v>2.1934888268103236</c:v>
                </c:pt>
                <c:pt idx="74">
                  <c:v>-0.58029396324459981</c:v>
                </c:pt>
                <c:pt idx="75">
                  <c:v>10.627103251951041</c:v>
                </c:pt>
                <c:pt idx="76">
                  <c:v>9.5101338646000215</c:v>
                </c:pt>
                <c:pt idx="77">
                  <c:v>0.92389140607946274</c:v>
                </c:pt>
                <c:pt idx="78">
                  <c:v>0.23743070415474676</c:v>
                </c:pt>
                <c:pt idx="79">
                  <c:v>0.32865762123068976</c:v>
                </c:pt>
                <c:pt idx="80">
                  <c:v>-0.22895987284702812</c:v>
                </c:pt>
                <c:pt idx="81">
                  <c:v>-1.2688347199713235E-2</c:v>
                </c:pt>
                <c:pt idx="82">
                  <c:v>-3.896459996318697</c:v>
                </c:pt>
                <c:pt idx="83">
                  <c:v>1.8705197384900458</c:v>
                </c:pt>
                <c:pt idx="84">
                  <c:v>11.855289633318719</c:v>
                </c:pt>
                <c:pt idx="85">
                  <c:v>12.110324535967564</c:v>
                </c:pt>
                <c:pt idx="86">
                  <c:v>13.395699827921874</c:v>
                </c:pt>
                <c:pt idx="87">
                  <c:v>1.6367387298036533</c:v>
                </c:pt>
                <c:pt idx="88">
                  <c:v>1.2904603967905501</c:v>
                </c:pt>
                <c:pt idx="89">
                  <c:v>-2.1599382223134</c:v>
                </c:pt>
                <c:pt idx="90">
                  <c:v>-3.3037257239346758</c:v>
                </c:pt>
                <c:pt idx="91" formatCode="0.0">
                  <c:v>-2.304119645301256</c:v>
                </c:pt>
                <c:pt idx="92" formatCode="0.0">
                  <c:v>0.22793534646518765</c:v>
                </c:pt>
                <c:pt idx="93" formatCode="0.0">
                  <c:v>-2.9770718694738463</c:v>
                </c:pt>
                <c:pt idx="94" formatCode="0.0">
                  <c:v>1.5306359161417049</c:v>
                </c:pt>
                <c:pt idx="95" formatCode="0.0">
                  <c:v>-4.7430317292398172</c:v>
                </c:pt>
                <c:pt idx="96" formatCode="0.0">
                  <c:v>-13.644737333381215</c:v>
                </c:pt>
                <c:pt idx="97" formatCode="0.0">
                  <c:v>-13.681288852252166</c:v>
                </c:pt>
                <c:pt idx="98" formatCode="0.0">
                  <c:v>-10.548803166997843</c:v>
                </c:pt>
                <c:pt idx="99" formatCode="0.0">
                  <c:v>-11.892985956157986</c:v>
                </c:pt>
                <c:pt idx="100" formatCode="0.0">
                  <c:v>-10.020840197007487</c:v>
                </c:pt>
                <c:pt idx="101" formatCode="0.0">
                  <c:v>-7.041010841287104</c:v>
                </c:pt>
                <c:pt idx="102" formatCode="0.0">
                  <c:v>-7.6757367507792651</c:v>
                </c:pt>
                <c:pt idx="103" formatCode="0.0">
                  <c:v>-8.3528977351467262</c:v>
                </c:pt>
                <c:pt idx="104" formatCode="0.0">
                  <c:v>-10.355006910057341</c:v>
                </c:pt>
                <c:pt idx="105" formatCode="0.0">
                  <c:v>-7.5949383921984719</c:v>
                </c:pt>
                <c:pt idx="106" formatCode="0.0">
                  <c:v>-7.9752441807302858</c:v>
                </c:pt>
                <c:pt idx="107" formatCode="0.0">
                  <c:v>-14.703829483878863</c:v>
                </c:pt>
                <c:pt idx="108" formatCode="0.0">
                  <c:v>-11.72106332502581</c:v>
                </c:pt>
                <c:pt idx="109" formatCode="0.0">
                  <c:v>-13.315647</c:v>
                </c:pt>
                <c:pt idx="110" formatCode="0.0">
                  <c:v>-15.085986</c:v>
                </c:pt>
                <c:pt idx="111" formatCode="0.0">
                  <c:v>-14.202052</c:v>
                </c:pt>
                <c:pt idx="112" formatCode="0.0">
                  <c:v>-16.273424802099044</c:v>
                </c:pt>
                <c:pt idx="113" formatCode="0.0">
                  <c:v>-17.964439227805087</c:v>
                </c:pt>
                <c:pt idx="114" formatCode="0.0">
                  <c:v>-15.821836916312776</c:v>
                </c:pt>
                <c:pt idx="115" formatCode="0.0">
                  <c:v>-15.770345944477853</c:v>
                </c:pt>
                <c:pt idx="116" formatCode="0.0">
                  <c:v>-14.4</c:v>
                </c:pt>
              </c:numCache>
            </c:numRef>
          </c:val>
          <c:extLst>
            <c:ext xmlns:c16="http://schemas.microsoft.com/office/drawing/2014/chart" uri="{C3380CC4-5D6E-409C-BE32-E72D297353CC}">
              <c16:uniqueId val="{00000000-C1C5-4827-BEDD-745F45F8023A}"/>
            </c:ext>
          </c:extLst>
        </c:ser>
        <c:dLbls>
          <c:showLegendKey val="0"/>
          <c:showVal val="0"/>
          <c:showCatName val="0"/>
          <c:showSerName val="0"/>
          <c:showPercent val="0"/>
          <c:showBubbleSize val="0"/>
        </c:dLbls>
        <c:gapWidth val="150"/>
        <c:axId val="1362363248"/>
        <c:axId val="1362362688"/>
      </c:barChart>
      <c:lineChart>
        <c:grouping val="standard"/>
        <c:varyColors val="0"/>
        <c:ser>
          <c:idx val="0"/>
          <c:order val="0"/>
          <c:tx>
            <c:strRef>
              <c:f>'Slika 6.11. - Figure 6.11'!$E$2</c:f>
              <c:strCache>
                <c:ptCount val="1"/>
                <c:pt idx="0">
                  <c:v>Krediti općoj državi (stanje) - lijevo</c:v>
                </c:pt>
              </c:strCache>
            </c:strRef>
          </c:tx>
          <c:spPr>
            <a:ln w="25400">
              <a:solidFill>
                <a:srgbClr val="FF0000"/>
              </a:solidFill>
              <a:prstDash val="solid"/>
            </a:ln>
          </c:spPr>
          <c:marker>
            <c:symbol val="none"/>
          </c:marker>
          <c:cat>
            <c:strRef>
              <c:f>'Slika 6.11. - Figure 6.11'!$B$66:$B$185</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f>'Slika 6.11. - Figure 6.11'!$E$66:$E$185</c:f>
              <c:numCache>
                <c:formatCode>#,##0.0</c:formatCode>
                <c:ptCount val="120"/>
                <c:pt idx="0">
                  <c:v>7.6804838632026007</c:v>
                </c:pt>
                <c:pt idx="1">
                  <c:v>7.5485554285327483</c:v>
                </c:pt>
                <c:pt idx="2">
                  <c:v>7.3486820009343683</c:v>
                </c:pt>
                <c:pt idx="3">
                  <c:v>7.2688179157316348</c:v>
                </c:pt>
                <c:pt idx="4">
                  <c:v>7.2736764835848424</c:v>
                </c:pt>
                <c:pt idx="5">
                  <c:v>7.2920755159161192</c:v>
                </c:pt>
                <c:pt idx="6">
                  <c:v>7.3315029599654906</c:v>
                </c:pt>
                <c:pt idx="7">
                  <c:v>7.2871254777384022</c:v>
                </c:pt>
                <c:pt idx="8">
                  <c:v>7.061385498794877</c:v>
                </c:pt>
                <c:pt idx="9">
                  <c:v>6.8948875383369828</c:v>
                </c:pt>
                <c:pt idx="10">
                  <c:v>7.012356360394187</c:v>
                </c:pt>
                <c:pt idx="11">
                  <c:v>6.7873982073475343</c:v>
                </c:pt>
                <c:pt idx="12">
                  <c:v>6.6277816004379853</c:v>
                </c:pt>
                <c:pt idx="13">
                  <c:v>6.6674914022323968</c:v>
                </c:pt>
                <c:pt idx="14">
                  <c:v>6.780795609019842</c:v>
                </c:pt>
                <c:pt idx="15">
                  <c:v>6.7630068453221837</c:v>
                </c:pt>
                <c:pt idx="16">
                  <c:v>6.7514109858490947</c:v>
                </c:pt>
                <c:pt idx="17">
                  <c:v>6.6681943186979886</c:v>
                </c:pt>
                <c:pt idx="18">
                  <c:v>6.5105425548410629</c:v>
                </c:pt>
                <c:pt idx="19">
                  <c:v>6.4100711332245011</c:v>
                </c:pt>
                <c:pt idx="20">
                  <c:v>6.4865679003278238</c:v>
                </c:pt>
                <c:pt idx="21">
                  <c:v>6.3232143170256814</c:v>
                </c:pt>
                <c:pt idx="22">
                  <c:v>6.241203881729378</c:v>
                </c:pt>
                <c:pt idx="23">
                  <c:v>5.303135841510386</c:v>
                </c:pt>
                <c:pt idx="24">
                  <c:v>5.1339217628150511</c:v>
                </c:pt>
                <c:pt idx="25">
                  <c:v>5.0902806677138486</c:v>
                </c:pt>
                <c:pt idx="26">
                  <c:v>5.2294959134647288</c:v>
                </c:pt>
                <c:pt idx="27">
                  <c:v>5.1560318468033701</c:v>
                </c:pt>
                <c:pt idx="28">
                  <c:v>5.4141063880576015</c:v>
                </c:pt>
                <c:pt idx="29">
                  <c:v>5.4375483730493066</c:v>
                </c:pt>
                <c:pt idx="30">
                  <c:v>5.249571176615567</c:v>
                </c:pt>
                <c:pt idx="31">
                  <c:v>5.2788523277244677</c:v>
                </c:pt>
                <c:pt idx="32">
                  <c:v>5.2788396734979095</c:v>
                </c:pt>
                <c:pt idx="33">
                  <c:v>5.1902470489149888</c:v>
                </c:pt>
                <c:pt idx="34">
                  <c:v>5.1765295552246346</c:v>
                </c:pt>
                <c:pt idx="35">
                  <c:v>5.3985207295640052</c:v>
                </c:pt>
                <c:pt idx="36">
                  <c:v>5.387140758363528</c:v>
                </c:pt>
                <c:pt idx="37">
                  <c:v>5.3145976020333139</c:v>
                </c:pt>
                <c:pt idx="38">
                  <c:v>5.2687995885646011</c:v>
                </c:pt>
                <c:pt idx="39">
                  <c:v>5.1609043612409584</c:v>
                </c:pt>
                <c:pt idx="40">
                  <c:v>5.2250365352379049</c:v>
                </c:pt>
                <c:pt idx="41">
                  <c:v>5.0529358380715363</c:v>
                </c:pt>
                <c:pt idx="42">
                  <c:v>4.9379605064211294</c:v>
                </c:pt>
                <c:pt idx="43">
                  <c:v>4.9924303159214274</c:v>
                </c:pt>
                <c:pt idx="44">
                  <c:v>5.1871253701944378</c:v>
                </c:pt>
                <c:pt idx="45">
                  <c:v>5.2206974548145197</c:v>
                </c:pt>
                <c:pt idx="46">
                  <c:v>5.5536930317114601</c:v>
                </c:pt>
                <c:pt idx="47">
                  <c:v>5.5771428746791427</c:v>
                </c:pt>
                <c:pt idx="48">
                  <c:v>5.5143882859274012</c:v>
                </c:pt>
                <c:pt idx="49">
                  <c:v>5.5426086296078045</c:v>
                </c:pt>
                <c:pt idx="50">
                  <c:v>5.7555032294073927</c:v>
                </c:pt>
                <c:pt idx="51">
                  <c:v>6.3463438115163573</c:v>
                </c:pt>
                <c:pt idx="52">
                  <c:v>6.34970123930984</c:v>
                </c:pt>
                <c:pt idx="53">
                  <c:v>6.4073665951410179</c:v>
                </c:pt>
                <c:pt idx="54">
                  <c:v>6.3788629361895275</c:v>
                </c:pt>
                <c:pt idx="55">
                  <c:v>6.3991064149445878</c:v>
                </c:pt>
                <c:pt idx="56">
                  <c:v>6.4211868599362933</c:v>
                </c:pt>
                <c:pt idx="57">
                  <c:v>6.4205239795447611</c:v>
                </c:pt>
                <c:pt idx="58">
                  <c:v>6.4190053355298948</c:v>
                </c:pt>
                <c:pt idx="59">
                  <c:v>6.5767204191678275</c:v>
                </c:pt>
                <c:pt idx="60">
                  <c:v>6.5721994304598841</c:v>
                </c:pt>
                <c:pt idx="61">
                  <c:v>6.2991837105474815</c:v>
                </c:pt>
                <c:pt idx="62">
                  <c:v>6.2734296719185076</c:v>
                </c:pt>
                <c:pt idx="63">
                  <c:v>6.2059743260203071</c:v>
                </c:pt>
                <c:pt idx="64">
                  <c:v>6.1732964971079705</c:v>
                </c:pt>
                <c:pt idx="65">
                  <c:v>6.6926607739053683</c:v>
                </c:pt>
                <c:pt idx="66">
                  <c:v>6.7006696378777617</c:v>
                </c:pt>
                <c:pt idx="67">
                  <c:v>6.6935785335589619</c:v>
                </c:pt>
                <c:pt idx="68">
                  <c:v>6.6541344603198622</c:v>
                </c:pt>
                <c:pt idx="69">
                  <c:v>6.5844941714659235</c:v>
                </c:pt>
                <c:pt idx="70">
                  <c:v>6.5968701456208105</c:v>
                </c:pt>
                <c:pt idx="71">
                  <c:v>6.5087541165545151</c:v>
                </c:pt>
                <c:pt idx="72">
                  <c:v>6.4610080029942267</c:v>
                </c:pt>
                <c:pt idx="73">
                  <c:v>6.4378564212475942</c:v>
                </c:pt>
                <c:pt idx="74">
                  <c:v>6.2376493782135505</c:v>
                </c:pt>
                <c:pt idx="75">
                  <c:v>6.8660858377583116</c:v>
                </c:pt>
                <c:pt idx="76">
                  <c:v>6.7609279833127607</c:v>
                </c:pt>
                <c:pt idx="77">
                  <c:v>6.7552385195115798</c:v>
                </c:pt>
                <c:pt idx="78">
                  <c:v>6.7173015680921093</c:v>
                </c:pt>
                <c:pt idx="79">
                  <c:v>6.7162879398088791</c:v>
                </c:pt>
                <c:pt idx="80">
                  <c:v>6.6397618858915646</c:v>
                </c:pt>
                <c:pt idx="81">
                  <c:v>6.5842441035171539</c:v>
                </c:pt>
                <c:pt idx="82">
                  <c:v>6.3402591320299955</c:v>
                </c:pt>
                <c:pt idx="83">
                  <c:v>6.6307347580038494</c:v>
                </c:pt>
                <c:pt idx="84">
                  <c:v>7.2203895772199997</c:v>
                </c:pt>
                <c:pt idx="85">
                  <c:v>7.2056663746100007</c:v>
                </c:pt>
                <c:pt idx="86">
                  <c:v>7.0750686685000002</c:v>
                </c:pt>
                <c:pt idx="87">
                  <c:v>6.9699163846299994</c:v>
                </c:pt>
                <c:pt idx="88">
                  <c:v>6.8237198500999998</c:v>
                </c:pt>
                <c:pt idx="89">
                  <c:v>6.5987419186399991</c:v>
                </c:pt>
                <c:pt idx="90">
                  <c:v>6.4813094917500003</c:v>
                </c:pt>
                <c:pt idx="91">
                  <c:v>6.5293600532799996</c:v>
                </c:pt>
                <c:pt idx="92">
                  <c:v>6.6549536636299997</c:v>
                </c:pt>
                <c:pt idx="93">
                  <c:v>6.3881523270600002</c:v>
                </c:pt>
                <c:pt idx="94">
                  <c:v>6.4375710980800012</c:v>
                </c:pt>
                <c:pt idx="95">
                  <c:v>6.3163821779099996</c:v>
                </c:pt>
                <c:pt idx="96">
                  <c:v>6.2350286836999995</c:v>
                </c:pt>
                <c:pt idx="97">
                  <c:v>6.2197307147400007</c:v>
                </c:pt>
                <c:pt idx="98">
                  <c:v>6.3286579845100004</c:v>
                </c:pt>
                <c:pt idx="99">
                  <c:v>6.1409289668399998</c:v>
                </c:pt>
                <c:pt idx="100">
                  <c:v>6.1399224053999992</c:v>
                </c:pt>
                <c:pt idx="101">
                  <c:v>6.1340648151400003</c:v>
                </c:pt>
                <c:pt idx="102">
                  <c:v>5.9838199677299997</c:v>
                </c:pt>
                <c:pt idx="103">
                  <c:v>5.983964695400001</c:v>
                </c:pt>
                <c:pt idx="104">
                  <c:v>5.9658127725099996</c:v>
                </c:pt>
                <c:pt idx="105">
                  <c:v>5.9029493977299996</c:v>
                </c:pt>
                <c:pt idx="106">
                  <c:v>5.9240955049400013</c:v>
                </c:pt>
                <c:pt idx="107">
                  <c:v>5.3876465469600001</c:v>
                </c:pt>
                <c:pt idx="108">
                  <c:v>5.504218346650001</c:v>
                </c:pt>
                <c:pt idx="109">
                  <c:v>5.3942815</c:v>
                </c:pt>
                <c:pt idx="110">
                  <c:v>5.3739270000000001</c:v>
                </c:pt>
                <c:pt idx="111">
                  <c:v>5.2687379999999999</c:v>
                </c:pt>
                <c:pt idx="112">
                  <c:v>5.1406739767099996</c:v>
                </c:pt>
                <c:pt idx="113">
                  <c:v>5.0320762208399996</c:v>
                </c:pt>
                <c:pt idx="114">
                  <c:v>5.03702403594</c:v>
                </c:pt>
                <c:pt idx="115">
                  <c:v>5.04022913823</c:v>
                </c:pt>
                <c:pt idx="116">
                  <c:v>5.1040000000000001</c:v>
                </c:pt>
              </c:numCache>
            </c:numRef>
          </c:val>
          <c:smooth val="0"/>
          <c:extLst>
            <c:ext xmlns:c16="http://schemas.microsoft.com/office/drawing/2014/chart" uri="{C3380CC4-5D6E-409C-BE32-E72D297353CC}">
              <c16:uniqueId val="{00000001-C1C5-4827-BEDD-745F45F8023A}"/>
            </c:ext>
          </c:extLst>
        </c:ser>
        <c:dLbls>
          <c:showLegendKey val="0"/>
          <c:showVal val="0"/>
          <c:showCatName val="0"/>
          <c:showSerName val="0"/>
          <c:showPercent val="0"/>
          <c:showBubbleSize val="0"/>
        </c:dLbls>
        <c:marker val="1"/>
        <c:smooth val="0"/>
        <c:axId val="1362361568"/>
        <c:axId val="1362362128"/>
      </c:lineChart>
      <c:catAx>
        <c:axId val="1362361568"/>
        <c:scaling>
          <c:orientation val="minMax"/>
        </c:scaling>
        <c:delete val="0"/>
        <c:axPos val="b"/>
        <c:majorGridlines>
          <c:spPr>
            <a:ln w="6350">
              <a:solidFill>
                <a:schemeClr val="bg1">
                  <a:lumMod val="75000"/>
                </a:schemeClr>
              </a:solidFill>
            </a:ln>
          </c:spPr>
        </c:majorGridlines>
        <c:numFmt formatCode="General" sourceLinked="1"/>
        <c:majorTickMark val="out"/>
        <c:minorTickMark val="none"/>
        <c:tickLblPos val="low"/>
        <c:spPr>
          <a:ln w="9525">
            <a:solidFill>
              <a:schemeClr val="bg1">
                <a:lumMod val="50000"/>
              </a:schemeClr>
            </a:solidFill>
            <a:prstDash val="solid"/>
          </a:ln>
        </c:spPr>
        <c:txPr>
          <a:bodyPr rot="-5400000" vert="horz"/>
          <a:lstStyle/>
          <a:p>
            <a:pPr>
              <a:defRPr sz="800" b="0" i="0" u="none" strike="noStrike" baseline="0">
                <a:solidFill>
                  <a:srgbClr val="000000"/>
                </a:solidFill>
                <a:latin typeface="Arial"/>
                <a:ea typeface="Arial"/>
                <a:cs typeface="Arial"/>
              </a:defRPr>
            </a:pPr>
            <a:endParaRPr lang="sr-Latn-RS"/>
          </a:p>
        </c:txPr>
        <c:crossAx val="1362362128"/>
        <c:crosses val="autoZero"/>
        <c:auto val="0"/>
        <c:lblAlgn val="ctr"/>
        <c:lblOffset val="0"/>
        <c:tickLblSkip val="1"/>
        <c:tickMarkSkip val="12"/>
        <c:noMultiLvlLbl val="0"/>
      </c:catAx>
      <c:valAx>
        <c:axId val="1362362128"/>
        <c:scaling>
          <c:orientation val="minMax"/>
          <c:max val="8"/>
          <c:min val="4.5"/>
        </c:scaling>
        <c:delete val="0"/>
        <c:axPos val="l"/>
        <c:majorGridlines>
          <c:spPr>
            <a:ln w="6350">
              <a:solidFill>
                <a:schemeClr val="bg1">
                  <a:lumMod val="75000"/>
                </a:schemeClr>
              </a:solidFill>
              <a:prstDash val="solid"/>
            </a:ln>
          </c:spPr>
        </c:majorGridlines>
        <c:title>
          <c:tx>
            <c:rich>
              <a:bodyPr/>
              <a:lstStyle/>
              <a:p>
                <a:pPr>
                  <a:defRPr sz="800" b="0" i="0" u="none" strike="noStrike" baseline="0">
                    <a:solidFill>
                      <a:srgbClr val="000000"/>
                    </a:solidFill>
                    <a:latin typeface="Arial"/>
                    <a:ea typeface="Arial"/>
                    <a:cs typeface="Arial"/>
                  </a:defRPr>
                </a:pPr>
                <a:r>
                  <a:rPr lang="hr-HR"/>
                  <a:t>u mlrd. EUR</a:t>
                </a:r>
              </a:p>
            </c:rich>
          </c:tx>
          <c:layout>
            <c:manualLayout>
              <c:xMode val="edge"/>
              <c:yMode val="edge"/>
              <c:x val="5.3028365731948813E-3"/>
              <c:y val="0.30710755025811703"/>
            </c:manualLayout>
          </c:layout>
          <c:overlay val="0"/>
          <c:spPr>
            <a:noFill/>
            <a:ln w="25400">
              <a:noFill/>
            </a:ln>
          </c:spPr>
        </c:title>
        <c:numFmt formatCode="##,#00" sourceLinked="0"/>
        <c:majorTickMark val="out"/>
        <c:minorTickMark val="none"/>
        <c:tickLblPos val="nextTo"/>
        <c:spPr>
          <a:ln w="6350">
            <a:solidFill>
              <a:schemeClr val="bg1">
                <a:lumMod val="75000"/>
              </a:schemeClr>
            </a:solidFill>
            <a:prstDash val="solid"/>
          </a:ln>
        </c:spPr>
        <c:txPr>
          <a:bodyPr rot="0" vert="horz"/>
          <a:lstStyle/>
          <a:p>
            <a:pPr>
              <a:defRPr sz="800" b="0" i="0" u="none" strike="noStrike" baseline="0">
                <a:solidFill>
                  <a:srgbClr val="000000"/>
                </a:solidFill>
                <a:latin typeface="Arial"/>
                <a:ea typeface="Arial"/>
                <a:cs typeface="Arial"/>
              </a:defRPr>
            </a:pPr>
            <a:endParaRPr lang="sr-Latn-RS"/>
          </a:p>
        </c:txPr>
        <c:crossAx val="1362361568"/>
        <c:crosses val="autoZero"/>
        <c:crossBetween val="between"/>
        <c:majorUnit val="0.5"/>
      </c:valAx>
      <c:valAx>
        <c:axId val="1362362688"/>
        <c:scaling>
          <c:orientation val="minMax"/>
          <c:max val="30"/>
          <c:min val="-30"/>
        </c:scaling>
        <c:delete val="0"/>
        <c:axPos val="r"/>
        <c:title>
          <c:tx>
            <c:rich>
              <a:bodyPr rot="0" vert="horz"/>
              <a:lstStyle/>
              <a:p>
                <a:pPr>
                  <a:defRPr/>
                </a:pPr>
                <a:r>
                  <a:rPr lang="en-US" b="0"/>
                  <a:t>%</a:t>
                </a:r>
              </a:p>
            </c:rich>
          </c:tx>
          <c:overlay val="0"/>
        </c:title>
        <c:numFmt formatCode="#,##0" sourceLinked="0"/>
        <c:majorTickMark val="out"/>
        <c:minorTickMark val="none"/>
        <c:tickLblPos val="nextTo"/>
        <c:spPr>
          <a:ln w="6350">
            <a:solidFill>
              <a:schemeClr val="bg1">
                <a:lumMod val="75000"/>
              </a:schemeClr>
            </a:solidFill>
          </a:ln>
        </c:spPr>
        <c:crossAx val="1362363248"/>
        <c:crosses val="max"/>
        <c:crossBetween val="between"/>
        <c:majorUnit val="10"/>
        <c:minorUnit val="1"/>
      </c:valAx>
      <c:catAx>
        <c:axId val="1362363248"/>
        <c:scaling>
          <c:orientation val="minMax"/>
        </c:scaling>
        <c:delete val="1"/>
        <c:axPos val="b"/>
        <c:numFmt formatCode="General" sourceLinked="1"/>
        <c:majorTickMark val="out"/>
        <c:minorTickMark val="none"/>
        <c:tickLblPos val="none"/>
        <c:crossAx val="1362362688"/>
        <c:crosses val="autoZero"/>
        <c:auto val="0"/>
        <c:lblAlgn val="ctr"/>
        <c:lblOffset val="100"/>
        <c:noMultiLvlLbl val="0"/>
      </c:catAx>
      <c:spPr>
        <a:solidFill>
          <a:srgbClr val="FFFFFF"/>
        </a:solidFill>
        <a:ln w="3175">
          <a:solidFill>
            <a:schemeClr val="bg1">
              <a:lumMod val="75000"/>
            </a:schemeClr>
          </a:solidFill>
          <a:prstDash val="solid"/>
        </a:ln>
      </c:spPr>
    </c:plotArea>
    <c:legend>
      <c:legendPos val="b"/>
      <c:layout>
        <c:manualLayout>
          <c:xMode val="edge"/>
          <c:yMode val="edge"/>
          <c:x val="0"/>
          <c:y val="0.87353252732232956"/>
          <c:w val="0.99333787712291888"/>
          <c:h val="0.11518931361677145"/>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sr-Latn-RS"/>
        </a:p>
      </c:txPr>
    </c:legend>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sr-Latn-RS"/>
    </a:p>
  </c:txPr>
  <c:printSettings>
    <c:headerFooter alignWithMargins="0"/>
    <c:pageMargins b="1" l="0.75000000000001465" r="0.75000000000001465" t="1" header="0.5" footer="0.5"/>
    <c:pageSetup paperSize="9" orientation="landscape"/>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87273359911796"/>
          <c:y val="5.1507238580862293E-2"/>
          <c:w val="0.77299169807318435"/>
          <c:h val="0.70378245264522643"/>
        </c:manualLayout>
      </c:layout>
      <c:barChart>
        <c:barDir val="col"/>
        <c:grouping val="clustered"/>
        <c:varyColors val="0"/>
        <c:ser>
          <c:idx val="3"/>
          <c:order val="1"/>
          <c:tx>
            <c:strRef>
              <c:f>'Slika 6.11. - Figure 6.11'!$F$3</c:f>
              <c:strCache>
                <c:ptCount val="1"/>
                <c:pt idx="0">
                  <c:v>Year-on-year rate of change – right</c:v>
                </c:pt>
              </c:strCache>
            </c:strRef>
          </c:tx>
          <c:spPr>
            <a:solidFill>
              <a:schemeClr val="tx2">
                <a:lumMod val="40000"/>
                <a:lumOff val="60000"/>
              </a:schemeClr>
            </a:solidFill>
            <a:ln w="12700">
              <a:solidFill>
                <a:schemeClr val="tx2">
                  <a:lumMod val="40000"/>
                  <a:lumOff val="60000"/>
                </a:schemeClr>
              </a:solidFill>
              <a:prstDash val="solid"/>
            </a:ln>
          </c:spPr>
          <c:invertIfNegative val="0"/>
          <c:cat>
            <c:strRef>
              <c:f>'Slika 6.11. - Figure 6.11'!$A$66:$A$185</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f>'Slika 6.11. - Figure 6.11'!$F$66:$F$185</c:f>
              <c:numCache>
                <c:formatCode>#,##0.0</c:formatCode>
                <c:ptCount val="120"/>
                <c:pt idx="0">
                  <c:v>0.3436979443447683</c:v>
                </c:pt>
                <c:pt idx="1">
                  <c:v>-4.4154147673605308</c:v>
                </c:pt>
                <c:pt idx="2">
                  <c:v>-2.3523070510547512</c:v>
                </c:pt>
                <c:pt idx="3">
                  <c:v>-2.5915035262368207</c:v>
                </c:pt>
                <c:pt idx="4">
                  <c:v>-3.3118527847664581</c:v>
                </c:pt>
                <c:pt idx="5">
                  <c:v>3.7974370606022489E-2</c:v>
                </c:pt>
                <c:pt idx="6">
                  <c:v>-5.4807489572970667</c:v>
                </c:pt>
                <c:pt idx="7">
                  <c:v>-5.3739653994169032</c:v>
                </c:pt>
                <c:pt idx="8">
                  <c:v>-8.0259579970138617</c:v>
                </c:pt>
                <c:pt idx="9">
                  <c:v>-9.164833341801554</c:v>
                </c:pt>
                <c:pt idx="10">
                  <c:v>-7.4012515215653565</c:v>
                </c:pt>
                <c:pt idx="11">
                  <c:v>-11.460078513406089</c:v>
                </c:pt>
                <c:pt idx="12">
                  <c:v>-13.743858933241086</c:v>
                </c:pt>
                <c:pt idx="13">
                  <c:v>-11.708678395126071</c:v>
                </c:pt>
                <c:pt idx="14">
                  <c:v>-7.8141425092791224</c:v>
                </c:pt>
                <c:pt idx="15">
                  <c:v>-7.0361275139357389</c:v>
                </c:pt>
                <c:pt idx="16">
                  <c:v>-7.2216802563738014</c:v>
                </c:pt>
                <c:pt idx="17">
                  <c:v>-8.5789007580139014</c:v>
                </c:pt>
                <c:pt idx="18">
                  <c:v>-11.200944354229819</c:v>
                </c:pt>
                <c:pt idx="19">
                  <c:v>-12.037760287457985</c:v>
                </c:pt>
                <c:pt idx="20">
                  <c:v>-8.1443314335096346</c:v>
                </c:pt>
                <c:pt idx="21">
                  <c:v>-8.2635687090850638</c:v>
                </c:pt>
                <c:pt idx="22">
                  <c:v>-10.934604824807806</c:v>
                </c:pt>
                <c:pt idx="23">
                  <c:v>-21.793487321763038</c:v>
                </c:pt>
                <c:pt idx="24">
                  <c:v>-22.470859249696446</c:v>
                </c:pt>
                <c:pt idx="25">
                  <c:v>-23.583875998750187</c:v>
                </c:pt>
                <c:pt idx="26">
                  <c:v>-22.807756756830628</c:v>
                </c:pt>
                <c:pt idx="27">
                  <c:v>-23.710163036284158</c:v>
                </c:pt>
                <c:pt idx="28">
                  <c:v>-19.790740528451096</c:v>
                </c:pt>
                <c:pt idx="29">
                  <c:v>-18.44695475137928</c:v>
                </c:pt>
                <c:pt idx="30">
                  <c:v>-19.378065400074689</c:v>
                </c:pt>
                <c:pt idx="31">
                  <c:v>-17.673126316346938</c:v>
                </c:pt>
                <c:pt idx="32">
                  <c:v>-18.647648413906225</c:v>
                </c:pt>
                <c:pt idx="33">
                  <c:v>-17.961776153989518</c:v>
                </c:pt>
                <c:pt idx="34">
                  <c:v>-17.104954576939861</c:v>
                </c:pt>
                <c:pt idx="35">
                  <c:v>1.7478768532815963</c:v>
                </c:pt>
                <c:pt idx="36">
                  <c:v>4.8825609764217006</c:v>
                </c:pt>
                <c:pt idx="37">
                  <c:v>4.3530636252657047</c:v>
                </c:pt>
                <c:pt idx="38">
                  <c:v>0.67964730337874357</c:v>
                </c:pt>
                <c:pt idx="39">
                  <c:v>3.275484758063385E-2</c:v>
                </c:pt>
                <c:pt idx="40">
                  <c:v>-3.5325563298842013</c:v>
                </c:pt>
                <c:pt idx="41">
                  <c:v>-7.1058691525513922</c:v>
                </c:pt>
                <c:pt idx="42">
                  <c:v>-5.9851067098348807</c:v>
                </c:pt>
                <c:pt idx="43">
                  <c:v>-5.4701733642592529</c:v>
                </c:pt>
                <c:pt idx="44">
                  <c:v>-1.783773922124567</c:v>
                </c:pt>
                <c:pt idx="45">
                  <c:v>0.567685563284968</c:v>
                </c:pt>
                <c:pt idx="46">
                  <c:v>7.2607901229301888</c:v>
                </c:pt>
                <c:pt idx="47">
                  <c:v>3.2839168278309074</c:v>
                </c:pt>
                <c:pt idx="48">
                  <c:v>2.3240252466147666</c:v>
                </c:pt>
                <c:pt idx="49">
                  <c:v>4.2597295995255138</c:v>
                </c:pt>
                <c:pt idx="50">
                  <c:v>9.2185781414323884</c:v>
                </c:pt>
                <c:pt idx="51">
                  <c:v>22.945521480145189</c:v>
                </c:pt>
                <c:pt idx="52">
                  <c:v>21.511134064348283</c:v>
                </c:pt>
                <c:pt idx="53">
                  <c:v>26.781921378954877</c:v>
                </c:pt>
                <c:pt idx="54">
                  <c:v>29.170485378197498</c:v>
                </c:pt>
                <c:pt idx="55">
                  <c:v>28.174718074547798</c:v>
                </c:pt>
                <c:pt idx="56">
                  <c:v>23.796896968026132</c:v>
                </c:pt>
                <c:pt idx="57">
                  <c:v>22.974403752879653</c:v>
                </c:pt>
                <c:pt idx="58">
                  <c:v>15.580198492923444</c:v>
                </c:pt>
                <c:pt idx="59">
                  <c:v>17.917905893697821</c:v>
                </c:pt>
                <c:pt idx="60">
                  <c:v>19.184073134614607</c:v>
                </c:pt>
                <c:pt idx="61">
                  <c:v>13.656129703321355</c:v>
                </c:pt>
                <c:pt idx="62">
                  <c:v>9.0062605656325871</c:v>
                </c:pt>
                <c:pt idx="63">
                  <c:v>-2.205516199535964</c:v>
                </c:pt>
                <c:pt idx="64">
                  <c:v>-2.7745675347839409</c:v>
                </c:pt>
                <c:pt idx="65">
                  <c:v>4.4571431075259369</c:v>
                </c:pt>
                <c:pt idx="66">
                  <c:v>5.0451662422083672</c:v>
                </c:pt>
                <c:pt idx="67">
                  <c:v>4.6023108040108553</c:v>
                </c:pt>
                <c:pt idx="68">
                  <c:v>3.6282932419071017</c:v>
                </c:pt>
                <c:pt idx="69">
                  <c:v>2.5532107259845986</c:v>
                </c:pt>
                <c:pt idx="70">
                  <c:v>2.7660805452607065</c:v>
                </c:pt>
                <c:pt idx="71">
                  <c:v>-1.0388493715164202</c:v>
                </c:pt>
                <c:pt idx="72">
                  <c:v>-1.696714710501368</c:v>
                </c:pt>
                <c:pt idx="73">
                  <c:v>2.1934888268103236</c:v>
                </c:pt>
                <c:pt idx="74">
                  <c:v>-0.58029396324459981</c:v>
                </c:pt>
                <c:pt idx="75">
                  <c:v>10.627103251951041</c:v>
                </c:pt>
                <c:pt idx="76">
                  <c:v>9.5101338646000215</c:v>
                </c:pt>
                <c:pt idx="77">
                  <c:v>0.92389140607946274</c:v>
                </c:pt>
                <c:pt idx="78">
                  <c:v>0.23743070415474676</c:v>
                </c:pt>
                <c:pt idx="79">
                  <c:v>0.32865762123068976</c:v>
                </c:pt>
                <c:pt idx="80">
                  <c:v>-0.22895987284702812</c:v>
                </c:pt>
                <c:pt idx="81">
                  <c:v>-1.2688347199713235E-2</c:v>
                </c:pt>
                <c:pt idx="82">
                  <c:v>-3.896459996318697</c:v>
                </c:pt>
                <c:pt idx="83">
                  <c:v>1.8705197384900458</c:v>
                </c:pt>
                <c:pt idx="84">
                  <c:v>11.855289633318719</c:v>
                </c:pt>
                <c:pt idx="85">
                  <c:v>12.110324535967564</c:v>
                </c:pt>
                <c:pt idx="86">
                  <c:v>13.395699827921874</c:v>
                </c:pt>
                <c:pt idx="87">
                  <c:v>1.6367387298036533</c:v>
                </c:pt>
                <c:pt idx="88">
                  <c:v>1.2904603967905501</c:v>
                </c:pt>
                <c:pt idx="89">
                  <c:v>-2.1599382223134</c:v>
                </c:pt>
                <c:pt idx="90">
                  <c:v>-3.3037257239346758</c:v>
                </c:pt>
                <c:pt idx="91" formatCode="0.0">
                  <c:v>-2.304119645301256</c:v>
                </c:pt>
                <c:pt idx="92" formatCode="0.0">
                  <c:v>0.22793534646518765</c:v>
                </c:pt>
                <c:pt idx="93" formatCode="0.0">
                  <c:v>-2.9770718694738463</c:v>
                </c:pt>
                <c:pt idx="94" formatCode="0.0">
                  <c:v>1.5306359161417049</c:v>
                </c:pt>
                <c:pt idx="95" formatCode="0.0">
                  <c:v>-4.7430317292398172</c:v>
                </c:pt>
                <c:pt idx="96" formatCode="0.0">
                  <c:v>-13.644737333381215</c:v>
                </c:pt>
                <c:pt idx="97" formatCode="0.0">
                  <c:v>-13.681288852252166</c:v>
                </c:pt>
                <c:pt idx="98" formatCode="0.0">
                  <c:v>-10.548803166997843</c:v>
                </c:pt>
                <c:pt idx="99" formatCode="0.0">
                  <c:v>-11.892985956157986</c:v>
                </c:pt>
                <c:pt idx="100" formatCode="0.0">
                  <c:v>-10.020840197007487</c:v>
                </c:pt>
                <c:pt idx="101" formatCode="0.0">
                  <c:v>-7.041010841287104</c:v>
                </c:pt>
                <c:pt idx="102" formatCode="0.0">
                  <c:v>-7.6757367507792651</c:v>
                </c:pt>
                <c:pt idx="103" formatCode="0.0">
                  <c:v>-8.3528977351467262</c:v>
                </c:pt>
                <c:pt idx="104" formatCode="0.0">
                  <c:v>-10.355006910057341</c:v>
                </c:pt>
                <c:pt idx="105" formatCode="0.0">
                  <c:v>-7.5949383921984719</c:v>
                </c:pt>
                <c:pt idx="106" formatCode="0.0">
                  <c:v>-7.9752441807302858</c:v>
                </c:pt>
                <c:pt idx="107" formatCode="0.0">
                  <c:v>-14.703829483878863</c:v>
                </c:pt>
                <c:pt idx="108" formatCode="0.0">
                  <c:v>-11.72106332502581</c:v>
                </c:pt>
                <c:pt idx="109" formatCode="0.0">
                  <c:v>-13.315647</c:v>
                </c:pt>
                <c:pt idx="110" formatCode="0.0">
                  <c:v>-15.085986</c:v>
                </c:pt>
                <c:pt idx="111" formatCode="0.0">
                  <c:v>-14.202052</c:v>
                </c:pt>
                <c:pt idx="112" formatCode="0.0">
                  <c:v>-16.273424802099044</c:v>
                </c:pt>
                <c:pt idx="113" formatCode="0.0">
                  <c:v>-17.964439227805087</c:v>
                </c:pt>
                <c:pt idx="114" formatCode="0.0">
                  <c:v>-15.821836916312776</c:v>
                </c:pt>
                <c:pt idx="115" formatCode="0.0">
                  <c:v>-15.770345944477853</c:v>
                </c:pt>
                <c:pt idx="116" formatCode="0.0">
                  <c:v>-14.4</c:v>
                </c:pt>
              </c:numCache>
            </c:numRef>
          </c:val>
          <c:extLst>
            <c:ext xmlns:c16="http://schemas.microsoft.com/office/drawing/2014/chart" uri="{C3380CC4-5D6E-409C-BE32-E72D297353CC}">
              <c16:uniqueId val="{00000000-3CDB-4F94-8123-BF6C014BEF23}"/>
            </c:ext>
          </c:extLst>
        </c:ser>
        <c:dLbls>
          <c:showLegendKey val="0"/>
          <c:showVal val="0"/>
          <c:showCatName val="0"/>
          <c:showSerName val="0"/>
          <c:showPercent val="0"/>
          <c:showBubbleSize val="0"/>
        </c:dLbls>
        <c:gapWidth val="150"/>
        <c:axId val="1362363248"/>
        <c:axId val="1362362688"/>
      </c:barChart>
      <c:lineChart>
        <c:grouping val="standard"/>
        <c:varyColors val="0"/>
        <c:ser>
          <c:idx val="0"/>
          <c:order val="0"/>
          <c:tx>
            <c:strRef>
              <c:f>'Slika 6.11. - Figure 6.11'!$E$3</c:f>
              <c:strCache>
                <c:ptCount val="1"/>
                <c:pt idx="0">
                  <c:v>Placements to the general government (balance)</c:v>
                </c:pt>
              </c:strCache>
            </c:strRef>
          </c:tx>
          <c:spPr>
            <a:ln w="25400">
              <a:solidFill>
                <a:srgbClr val="FF0000"/>
              </a:solidFill>
              <a:prstDash val="solid"/>
            </a:ln>
          </c:spPr>
          <c:marker>
            <c:symbol val="none"/>
          </c:marker>
          <c:cat>
            <c:strRef>
              <c:f>'Slika 6.11. - Figure 6.11'!$A$66:$A$185</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f>'Slika 6.11. - Figure 6.11'!$E$66:$E$185</c:f>
              <c:numCache>
                <c:formatCode>#,##0.0</c:formatCode>
                <c:ptCount val="120"/>
                <c:pt idx="0">
                  <c:v>7.6804838632026007</c:v>
                </c:pt>
                <c:pt idx="1">
                  <c:v>7.5485554285327483</c:v>
                </c:pt>
                <c:pt idx="2">
                  <c:v>7.3486820009343683</c:v>
                </c:pt>
                <c:pt idx="3">
                  <c:v>7.2688179157316348</c:v>
                </c:pt>
                <c:pt idx="4">
                  <c:v>7.2736764835848424</c:v>
                </c:pt>
                <c:pt idx="5">
                  <c:v>7.2920755159161192</c:v>
                </c:pt>
                <c:pt idx="6">
                  <c:v>7.3315029599654906</c:v>
                </c:pt>
                <c:pt idx="7">
                  <c:v>7.2871254777384022</c:v>
                </c:pt>
                <c:pt idx="8">
                  <c:v>7.061385498794877</c:v>
                </c:pt>
                <c:pt idx="9">
                  <c:v>6.8948875383369828</c:v>
                </c:pt>
                <c:pt idx="10">
                  <c:v>7.012356360394187</c:v>
                </c:pt>
                <c:pt idx="11">
                  <c:v>6.7873982073475343</c:v>
                </c:pt>
                <c:pt idx="12">
                  <c:v>6.6277816004379853</c:v>
                </c:pt>
                <c:pt idx="13">
                  <c:v>6.6674914022323968</c:v>
                </c:pt>
                <c:pt idx="14">
                  <c:v>6.780795609019842</c:v>
                </c:pt>
                <c:pt idx="15">
                  <c:v>6.7630068453221837</c:v>
                </c:pt>
                <c:pt idx="16">
                  <c:v>6.7514109858490947</c:v>
                </c:pt>
                <c:pt idx="17">
                  <c:v>6.6681943186979886</c:v>
                </c:pt>
                <c:pt idx="18">
                  <c:v>6.5105425548410629</c:v>
                </c:pt>
                <c:pt idx="19">
                  <c:v>6.4100711332245011</c:v>
                </c:pt>
                <c:pt idx="20">
                  <c:v>6.4865679003278238</c:v>
                </c:pt>
                <c:pt idx="21">
                  <c:v>6.3232143170256814</c:v>
                </c:pt>
                <c:pt idx="22">
                  <c:v>6.241203881729378</c:v>
                </c:pt>
                <c:pt idx="23">
                  <c:v>5.303135841510386</c:v>
                </c:pt>
                <c:pt idx="24">
                  <c:v>5.1339217628150511</c:v>
                </c:pt>
                <c:pt idx="25">
                  <c:v>5.0902806677138486</c:v>
                </c:pt>
                <c:pt idx="26">
                  <c:v>5.2294959134647288</c:v>
                </c:pt>
                <c:pt idx="27">
                  <c:v>5.1560318468033701</c:v>
                </c:pt>
                <c:pt idx="28">
                  <c:v>5.4141063880576015</c:v>
                </c:pt>
                <c:pt idx="29">
                  <c:v>5.4375483730493066</c:v>
                </c:pt>
                <c:pt idx="30">
                  <c:v>5.249571176615567</c:v>
                </c:pt>
                <c:pt idx="31">
                  <c:v>5.2788523277244677</c:v>
                </c:pt>
                <c:pt idx="32">
                  <c:v>5.2788396734979095</c:v>
                </c:pt>
                <c:pt idx="33">
                  <c:v>5.1902470489149888</c:v>
                </c:pt>
                <c:pt idx="34">
                  <c:v>5.1765295552246346</c:v>
                </c:pt>
                <c:pt idx="35">
                  <c:v>5.3985207295640052</c:v>
                </c:pt>
                <c:pt idx="36">
                  <c:v>5.387140758363528</c:v>
                </c:pt>
                <c:pt idx="37">
                  <c:v>5.3145976020333139</c:v>
                </c:pt>
                <c:pt idx="38">
                  <c:v>5.2687995885646011</c:v>
                </c:pt>
                <c:pt idx="39">
                  <c:v>5.1609043612409584</c:v>
                </c:pt>
                <c:pt idx="40">
                  <c:v>5.2250365352379049</c:v>
                </c:pt>
                <c:pt idx="41">
                  <c:v>5.0529358380715363</c:v>
                </c:pt>
                <c:pt idx="42">
                  <c:v>4.9379605064211294</c:v>
                </c:pt>
                <c:pt idx="43">
                  <c:v>4.9924303159214274</c:v>
                </c:pt>
                <c:pt idx="44">
                  <c:v>5.1871253701944378</c:v>
                </c:pt>
                <c:pt idx="45">
                  <c:v>5.2206974548145197</c:v>
                </c:pt>
                <c:pt idx="46">
                  <c:v>5.5536930317114601</c:v>
                </c:pt>
                <c:pt idx="47">
                  <c:v>5.5771428746791427</c:v>
                </c:pt>
                <c:pt idx="48">
                  <c:v>5.5143882859274012</c:v>
                </c:pt>
                <c:pt idx="49">
                  <c:v>5.5426086296078045</c:v>
                </c:pt>
                <c:pt idx="50">
                  <c:v>5.7555032294073927</c:v>
                </c:pt>
                <c:pt idx="51">
                  <c:v>6.3463438115163573</c:v>
                </c:pt>
                <c:pt idx="52">
                  <c:v>6.34970123930984</c:v>
                </c:pt>
                <c:pt idx="53">
                  <c:v>6.4073665951410179</c:v>
                </c:pt>
                <c:pt idx="54">
                  <c:v>6.3788629361895275</c:v>
                </c:pt>
                <c:pt idx="55">
                  <c:v>6.3991064149445878</c:v>
                </c:pt>
                <c:pt idx="56">
                  <c:v>6.4211868599362933</c:v>
                </c:pt>
                <c:pt idx="57">
                  <c:v>6.4205239795447611</c:v>
                </c:pt>
                <c:pt idx="58">
                  <c:v>6.4190053355298948</c:v>
                </c:pt>
                <c:pt idx="59">
                  <c:v>6.5767204191678275</c:v>
                </c:pt>
                <c:pt idx="60">
                  <c:v>6.5721994304598841</c:v>
                </c:pt>
                <c:pt idx="61">
                  <c:v>6.2991837105474815</c:v>
                </c:pt>
                <c:pt idx="62">
                  <c:v>6.2734296719185076</c:v>
                </c:pt>
                <c:pt idx="63">
                  <c:v>6.2059743260203071</c:v>
                </c:pt>
                <c:pt idx="64">
                  <c:v>6.1732964971079705</c:v>
                </c:pt>
                <c:pt idx="65">
                  <c:v>6.6926607739053683</c:v>
                </c:pt>
                <c:pt idx="66">
                  <c:v>6.7006696378777617</c:v>
                </c:pt>
                <c:pt idx="67">
                  <c:v>6.6935785335589619</c:v>
                </c:pt>
                <c:pt idx="68">
                  <c:v>6.6541344603198622</c:v>
                </c:pt>
                <c:pt idx="69">
                  <c:v>6.5844941714659235</c:v>
                </c:pt>
                <c:pt idx="70">
                  <c:v>6.5968701456208105</c:v>
                </c:pt>
                <c:pt idx="71">
                  <c:v>6.5087541165545151</c:v>
                </c:pt>
                <c:pt idx="72">
                  <c:v>6.4610080029942267</c:v>
                </c:pt>
                <c:pt idx="73">
                  <c:v>6.4378564212475942</c:v>
                </c:pt>
                <c:pt idx="74">
                  <c:v>6.2376493782135505</c:v>
                </c:pt>
                <c:pt idx="75">
                  <c:v>6.8660858377583116</c:v>
                </c:pt>
                <c:pt idx="76">
                  <c:v>6.7609279833127607</c:v>
                </c:pt>
                <c:pt idx="77">
                  <c:v>6.7552385195115798</c:v>
                </c:pt>
                <c:pt idx="78">
                  <c:v>6.7173015680921093</c:v>
                </c:pt>
                <c:pt idx="79">
                  <c:v>6.7162879398088791</c:v>
                </c:pt>
                <c:pt idx="80">
                  <c:v>6.6397618858915646</c:v>
                </c:pt>
                <c:pt idx="81">
                  <c:v>6.5842441035171539</c:v>
                </c:pt>
                <c:pt idx="82">
                  <c:v>6.3402591320299955</c:v>
                </c:pt>
                <c:pt idx="83">
                  <c:v>6.6307347580038494</c:v>
                </c:pt>
                <c:pt idx="84">
                  <c:v>7.2203895772199997</c:v>
                </c:pt>
                <c:pt idx="85">
                  <c:v>7.2056663746100007</c:v>
                </c:pt>
                <c:pt idx="86">
                  <c:v>7.0750686685000002</c:v>
                </c:pt>
                <c:pt idx="87">
                  <c:v>6.9699163846299994</c:v>
                </c:pt>
                <c:pt idx="88">
                  <c:v>6.8237198500999998</c:v>
                </c:pt>
                <c:pt idx="89">
                  <c:v>6.5987419186399991</c:v>
                </c:pt>
                <c:pt idx="90">
                  <c:v>6.4813094917500003</c:v>
                </c:pt>
                <c:pt idx="91">
                  <c:v>6.5293600532799996</c:v>
                </c:pt>
                <c:pt idx="92">
                  <c:v>6.6549536636299997</c:v>
                </c:pt>
                <c:pt idx="93">
                  <c:v>6.3881523270600002</c:v>
                </c:pt>
                <c:pt idx="94">
                  <c:v>6.4375710980800012</c:v>
                </c:pt>
                <c:pt idx="95">
                  <c:v>6.3163821779099996</c:v>
                </c:pt>
                <c:pt idx="96">
                  <c:v>6.2350286836999995</c:v>
                </c:pt>
                <c:pt idx="97">
                  <c:v>6.2197307147400007</c:v>
                </c:pt>
                <c:pt idx="98">
                  <c:v>6.3286579845100004</c:v>
                </c:pt>
                <c:pt idx="99">
                  <c:v>6.1409289668399998</c:v>
                </c:pt>
                <c:pt idx="100">
                  <c:v>6.1399224053999992</c:v>
                </c:pt>
                <c:pt idx="101">
                  <c:v>6.1340648151400003</c:v>
                </c:pt>
                <c:pt idx="102">
                  <c:v>5.9838199677299997</c:v>
                </c:pt>
                <c:pt idx="103">
                  <c:v>5.983964695400001</c:v>
                </c:pt>
                <c:pt idx="104">
                  <c:v>5.9658127725099996</c:v>
                </c:pt>
                <c:pt idx="105">
                  <c:v>5.9029493977299996</c:v>
                </c:pt>
                <c:pt idx="106">
                  <c:v>5.9240955049400013</c:v>
                </c:pt>
                <c:pt idx="107">
                  <c:v>5.3876465469600001</c:v>
                </c:pt>
                <c:pt idx="108">
                  <c:v>5.504218346650001</c:v>
                </c:pt>
                <c:pt idx="109">
                  <c:v>5.3942815</c:v>
                </c:pt>
                <c:pt idx="110">
                  <c:v>5.3739270000000001</c:v>
                </c:pt>
                <c:pt idx="111">
                  <c:v>5.2687379999999999</c:v>
                </c:pt>
                <c:pt idx="112">
                  <c:v>5.1406739767099996</c:v>
                </c:pt>
                <c:pt idx="113">
                  <c:v>5.0320762208399996</c:v>
                </c:pt>
                <c:pt idx="114">
                  <c:v>5.03702403594</c:v>
                </c:pt>
                <c:pt idx="115">
                  <c:v>5.04022913823</c:v>
                </c:pt>
                <c:pt idx="116">
                  <c:v>5.1040000000000001</c:v>
                </c:pt>
              </c:numCache>
            </c:numRef>
          </c:val>
          <c:smooth val="0"/>
          <c:extLst>
            <c:ext xmlns:c16="http://schemas.microsoft.com/office/drawing/2014/chart" uri="{C3380CC4-5D6E-409C-BE32-E72D297353CC}">
              <c16:uniqueId val="{00000001-3CDB-4F94-8123-BF6C014BEF23}"/>
            </c:ext>
          </c:extLst>
        </c:ser>
        <c:dLbls>
          <c:showLegendKey val="0"/>
          <c:showVal val="0"/>
          <c:showCatName val="0"/>
          <c:showSerName val="0"/>
          <c:showPercent val="0"/>
          <c:showBubbleSize val="0"/>
        </c:dLbls>
        <c:marker val="1"/>
        <c:smooth val="0"/>
        <c:axId val="1362361568"/>
        <c:axId val="1362362128"/>
      </c:lineChart>
      <c:catAx>
        <c:axId val="1362361568"/>
        <c:scaling>
          <c:orientation val="minMax"/>
        </c:scaling>
        <c:delete val="0"/>
        <c:axPos val="b"/>
        <c:majorGridlines>
          <c:spPr>
            <a:ln w="6350">
              <a:solidFill>
                <a:schemeClr val="bg1">
                  <a:lumMod val="75000"/>
                </a:schemeClr>
              </a:solidFill>
            </a:ln>
          </c:spPr>
        </c:majorGridlines>
        <c:numFmt formatCode="General" sourceLinked="1"/>
        <c:majorTickMark val="out"/>
        <c:minorTickMark val="none"/>
        <c:tickLblPos val="low"/>
        <c:spPr>
          <a:ln w="9525">
            <a:solidFill>
              <a:schemeClr val="bg1">
                <a:lumMod val="50000"/>
              </a:schemeClr>
            </a:solidFill>
            <a:prstDash val="solid"/>
          </a:ln>
        </c:spPr>
        <c:txPr>
          <a:bodyPr rot="-5400000" vert="horz"/>
          <a:lstStyle/>
          <a:p>
            <a:pPr>
              <a:defRPr sz="800" b="0" i="0" u="none" strike="noStrike" baseline="0">
                <a:solidFill>
                  <a:srgbClr val="000000"/>
                </a:solidFill>
                <a:latin typeface="Arial"/>
                <a:ea typeface="Arial"/>
                <a:cs typeface="Arial"/>
              </a:defRPr>
            </a:pPr>
            <a:endParaRPr lang="sr-Latn-RS"/>
          </a:p>
        </c:txPr>
        <c:crossAx val="1362362128"/>
        <c:crosses val="autoZero"/>
        <c:auto val="0"/>
        <c:lblAlgn val="ctr"/>
        <c:lblOffset val="0"/>
        <c:tickLblSkip val="1"/>
        <c:tickMarkSkip val="12"/>
        <c:noMultiLvlLbl val="0"/>
      </c:catAx>
      <c:valAx>
        <c:axId val="1362362128"/>
        <c:scaling>
          <c:orientation val="minMax"/>
          <c:max val="8"/>
          <c:min val="4.5"/>
        </c:scaling>
        <c:delete val="0"/>
        <c:axPos val="l"/>
        <c:majorGridlines>
          <c:spPr>
            <a:ln w="6350">
              <a:solidFill>
                <a:schemeClr val="bg1">
                  <a:lumMod val="75000"/>
                </a:schemeClr>
              </a:solidFill>
              <a:prstDash val="solid"/>
            </a:ln>
          </c:spPr>
        </c:majorGridlines>
        <c:title>
          <c:tx>
            <c:rich>
              <a:bodyPr/>
              <a:lstStyle/>
              <a:p>
                <a:pPr>
                  <a:defRPr sz="800" b="0" i="0" u="none" strike="noStrike" baseline="0">
                    <a:solidFill>
                      <a:srgbClr val="000000"/>
                    </a:solidFill>
                    <a:latin typeface="Arial"/>
                    <a:ea typeface="Arial"/>
                    <a:cs typeface="Arial"/>
                  </a:defRPr>
                </a:pPr>
                <a:r>
                  <a:rPr lang="hr-HR"/>
                  <a:t>in</a:t>
                </a:r>
                <a:r>
                  <a:rPr lang="hr-HR" baseline="0"/>
                  <a:t> bn</a:t>
                </a:r>
                <a:r>
                  <a:rPr lang="hr-HR"/>
                  <a:t> EUR</a:t>
                </a:r>
              </a:p>
            </c:rich>
          </c:tx>
          <c:layout>
            <c:manualLayout>
              <c:xMode val="edge"/>
              <c:yMode val="edge"/>
              <c:x val="5.3028365731948813E-3"/>
              <c:y val="0.30710755025811703"/>
            </c:manualLayout>
          </c:layout>
          <c:overlay val="0"/>
          <c:spPr>
            <a:noFill/>
            <a:ln w="25400">
              <a:noFill/>
            </a:ln>
          </c:spPr>
        </c:title>
        <c:numFmt formatCode="##,#00" sourceLinked="0"/>
        <c:majorTickMark val="out"/>
        <c:minorTickMark val="none"/>
        <c:tickLblPos val="nextTo"/>
        <c:spPr>
          <a:ln w="6350">
            <a:solidFill>
              <a:schemeClr val="bg1">
                <a:lumMod val="75000"/>
              </a:schemeClr>
            </a:solidFill>
            <a:prstDash val="solid"/>
          </a:ln>
        </c:spPr>
        <c:txPr>
          <a:bodyPr rot="0" vert="horz"/>
          <a:lstStyle/>
          <a:p>
            <a:pPr>
              <a:defRPr sz="800" b="0" i="0" u="none" strike="noStrike" baseline="0">
                <a:solidFill>
                  <a:srgbClr val="000000"/>
                </a:solidFill>
                <a:latin typeface="Arial"/>
                <a:ea typeface="Arial"/>
                <a:cs typeface="Arial"/>
              </a:defRPr>
            </a:pPr>
            <a:endParaRPr lang="sr-Latn-RS"/>
          </a:p>
        </c:txPr>
        <c:crossAx val="1362361568"/>
        <c:crosses val="autoZero"/>
        <c:crossBetween val="between"/>
        <c:majorUnit val="0.5"/>
      </c:valAx>
      <c:valAx>
        <c:axId val="1362362688"/>
        <c:scaling>
          <c:orientation val="minMax"/>
          <c:max val="30"/>
          <c:min val="-30"/>
        </c:scaling>
        <c:delete val="0"/>
        <c:axPos val="r"/>
        <c:title>
          <c:tx>
            <c:rich>
              <a:bodyPr rot="0" vert="horz"/>
              <a:lstStyle/>
              <a:p>
                <a:pPr>
                  <a:defRPr/>
                </a:pPr>
                <a:r>
                  <a:rPr lang="en-US" b="0"/>
                  <a:t>%</a:t>
                </a:r>
              </a:p>
            </c:rich>
          </c:tx>
          <c:overlay val="0"/>
        </c:title>
        <c:numFmt formatCode="#,##0" sourceLinked="0"/>
        <c:majorTickMark val="out"/>
        <c:minorTickMark val="none"/>
        <c:tickLblPos val="nextTo"/>
        <c:spPr>
          <a:ln w="6350">
            <a:solidFill>
              <a:schemeClr val="bg1">
                <a:lumMod val="75000"/>
              </a:schemeClr>
            </a:solidFill>
          </a:ln>
        </c:spPr>
        <c:crossAx val="1362363248"/>
        <c:crosses val="max"/>
        <c:crossBetween val="between"/>
        <c:majorUnit val="10"/>
        <c:minorUnit val="1"/>
      </c:valAx>
      <c:catAx>
        <c:axId val="1362363248"/>
        <c:scaling>
          <c:orientation val="minMax"/>
        </c:scaling>
        <c:delete val="1"/>
        <c:axPos val="b"/>
        <c:numFmt formatCode="General" sourceLinked="1"/>
        <c:majorTickMark val="out"/>
        <c:minorTickMark val="none"/>
        <c:tickLblPos val="none"/>
        <c:crossAx val="1362362688"/>
        <c:crosses val="autoZero"/>
        <c:auto val="0"/>
        <c:lblAlgn val="ctr"/>
        <c:lblOffset val="100"/>
        <c:noMultiLvlLbl val="0"/>
      </c:catAx>
      <c:spPr>
        <a:solidFill>
          <a:srgbClr val="FFFFFF"/>
        </a:solidFill>
        <a:ln w="3175">
          <a:solidFill>
            <a:schemeClr val="bg1">
              <a:lumMod val="75000"/>
            </a:schemeClr>
          </a:solidFill>
          <a:prstDash val="solid"/>
        </a:ln>
      </c:spPr>
    </c:plotArea>
    <c:legend>
      <c:legendPos val="b"/>
      <c:layout>
        <c:manualLayout>
          <c:xMode val="edge"/>
          <c:yMode val="edge"/>
          <c:x val="0"/>
          <c:y val="0.87353252732232956"/>
          <c:w val="0.6823402529229301"/>
          <c:h val="0.12646758231720001"/>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sr-Latn-RS"/>
        </a:p>
      </c:txPr>
    </c:legend>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sr-Latn-RS"/>
    </a:p>
  </c:txPr>
  <c:printSettings>
    <c:headerFooter alignWithMargins="0"/>
    <c:pageMargins b="1" l="0.75000000000001465" r="0.75000000000001465" t="1" header="0.5" footer="0.5"/>
    <c:pageSetup paperSize="9" orientation="landscape"/>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64730646292976"/>
          <c:y val="5.4220401503866082E-2"/>
          <c:w val="0.84823809152568796"/>
          <c:h val="0.57212173699526492"/>
        </c:manualLayout>
      </c:layout>
      <c:barChart>
        <c:barDir val="col"/>
        <c:grouping val="stacked"/>
        <c:varyColors val="0"/>
        <c:ser>
          <c:idx val="2"/>
          <c:order val="0"/>
          <c:tx>
            <c:strRef>
              <c:f>'Slika 6.12. - Figure 6.12'!$E$3</c:f>
              <c:strCache>
                <c:ptCount val="1"/>
                <c:pt idx="0">
                  <c:v>Deposits of non-financial corporates</c:v>
                </c:pt>
              </c:strCache>
            </c:strRef>
          </c:tx>
          <c:spPr>
            <a:solidFill>
              <a:schemeClr val="accent1">
                <a:lumMod val="75000"/>
              </a:schemeClr>
            </a:solidFill>
            <a:ln>
              <a:noFill/>
            </a:ln>
            <a:effectLst/>
          </c:spPr>
          <c:invertIfNegative val="0"/>
          <c:cat>
            <c:strRef>
              <c:f>'Slika 6.12. - Figure 6.12'!$A$54:$A$173</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f>'Slika 6.12. - Figure 6.12'!$E$54:$E$173</c:f>
              <c:numCache>
                <c:formatCode>0.0</c:formatCode>
                <c:ptCount val="120"/>
                <c:pt idx="0">
                  <c:v>4.3004932121280008</c:v>
                </c:pt>
                <c:pt idx="1">
                  <c:v>3.3942413475074171</c:v>
                </c:pt>
                <c:pt idx="2">
                  <c:v>3.3887910500954779</c:v>
                </c:pt>
                <c:pt idx="3">
                  <c:v>4.1942248619095297</c:v>
                </c:pt>
                <c:pt idx="4">
                  <c:v>4.0809117689474768</c:v>
                </c:pt>
                <c:pt idx="5">
                  <c:v>3.8791346129493269</c:v>
                </c:pt>
                <c:pt idx="6">
                  <c:v>4.9477851083127176</c:v>
                </c:pt>
                <c:pt idx="7">
                  <c:v>4.5912897912423674</c:v>
                </c:pt>
                <c:pt idx="8">
                  <c:v>2.1194855917418089</c:v>
                </c:pt>
                <c:pt idx="9">
                  <c:v>1.5721094703623204</c:v>
                </c:pt>
                <c:pt idx="10">
                  <c:v>1.6412788071503002</c:v>
                </c:pt>
                <c:pt idx="11">
                  <c:v>1.7873689530321561</c:v>
                </c:pt>
                <c:pt idx="12">
                  <c:v>1.4174856090358772</c:v>
                </c:pt>
                <c:pt idx="13">
                  <c:v>1.7803282521737305</c:v>
                </c:pt>
                <c:pt idx="14">
                  <c:v>1.9847636647109599</c:v>
                </c:pt>
                <c:pt idx="15">
                  <c:v>1.6248153593191794</c:v>
                </c:pt>
                <c:pt idx="16">
                  <c:v>1.6561389354781899</c:v>
                </c:pt>
                <c:pt idx="17">
                  <c:v>2.0710843184849566</c:v>
                </c:pt>
                <c:pt idx="18">
                  <c:v>1.5979999146161905</c:v>
                </c:pt>
                <c:pt idx="19">
                  <c:v>2.0178662250277584</c:v>
                </c:pt>
                <c:pt idx="20">
                  <c:v>2.3004386679363953</c:v>
                </c:pt>
                <c:pt idx="21">
                  <c:v>2.1823847940806966</c:v>
                </c:pt>
                <c:pt idx="22">
                  <c:v>1.7975660934321036</c:v>
                </c:pt>
                <c:pt idx="23">
                  <c:v>1.9646266978784248</c:v>
                </c:pt>
                <c:pt idx="24">
                  <c:v>2.0506067495910334</c:v>
                </c:pt>
                <c:pt idx="25">
                  <c:v>1.9396981542022813</c:v>
                </c:pt>
                <c:pt idx="26">
                  <c:v>2.3730764166397651</c:v>
                </c:pt>
                <c:pt idx="27">
                  <c:v>1.7325120509914995</c:v>
                </c:pt>
                <c:pt idx="28">
                  <c:v>2.3241686585086438</c:v>
                </c:pt>
                <c:pt idx="29">
                  <c:v>1.4939402854325039</c:v>
                </c:pt>
                <c:pt idx="30">
                  <c:v>1.2663056021446464</c:v>
                </c:pt>
                <c:pt idx="31">
                  <c:v>1.4277992850749783</c:v>
                </c:pt>
                <c:pt idx="32">
                  <c:v>1.5050076647722068</c:v>
                </c:pt>
                <c:pt idx="33">
                  <c:v>1.2236065131280718</c:v>
                </c:pt>
                <c:pt idx="34">
                  <c:v>1.9645770241220937</c:v>
                </c:pt>
                <c:pt idx="35">
                  <c:v>1.6702074300236072</c:v>
                </c:pt>
                <c:pt idx="36">
                  <c:v>1.7281388860469291</c:v>
                </c:pt>
                <c:pt idx="37">
                  <c:v>1.0268938008640718</c:v>
                </c:pt>
                <c:pt idx="38">
                  <c:v>1.0328758289499524</c:v>
                </c:pt>
                <c:pt idx="39">
                  <c:v>1.5802629991826782</c:v>
                </c:pt>
                <c:pt idx="40">
                  <c:v>1.24380172495295</c:v>
                </c:pt>
                <c:pt idx="41">
                  <c:v>1.6763653903615763</c:v>
                </c:pt>
                <c:pt idx="42">
                  <c:v>1.864043564995008</c:v>
                </c:pt>
                <c:pt idx="43">
                  <c:v>1.8826068711504478</c:v>
                </c:pt>
                <c:pt idx="44">
                  <c:v>1.3097058494119433</c:v>
                </c:pt>
                <c:pt idx="45">
                  <c:v>1.8538232413107476</c:v>
                </c:pt>
                <c:pt idx="46">
                  <c:v>1.8259229678008377</c:v>
                </c:pt>
                <c:pt idx="47">
                  <c:v>1.3017655160641075</c:v>
                </c:pt>
                <c:pt idx="48">
                  <c:v>1.552979411915284</c:v>
                </c:pt>
                <c:pt idx="49">
                  <c:v>2.4744021365744064</c:v>
                </c:pt>
                <c:pt idx="50">
                  <c:v>3.0780648846848697</c:v>
                </c:pt>
                <c:pt idx="51">
                  <c:v>3.5068046311417516</c:v>
                </c:pt>
                <c:pt idx="52">
                  <c:v>4.3839873172608321</c:v>
                </c:pt>
                <c:pt idx="53">
                  <c:v>4.3596994819481933</c:v>
                </c:pt>
                <c:pt idx="54">
                  <c:v>4.2696491819203448</c:v>
                </c:pt>
                <c:pt idx="55">
                  <c:v>3.2225485437352765</c:v>
                </c:pt>
                <c:pt idx="56">
                  <c:v>3.3482783479104707</c:v>
                </c:pt>
                <c:pt idx="57">
                  <c:v>3.647619051170496</c:v>
                </c:pt>
                <c:pt idx="58">
                  <c:v>3.9763887126186059</c:v>
                </c:pt>
                <c:pt idx="59">
                  <c:v>4.1313013820607463</c:v>
                </c:pt>
                <c:pt idx="60">
                  <c:v>4.1612135964425727</c:v>
                </c:pt>
                <c:pt idx="61">
                  <c:v>3.5523072392953456</c:v>
                </c:pt>
                <c:pt idx="62">
                  <c:v>3.0890308271191809</c:v>
                </c:pt>
                <c:pt idx="63">
                  <c:v>3.1762923537201364</c:v>
                </c:pt>
                <c:pt idx="64">
                  <c:v>2.5703243550098511</c:v>
                </c:pt>
                <c:pt idx="65">
                  <c:v>2.3847473184983397</c:v>
                </c:pt>
                <c:pt idx="66">
                  <c:v>3.3649249530979617</c:v>
                </c:pt>
                <c:pt idx="67">
                  <c:v>4.567932672501442</c:v>
                </c:pt>
                <c:pt idx="68">
                  <c:v>4.7640242654846476</c:v>
                </c:pt>
                <c:pt idx="69">
                  <c:v>4.4513229910625736</c:v>
                </c:pt>
                <c:pt idx="70">
                  <c:v>4.039673836738352</c:v>
                </c:pt>
                <c:pt idx="71">
                  <c:v>4.3193797678264083</c:v>
                </c:pt>
                <c:pt idx="72">
                  <c:v>3.7052306420681087</c:v>
                </c:pt>
                <c:pt idx="73">
                  <c:v>3.8461602453216965</c:v>
                </c:pt>
                <c:pt idx="74">
                  <c:v>3.4457142020074634</c:v>
                </c:pt>
                <c:pt idx="75">
                  <c:v>3.4366106889770189</c:v>
                </c:pt>
                <c:pt idx="76">
                  <c:v>3.4793295181797093</c:v>
                </c:pt>
                <c:pt idx="77">
                  <c:v>5.2815311112412404</c:v>
                </c:pt>
                <c:pt idx="78">
                  <c:v>6.0698245644047555</c:v>
                </c:pt>
                <c:pt idx="79">
                  <c:v>5.7967731123818931</c:v>
                </c:pt>
                <c:pt idx="80">
                  <c:v>5.6893834103138214</c:v>
                </c:pt>
                <c:pt idx="81">
                  <c:v>4.3819071867272648</c:v>
                </c:pt>
                <c:pt idx="82">
                  <c:v>3.9272429725004798</c:v>
                </c:pt>
                <c:pt idx="83">
                  <c:v>5.1128824448239865</c:v>
                </c:pt>
                <c:pt idx="84">
                  <c:v>4.1290012368360536</c:v>
                </c:pt>
                <c:pt idx="85">
                  <c:v>4.1414522549460093</c:v>
                </c:pt>
                <c:pt idx="86">
                  <c:v>4.0041517975523364</c:v>
                </c:pt>
                <c:pt idx="87">
                  <c:v>3.5918544227658868</c:v>
                </c:pt>
                <c:pt idx="88">
                  <c:v>3.0680184599416185</c:v>
                </c:pt>
                <c:pt idx="89">
                  <c:v>2.2920721740217771</c:v>
                </c:pt>
                <c:pt idx="90">
                  <c:v>1.5674842077379536</c:v>
                </c:pt>
                <c:pt idx="91">
                  <c:v>1.6122894151712086</c:v>
                </c:pt>
                <c:pt idx="92">
                  <c:v>1.7412367349001512</c:v>
                </c:pt>
                <c:pt idx="93">
                  <c:v>2.2656367236805846</c:v>
                </c:pt>
                <c:pt idx="94">
                  <c:v>2.3164970514112797</c:v>
                </c:pt>
                <c:pt idx="95">
                  <c:v>2.3375704826889518</c:v>
                </c:pt>
                <c:pt idx="96">
                  <c:v>2.3649643969926877</c:v>
                </c:pt>
                <c:pt idx="97">
                  <c:v>1.8206448014772154</c:v>
                </c:pt>
                <c:pt idx="98">
                  <c:v>2.3635024640173068</c:v>
                </c:pt>
                <c:pt idx="99">
                  <c:v>2.0346585519251943</c:v>
                </c:pt>
                <c:pt idx="100">
                  <c:v>2.3556120402165059</c:v>
                </c:pt>
                <c:pt idx="101">
                  <c:v>1.3832657988923167</c:v>
                </c:pt>
                <c:pt idx="102">
                  <c:v>1.2563769425350115</c:v>
                </c:pt>
                <c:pt idx="103">
                  <c:v>1.3955676120307512</c:v>
                </c:pt>
                <c:pt idx="104">
                  <c:v>0.79581847721516463</c:v>
                </c:pt>
                <c:pt idx="105">
                  <c:v>0.94270674317827152</c:v>
                </c:pt>
                <c:pt idx="106">
                  <c:v>1.3910409941011772</c:v>
                </c:pt>
                <c:pt idx="107">
                  <c:v>0.46508516987670756</c:v>
                </c:pt>
                <c:pt idx="108">
                  <c:v>1.0590269740782101</c:v>
                </c:pt>
                <c:pt idx="109">
                  <c:v>1.1527580196638989</c:v>
                </c:pt>
                <c:pt idx="110">
                  <c:v>0.45812365138139932</c:v>
                </c:pt>
                <c:pt idx="111">
                  <c:v>0.41825687378811538</c:v>
                </c:pt>
                <c:pt idx="112">
                  <c:v>1.0165353336775909</c:v>
                </c:pt>
                <c:pt idx="113">
                  <c:v>1.4731794438795702</c:v>
                </c:pt>
                <c:pt idx="114">
                  <c:v>1.2732606796295161</c:v>
                </c:pt>
                <c:pt idx="115">
                  <c:v>1.1023429316625954</c:v>
                </c:pt>
                <c:pt idx="116">
                  <c:v>1.7</c:v>
                </c:pt>
              </c:numCache>
            </c:numRef>
          </c:val>
          <c:extLst>
            <c:ext xmlns:c16="http://schemas.microsoft.com/office/drawing/2014/chart" uri="{C3380CC4-5D6E-409C-BE32-E72D297353CC}">
              <c16:uniqueId val="{00000000-F02F-4C30-9A1D-4CFE3563C9C5}"/>
            </c:ext>
          </c:extLst>
        </c:ser>
        <c:ser>
          <c:idx val="1"/>
          <c:order val="1"/>
          <c:tx>
            <c:strRef>
              <c:f>'Slika 6.12. - Figure 6.12'!$F$3</c:f>
              <c:strCache>
                <c:ptCount val="1"/>
                <c:pt idx="0">
                  <c:v>Deposits of households</c:v>
                </c:pt>
              </c:strCache>
            </c:strRef>
          </c:tx>
          <c:spPr>
            <a:solidFill>
              <a:schemeClr val="bg1">
                <a:lumMod val="65000"/>
              </a:schemeClr>
            </a:solidFill>
            <a:ln>
              <a:noFill/>
            </a:ln>
            <a:effectLst/>
          </c:spPr>
          <c:invertIfNegative val="0"/>
          <c:cat>
            <c:strRef>
              <c:f>'Slika 6.12. - Figure 6.12'!$A$54:$A$173</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f>'Slika 6.12. - Figure 6.12'!$F$54:$F$173</c:f>
              <c:numCache>
                <c:formatCode>0.0</c:formatCode>
                <c:ptCount val="120"/>
                <c:pt idx="0">
                  <c:v>1.5954362998808538</c:v>
                </c:pt>
                <c:pt idx="1">
                  <c:v>0.8115214126417869</c:v>
                </c:pt>
                <c:pt idx="2">
                  <c:v>0.61756326867660494</c:v>
                </c:pt>
                <c:pt idx="3">
                  <c:v>0.78560791530818996</c:v>
                </c:pt>
                <c:pt idx="4">
                  <c:v>1.1439038107269124</c:v>
                </c:pt>
                <c:pt idx="5">
                  <c:v>0.94837417225173881</c:v>
                </c:pt>
                <c:pt idx="6">
                  <c:v>0.81856300092397405</c:v>
                </c:pt>
                <c:pt idx="7">
                  <c:v>1.3505056324255051</c:v>
                </c:pt>
                <c:pt idx="8">
                  <c:v>0.84072121227224017</c:v>
                </c:pt>
                <c:pt idx="9">
                  <c:v>0.63381816332301855</c:v>
                </c:pt>
                <c:pt idx="10">
                  <c:v>0.6630940357293198</c:v>
                </c:pt>
                <c:pt idx="11">
                  <c:v>0.62729737353296977</c:v>
                </c:pt>
                <c:pt idx="12">
                  <c:v>-0.1823603627703102</c:v>
                </c:pt>
                <c:pt idx="13">
                  <c:v>-0.15824935158184902</c:v>
                </c:pt>
                <c:pt idx="14">
                  <c:v>0.39810249760485517</c:v>
                </c:pt>
                <c:pt idx="15">
                  <c:v>0.85097799198369395</c:v>
                </c:pt>
                <c:pt idx="16">
                  <c:v>0.30454631508758273</c:v>
                </c:pt>
                <c:pt idx="17">
                  <c:v>-1.6575830850829733E-2</c:v>
                </c:pt>
                <c:pt idx="18">
                  <c:v>0.43284207151477588</c:v>
                </c:pt>
                <c:pt idx="19">
                  <c:v>0.57706988300906814</c:v>
                </c:pt>
                <c:pt idx="20">
                  <c:v>0.98986024382372018</c:v>
                </c:pt>
                <c:pt idx="21">
                  <c:v>1.4501092443898871</c:v>
                </c:pt>
                <c:pt idx="22">
                  <c:v>1.4456921702052363</c:v>
                </c:pt>
                <c:pt idx="23">
                  <c:v>1.1693440386726466</c:v>
                </c:pt>
                <c:pt idx="24">
                  <c:v>1.0573852038852172</c:v>
                </c:pt>
                <c:pt idx="25">
                  <c:v>1.9980775942372042</c:v>
                </c:pt>
                <c:pt idx="26">
                  <c:v>2.1057217484987989</c:v>
                </c:pt>
                <c:pt idx="27">
                  <c:v>2.7274156097207425</c:v>
                </c:pt>
                <c:pt idx="28">
                  <c:v>3.0220636191481844</c:v>
                </c:pt>
                <c:pt idx="29">
                  <c:v>3.1704097129241555</c:v>
                </c:pt>
                <c:pt idx="30">
                  <c:v>3.0840714439518901</c:v>
                </c:pt>
                <c:pt idx="31">
                  <c:v>3.4093776941038496</c:v>
                </c:pt>
                <c:pt idx="32">
                  <c:v>2.8898816337804267</c:v>
                </c:pt>
                <c:pt idx="33">
                  <c:v>2.7145371111794718</c:v>
                </c:pt>
                <c:pt idx="34">
                  <c:v>2.3232750010713321</c:v>
                </c:pt>
                <c:pt idx="35">
                  <c:v>2.9181187429062967</c:v>
                </c:pt>
                <c:pt idx="36">
                  <c:v>3.7411278107071606</c:v>
                </c:pt>
                <c:pt idx="37">
                  <c:v>3.4381818668031148</c:v>
                </c:pt>
                <c:pt idx="38">
                  <c:v>3.5024498335722924</c:v>
                </c:pt>
                <c:pt idx="39">
                  <c:v>2.593792698308524</c:v>
                </c:pt>
                <c:pt idx="40">
                  <c:v>2.7536705103620824</c:v>
                </c:pt>
                <c:pt idx="41">
                  <c:v>2.8225919446155983</c:v>
                </c:pt>
                <c:pt idx="42">
                  <c:v>2.6328644085951223</c:v>
                </c:pt>
                <c:pt idx="43">
                  <c:v>2.4681711566214646</c:v>
                </c:pt>
                <c:pt idx="44">
                  <c:v>2.3346401253639697</c:v>
                </c:pt>
                <c:pt idx="45">
                  <c:v>2.6952194926577904</c:v>
                </c:pt>
                <c:pt idx="46">
                  <c:v>3.1156339520781029</c:v>
                </c:pt>
                <c:pt idx="47">
                  <c:v>3.1333285215130577</c:v>
                </c:pt>
                <c:pt idx="48">
                  <c:v>2.8641634497435779</c:v>
                </c:pt>
                <c:pt idx="49">
                  <c:v>2.9532303622665608</c:v>
                </c:pt>
                <c:pt idx="50">
                  <c:v>4.7869122028967821</c:v>
                </c:pt>
                <c:pt idx="51">
                  <c:v>4.9969429591268373</c:v>
                </c:pt>
                <c:pt idx="52">
                  <c:v>5.1785573136264063</c:v>
                </c:pt>
                <c:pt idx="53">
                  <c:v>4.9725335859685371</c:v>
                </c:pt>
                <c:pt idx="54">
                  <c:v>4.4347730863332178</c:v>
                </c:pt>
                <c:pt idx="55">
                  <c:v>3.9867711829834658</c:v>
                </c:pt>
                <c:pt idx="56">
                  <c:v>4.2570380582814478</c:v>
                </c:pt>
                <c:pt idx="57">
                  <c:v>4.1982199928591655</c:v>
                </c:pt>
                <c:pt idx="58">
                  <c:v>4.1158853678697982</c:v>
                </c:pt>
                <c:pt idx="59">
                  <c:v>4.5293043270150051</c:v>
                </c:pt>
                <c:pt idx="60">
                  <c:v>5.3304922984371856</c:v>
                </c:pt>
                <c:pt idx="61">
                  <c:v>5.8640514273480946</c:v>
                </c:pt>
                <c:pt idx="62">
                  <c:v>4.0058408295503583</c:v>
                </c:pt>
                <c:pt idx="63">
                  <c:v>4.2768989691933195</c:v>
                </c:pt>
                <c:pt idx="64">
                  <c:v>4.5102615173366312</c:v>
                </c:pt>
                <c:pt idx="65">
                  <c:v>4.870046208928926</c:v>
                </c:pt>
                <c:pt idx="66">
                  <c:v>5.9070984958211543</c:v>
                </c:pt>
                <c:pt idx="67">
                  <c:v>5.7514755368887283</c:v>
                </c:pt>
                <c:pt idx="68">
                  <c:v>6.0059555109660536</c:v>
                </c:pt>
                <c:pt idx="69">
                  <c:v>6.4166963608160623</c:v>
                </c:pt>
                <c:pt idx="70">
                  <c:v>6.518879146474073</c:v>
                </c:pt>
                <c:pt idx="71">
                  <c:v>6.3955418277100113</c:v>
                </c:pt>
                <c:pt idx="72">
                  <c:v>6.2813871886053949</c:v>
                </c:pt>
                <c:pt idx="73">
                  <c:v>6.1725285057818251</c:v>
                </c:pt>
                <c:pt idx="74">
                  <c:v>5.8863168764085696</c:v>
                </c:pt>
                <c:pt idx="75">
                  <c:v>5.8648062314147813</c:v>
                </c:pt>
                <c:pt idx="76">
                  <c:v>5.554772179646438</c:v>
                </c:pt>
                <c:pt idx="77">
                  <c:v>6.2220296426710942</c:v>
                </c:pt>
                <c:pt idx="78">
                  <c:v>6.0948071563640074</c:v>
                </c:pt>
                <c:pt idx="79">
                  <c:v>6.4571571342321556</c:v>
                </c:pt>
                <c:pt idx="80">
                  <c:v>6.7079162588847909</c:v>
                </c:pt>
                <c:pt idx="81">
                  <c:v>6.6814852944322318</c:v>
                </c:pt>
                <c:pt idx="82">
                  <c:v>7.1048891683775057</c:v>
                </c:pt>
                <c:pt idx="83">
                  <c:v>8.9245404438317983</c:v>
                </c:pt>
                <c:pt idx="84">
                  <c:v>8.4718474377298456</c:v>
                </c:pt>
                <c:pt idx="85">
                  <c:v>6.2721965483903919</c:v>
                </c:pt>
                <c:pt idx="86">
                  <c:v>5.793425855480538</c:v>
                </c:pt>
                <c:pt idx="87">
                  <c:v>5.7017334766826311</c:v>
                </c:pt>
                <c:pt idx="88">
                  <c:v>5.8070290448762334</c:v>
                </c:pt>
                <c:pt idx="89">
                  <c:v>5.0222788647792997</c:v>
                </c:pt>
                <c:pt idx="90">
                  <c:v>4.7753472271993074</c:v>
                </c:pt>
                <c:pt idx="91">
                  <c:v>4.945897011788051</c:v>
                </c:pt>
                <c:pt idx="92">
                  <c:v>3.9615237840979241</c:v>
                </c:pt>
                <c:pt idx="93">
                  <c:v>3.7948125220545963</c:v>
                </c:pt>
                <c:pt idx="94">
                  <c:v>1.7063503029214311</c:v>
                </c:pt>
                <c:pt idx="95">
                  <c:v>0.95480808858269894</c:v>
                </c:pt>
                <c:pt idx="96">
                  <c:v>1.3316520875466233</c:v>
                </c:pt>
                <c:pt idx="97">
                  <c:v>1.0367902026900018</c:v>
                </c:pt>
                <c:pt idx="98">
                  <c:v>1.9760554275284956</c:v>
                </c:pt>
                <c:pt idx="99">
                  <c:v>2.1596797044202294</c:v>
                </c:pt>
                <c:pt idx="100">
                  <c:v>1.7215601750170666</c:v>
                </c:pt>
                <c:pt idx="101">
                  <c:v>2.0609201367259806</c:v>
                </c:pt>
                <c:pt idx="102">
                  <c:v>1.886326283732451</c:v>
                </c:pt>
                <c:pt idx="103">
                  <c:v>1.7291363364295744</c:v>
                </c:pt>
                <c:pt idx="104">
                  <c:v>1.5865597003298189</c:v>
                </c:pt>
                <c:pt idx="105">
                  <c:v>1.9541221508640951</c:v>
                </c:pt>
                <c:pt idx="106">
                  <c:v>3.890460184780502</c:v>
                </c:pt>
                <c:pt idx="107">
                  <c:v>3.2687479903393801</c:v>
                </c:pt>
                <c:pt idx="108">
                  <c:v>3.0732691257168465</c:v>
                </c:pt>
                <c:pt idx="109">
                  <c:v>4.9871174100087297</c:v>
                </c:pt>
                <c:pt idx="110">
                  <c:v>5.4898610363365137</c:v>
                </c:pt>
                <c:pt idx="111">
                  <c:v>5.2872749042972531</c:v>
                </c:pt>
                <c:pt idx="112">
                  <c:v>5.4281588856541809</c:v>
                </c:pt>
                <c:pt idx="113">
                  <c:v>5.4744761573547871</c:v>
                </c:pt>
                <c:pt idx="114">
                  <c:v>5.833335771593454</c:v>
                </c:pt>
                <c:pt idx="115">
                  <c:v>5.5112491328862063</c:v>
                </c:pt>
                <c:pt idx="116">
                  <c:v>5.0999999999999996</c:v>
                </c:pt>
              </c:numCache>
            </c:numRef>
          </c:val>
          <c:extLst>
            <c:ext xmlns:c16="http://schemas.microsoft.com/office/drawing/2014/chart" uri="{C3380CC4-5D6E-409C-BE32-E72D297353CC}">
              <c16:uniqueId val="{00000001-F02F-4C30-9A1D-4CFE3563C9C5}"/>
            </c:ext>
          </c:extLst>
        </c:ser>
        <c:ser>
          <c:idx val="0"/>
          <c:order val="2"/>
          <c:tx>
            <c:strRef>
              <c:f>'Slika 6.12. - Figure 6.12'!$G$3</c:f>
              <c:strCache>
                <c:ptCount val="1"/>
                <c:pt idx="0">
                  <c:v>Deposits of other financial institutions</c:v>
                </c:pt>
              </c:strCache>
            </c:strRef>
          </c:tx>
          <c:spPr>
            <a:solidFill>
              <a:srgbClr val="92D050"/>
            </a:solidFill>
            <a:ln>
              <a:noFill/>
            </a:ln>
            <a:effectLst/>
          </c:spPr>
          <c:invertIfNegative val="0"/>
          <c:cat>
            <c:strRef>
              <c:f>'Slika 6.12. - Figure 6.12'!$A$54:$A$173</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f>'Slika 6.12. - Figure 6.12'!$G$54:$G$173</c:f>
              <c:numCache>
                <c:formatCode>0.0</c:formatCode>
                <c:ptCount val="120"/>
                <c:pt idx="0">
                  <c:v>-0.94607759461025331</c:v>
                </c:pt>
                <c:pt idx="1">
                  <c:v>-0.63875662104583542</c:v>
                </c:pt>
                <c:pt idx="2">
                  <c:v>-0.27612419625914586</c:v>
                </c:pt>
                <c:pt idx="3">
                  <c:v>-0.73983665549449051</c:v>
                </c:pt>
                <c:pt idx="4">
                  <c:v>-0.42773996238452144</c:v>
                </c:pt>
                <c:pt idx="5">
                  <c:v>-0.28407891280554626</c:v>
                </c:pt>
                <c:pt idx="6">
                  <c:v>0.23552805686843792</c:v>
                </c:pt>
                <c:pt idx="7">
                  <c:v>0.48414554160681611</c:v>
                </c:pt>
                <c:pt idx="8">
                  <c:v>0.21075759232646682</c:v>
                </c:pt>
                <c:pt idx="9">
                  <c:v>0.17725485210679887</c:v>
                </c:pt>
                <c:pt idx="10">
                  <c:v>0.30741074428900894</c:v>
                </c:pt>
                <c:pt idx="11">
                  <c:v>0.80238416468204365</c:v>
                </c:pt>
                <c:pt idx="12">
                  <c:v>1.1355476387098773</c:v>
                </c:pt>
                <c:pt idx="13">
                  <c:v>0.79011354383040866</c:v>
                </c:pt>
                <c:pt idx="14">
                  <c:v>0.35820491101825525</c:v>
                </c:pt>
                <c:pt idx="15">
                  <c:v>0.83896964256857764</c:v>
                </c:pt>
                <c:pt idx="16">
                  <c:v>0.54475360442919329</c:v>
                </c:pt>
                <c:pt idx="17">
                  <c:v>0.60650945976678805</c:v>
                </c:pt>
                <c:pt idx="18">
                  <c:v>0.77271143051088131</c:v>
                </c:pt>
                <c:pt idx="19">
                  <c:v>0.63779527169225081</c:v>
                </c:pt>
                <c:pt idx="20">
                  <c:v>0.71730314732461409</c:v>
                </c:pt>
                <c:pt idx="21">
                  <c:v>1.0641442400527332</c:v>
                </c:pt>
                <c:pt idx="22">
                  <c:v>0.41160744657837606</c:v>
                </c:pt>
                <c:pt idx="23">
                  <c:v>0.28478667780583333</c:v>
                </c:pt>
                <c:pt idx="24">
                  <c:v>0.32010995693060712</c:v>
                </c:pt>
                <c:pt idx="25">
                  <c:v>1.1680313009229519</c:v>
                </c:pt>
                <c:pt idx="26">
                  <c:v>1.39642423024562</c:v>
                </c:pt>
                <c:pt idx="27">
                  <c:v>1.1883281870518618</c:v>
                </c:pt>
                <c:pt idx="28">
                  <c:v>1.5515036597003631</c:v>
                </c:pt>
                <c:pt idx="29">
                  <c:v>0.90401901856715372</c:v>
                </c:pt>
                <c:pt idx="30">
                  <c:v>0.76042580200756393</c:v>
                </c:pt>
                <c:pt idx="31">
                  <c:v>0.56349605061379704</c:v>
                </c:pt>
                <c:pt idx="32">
                  <c:v>0.72198327131078621</c:v>
                </c:pt>
                <c:pt idx="33">
                  <c:v>0.58950707760858545</c:v>
                </c:pt>
                <c:pt idx="34">
                  <c:v>0.87457263791060713</c:v>
                </c:pt>
                <c:pt idx="35">
                  <c:v>0.67555495743950411</c:v>
                </c:pt>
                <c:pt idx="36">
                  <c:v>0.77023220317801488</c:v>
                </c:pt>
                <c:pt idx="37">
                  <c:v>-0.38204414290376476</c:v>
                </c:pt>
                <c:pt idx="38">
                  <c:v>0.98265096212235326</c:v>
                </c:pt>
                <c:pt idx="39">
                  <c:v>0.76196931046468741</c:v>
                </c:pt>
                <c:pt idx="40">
                  <c:v>0.40569445538688059</c:v>
                </c:pt>
                <c:pt idx="41">
                  <c:v>0.56978957440183031</c:v>
                </c:pt>
                <c:pt idx="42">
                  <c:v>0.92341201482658208</c:v>
                </c:pt>
                <c:pt idx="43">
                  <c:v>0.83817627708314468</c:v>
                </c:pt>
                <c:pt idx="44">
                  <c:v>1.0815933557451929</c:v>
                </c:pt>
                <c:pt idx="45">
                  <c:v>0.42399992962875771</c:v>
                </c:pt>
                <c:pt idx="46">
                  <c:v>-0.2263391857656811</c:v>
                </c:pt>
                <c:pt idx="47">
                  <c:v>-0.26619762449826034</c:v>
                </c:pt>
                <c:pt idx="48">
                  <c:v>0.36371224088326065</c:v>
                </c:pt>
                <c:pt idx="49">
                  <c:v>1.2215115310380005</c:v>
                </c:pt>
                <c:pt idx="50">
                  <c:v>0.46460426614896372</c:v>
                </c:pt>
                <c:pt idx="51">
                  <c:v>-2.6459905450508872E-2</c:v>
                </c:pt>
                <c:pt idx="52">
                  <c:v>-0.23327686828220079</c:v>
                </c:pt>
                <c:pt idx="53">
                  <c:v>-0.41369601818468521</c:v>
                </c:pt>
                <c:pt idx="54">
                  <c:v>-0.38999700913089769</c:v>
                </c:pt>
                <c:pt idx="55">
                  <c:v>-0.29523377383907967</c:v>
                </c:pt>
                <c:pt idx="56">
                  <c:v>-0.71649622116450018</c:v>
                </c:pt>
                <c:pt idx="57">
                  <c:v>-2.5638536844143821E-2</c:v>
                </c:pt>
                <c:pt idx="58">
                  <c:v>0.90095614173531124</c:v>
                </c:pt>
                <c:pt idx="59">
                  <c:v>1.0683004085106811</c:v>
                </c:pt>
                <c:pt idx="60">
                  <c:v>4.9391941485765763E-2</c:v>
                </c:pt>
                <c:pt idx="61">
                  <c:v>-0.18573225405169932</c:v>
                </c:pt>
                <c:pt idx="62">
                  <c:v>-0.21226263583157362</c:v>
                </c:pt>
                <c:pt idx="63">
                  <c:v>0.48167798425249836</c:v>
                </c:pt>
                <c:pt idx="64">
                  <c:v>0.5630681524001393</c:v>
                </c:pt>
                <c:pt idx="65">
                  <c:v>1.047199186789054</c:v>
                </c:pt>
                <c:pt idx="66">
                  <c:v>0.40047136504989278</c:v>
                </c:pt>
                <c:pt idx="67">
                  <c:v>0.68499314493735142</c:v>
                </c:pt>
                <c:pt idx="68">
                  <c:v>0.38074881408633959</c:v>
                </c:pt>
                <c:pt idx="69">
                  <c:v>0.35074419035842824</c:v>
                </c:pt>
                <c:pt idx="70">
                  <c:v>0.22933607754460958</c:v>
                </c:pt>
                <c:pt idx="71">
                  <c:v>7.3253798455735E-2</c:v>
                </c:pt>
                <c:pt idx="72">
                  <c:v>0.80679195922890157</c:v>
                </c:pt>
                <c:pt idx="73">
                  <c:v>0.37626205506174631</c:v>
                </c:pt>
                <c:pt idx="74">
                  <c:v>-0.12535039763225789</c:v>
                </c:pt>
                <c:pt idx="75">
                  <c:v>-0.59428614765884824</c:v>
                </c:pt>
                <c:pt idx="76">
                  <c:v>0.15367071222492673</c:v>
                </c:pt>
                <c:pt idx="77">
                  <c:v>-8.7672045350776981E-2</c:v>
                </c:pt>
                <c:pt idx="78">
                  <c:v>0.2535455479914373</c:v>
                </c:pt>
                <c:pt idx="79">
                  <c:v>-3.7133008266059649E-2</c:v>
                </c:pt>
                <c:pt idx="80">
                  <c:v>3.3894246685165955E-2</c:v>
                </c:pt>
                <c:pt idx="81">
                  <c:v>0.4824724000140429</c:v>
                </c:pt>
                <c:pt idx="82">
                  <c:v>0.26584657213420526</c:v>
                </c:pt>
                <c:pt idx="83">
                  <c:v>0.4061367593112975</c:v>
                </c:pt>
                <c:pt idx="84">
                  <c:v>-0.69408109106447557</c:v>
                </c:pt>
                <c:pt idx="85">
                  <c:v>-0.5133901025832438</c:v>
                </c:pt>
                <c:pt idx="86">
                  <c:v>-1.0867880276542483</c:v>
                </c:pt>
                <c:pt idx="87">
                  <c:v>-0.29694295117289277</c:v>
                </c:pt>
                <c:pt idx="88">
                  <c:v>-1.1540575810580156</c:v>
                </c:pt>
                <c:pt idx="89">
                  <c:v>-1.5629333144167543</c:v>
                </c:pt>
                <c:pt idx="90">
                  <c:v>-1.1851085130990051</c:v>
                </c:pt>
                <c:pt idx="91">
                  <c:v>-1.1465893044929503</c:v>
                </c:pt>
                <c:pt idx="92">
                  <c:v>-1.0448756604737874</c:v>
                </c:pt>
                <c:pt idx="93">
                  <c:v>-1.7749960993736589</c:v>
                </c:pt>
                <c:pt idx="94">
                  <c:v>-1.3112153834669815</c:v>
                </c:pt>
                <c:pt idx="95">
                  <c:v>-0.43996159145134267</c:v>
                </c:pt>
                <c:pt idx="96">
                  <c:v>1.9120671190684651E-2</c:v>
                </c:pt>
                <c:pt idx="97">
                  <c:v>-0.19051688971749853</c:v>
                </c:pt>
                <c:pt idx="98">
                  <c:v>0.10125241780757133</c:v>
                </c:pt>
                <c:pt idx="99">
                  <c:v>-0.46888616882402645</c:v>
                </c:pt>
                <c:pt idx="100">
                  <c:v>1.0941681262704167E-2</c:v>
                </c:pt>
                <c:pt idx="101">
                  <c:v>0.56245660208830339</c:v>
                </c:pt>
                <c:pt idx="102">
                  <c:v>1.7833429069308612E-2</c:v>
                </c:pt>
                <c:pt idx="103">
                  <c:v>0.30370017920621439</c:v>
                </c:pt>
                <c:pt idx="104">
                  <c:v>0.26489849057053244</c:v>
                </c:pt>
                <c:pt idx="105">
                  <c:v>0.95715615004992505</c:v>
                </c:pt>
                <c:pt idx="106">
                  <c:v>1.2427539318297807</c:v>
                </c:pt>
                <c:pt idx="107">
                  <c:v>0.780120696649377</c:v>
                </c:pt>
                <c:pt idx="108">
                  <c:v>0.65087015194704856</c:v>
                </c:pt>
                <c:pt idx="109">
                  <c:v>0.86429388209240998</c:v>
                </c:pt>
                <c:pt idx="110">
                  <c:v>1.4085587574364911</c:v>
                </c:pt>
                <c:pt idx="111">
                  <c:v>1.4611294090014164</c:v>
                </c:pt>
                <c:pt idx="112">
                  <c:v>1.3779039207162049</c:v>
                </c:pt>
                <c:pt idx="113">
                  <c:v>1.3701585209456959</c:v>
                </c:pt>
                <c:pt idx="114">
                  <c:v>1.5535768163437806</c:v>
                </c:pt>
                <c:pt idx="115">
                  <c:v>1.1555017131482301</c:v>
                </c:pt>
                <c:pt idx="116">
                  <c:v>1.3</c:v>
                </c:pt>
              </c:numCache>
            </c:numRef>
          </c:val>
          <c:extLst>
            <c:ext xmlns:c16="http://schemas.microsoft.com/office/drawing/2014/chart" uri="{C3380CC4-5D6E-409C-BE32-E72D297353CC}">
              <c16:uniqueId val="{00000002-F02F-4C30-9A1D-4CFE3563C9C5}"/>
            </c:ext>
          </c:extLst>
        </c:ser>
        <c:dLbls>
          <c:showLegendKey val="0"/>
          <c:showVal val="0"/>
          <c:showCatName val="0"/>
          <c:showSerName val="0"/>
          <c:showPercent val="0"/>
          <c:showBubbleSize val="0"/>
        </c:dLbls>
        <c:gapWidth val="42"/>
        <c:overlap val="100"/>
        <c:axId val="2017828031"/>
        <c:axId val="1996198351"/>
      </c:barChart>
      <c:lineChart>
        <c:grouping val="standard"/>
        <c:varyColors val="0"/>
        <c:ser>
          <c:idx val="3"/>
          <c:order val="3"/>
          <c:tx>
            <c:strRef>
              <c:f>'Slika 6.12. - Figure 6.12'!$H$3</c:f>
              <c:strCache>
                <c:ptCount val="1"/>
                <c:pt idx="0">
                  <c:v>Annual rate of change of deposits of the domestic sectors (excl. general government)</c:v>
                </c:pt>
              </c:strCache>
            </c:strRef>
          </c:tx>
          <c:spPr>
            <a:ln w="25400" cap="rnd">
              <a:solidFill>
                <a:srgbClr val="FF0000"/>
              </a:solidFill>
              <a:round/>
            </a:ln>
            <a:effectLst/>
          </c:spPr>
          <c:marker>
            <c:symbol val="none"/>
          </c:marker>
          <c:cat>
            <c:strRef>
              <c:f>'Slika 6.12. - Figure 6.12'!$A$4:$A$173</c:f>
              <c:strCache>
                <c:ptCount val="165"/>
                <c:pt idx="7">
                  <c:v>2012</c:v>
                </c:pt>
                <c:pt idx="19">
                  <c:v>2013</c:v>
                </c:pt>
                <c:pt idx="31">
                  <c:v>2014</c:v>
                </c:pt>
                <c:pt idx="43">
                  <c:v>2015</c:v>
                </c:pt>
                <c:pt idx="55">
                  <c:v>2016</c:v>
                </c:pt>
                <c:pt idx="67">
                  <c:v>2017</c:v>
                </c:pt>
                <c:pt idx="79">
                  <c:v>2018</c:v>
                </c:pt>
                <c:pt idx="91">
                  <c:v>2019</c:v>
                </c:pt>
                <c:pt idx="103">
                  <c:v>2020</c:v>
                </c:pt>
                <c:pt idx="115">
                  <c:v>2021</c:v>
                </c:pt>
                <c:pt idx="127">
                  <c:v>2022</c:v>
                </c:pt>
                <c:pt idx="139">
                  <c:v>2023</c:v>
                </c:pt>
                <c:pt idx="152">
                  <c:v>2024</c:v>
                </c:pt>
                <c:pt idx="164">
                  <c:v>2025</c:v>
                </c:pt>
              </c:strCache>
            </c:strRef>
          </c:cat>
          <c:val>
            <c:numRef>
              <c:f>'Slika 6.12. - Figure 6.12'!$H$54:$H$173</c:f>
              <c:numCache>
                <c:formatCode>0.0</c:formatCode>
                <c:ptCount val="120"/>
                <c:pt idx="0">
                  <c:v>4.9498519173986324</c:v>
                </c:pt>
                <c:pt idx="1">
                  <c:v>3.5670061391033698</c:v>
                </c:pt>
                <c:pt idx="2">
                  <c:v>3.7302301225129213</c:v>
                </c:pt>
                <c:pt idx="3">
                  <c:v>4.2399961217232089</c:v>
                </c:pt>
                <c:pt idx="4">
                  <c:v>4.7970756172898774</c:v>
                </c:pt>
                <c:pt idx="5">
                  <c:v>4.5434298723955351</c:v>
                </c:pt>
                <c:pt idx="6">
                  <c:v>6.0018761661051485</c:v>
                </c:pt>
                <c:pt idx="7">
                  <c:v>6.4259409652746911</c:v>
                </c:pt>
                <c:pt idx="8">
                  <c:v>3.1709643963405227</c:v>
                </c:pt>
                <c:pt idx="9">
                  <c:v>2.3831824857921191</c:v>
                </c:pt>
                <c:pt idx="10">
                  <c:v>2.6117835871686452</c:v>
                </c:pt>
                <c:pt idx="11">
                  <c:v>3.2170504912471927</c:v>
                </c:pt>
                <c:pt idx="12">
                  <c:v>2.3706728849754342</c:v>
                </c:pt>
                <c:pt idx="13">
                  <c:v>2.4121924444223026</c:v>
                </c:pt>
                <c:pt idx="14">
                  <c:v>2.7410710733340835</c:v>
                </c:pt>
                <c:pt idx="15">
                  <c:v>3.3147629938714545</c:v>
                </c:pt>
                <c:pt idx="16">
                  <c:v>2.5054388549949635</c:v>
                </c:pt>
                <c:pt idx="17">
                  <c:v>2.6610179474009215</c:v>
                </c:pt>
                <c:pt idx="18">
                  <c:v>2.8035534166418472</c:v>
                </c:pt>
                <c:pt idx="19">
                  <c:v>3.2327313797290742</c:v>
                </c:pt>
                <c:pt idx="20">
                  <c:v>4.0076020590847179</c:v>
                </c:pt>
                <c:pt idx="21">
                  <c:v>4.6966382785233094</c:v>
                </c:pt>
                <c:pt idx="22">
                  <c:v>3.6548657102157165</c:v>
                </c:pt>
                <c:pt idx="23">
                  <c:v>3.4187574143569037</c:v>
                </c:pt>
                <c:pt idx="24">
                  <c:v>3.428101910406852</c:v>
                </c:pt>
                <c:pt idx="25">
                  <c:v>5.1058070493624257</c:v>
                </c:pt>
                <c:pt idx="26">
                  <c:v>5.8752223953841849</c:v>
                </c:pt>
                <c:pt idx="27">
                  <c:v>5.6482558477640907</c:v>
                </c:pt>
                <c:pt idx="28">
                  <c:v>6.8977359373571829</c:v>
                </c:pt>
                <c:pt idx="29">
                  <c:v>5.5683690169238105</c:v>
                </c:pt>
                <c:pt idx="30">
                  <c:v>5.1108028481041003</c:v>
                </c:pt>
                <c:pt idx="31">
                  <c:v>5.4006730297926424</c:v>
                </c:pt>
                <c:pt idx="32">
                  <c:v>5.1168725698634177</c:v>
                </c:pt>
                <c:pt idx="33">
                  <c:v>4.5276507019161443</c:v>
                </c:pt>
                <c:pt idx="34">
                  <c:v>5.1624246631040336</c:v>
                </c:pt>
                <c:pt idx="35">
                  <c:v>5.2638811303694126</c:v>
                </c:pt>
                <c:pt idx="36">
                  <c:v>6.2394988999321157</c:v>
                </c:pt>
                <c:pt idx="37">
                  <c:v>4.0830315247634417</c:v>
                </c:pt>
                <c:pt idx="38">
                  <c:v>5.5179766246446178</c:v>
                </c:pt>
                <c:pt idx="39">
                  <c:v>4.9360250079558909</c:v>
                </c:pt>
                <c:pt idx="40">
                  <c:v>4.4031666907019371</c:v>
                </c:pt>
                <c:pt idx="41">
                  <c:v>5.0687469093790156</c:v>
                </c:pt>
                <c:pt idx="42">
                  <c:v>5.4203199884166935</c:v>
                </c:pt>
                <c:pt idx="43">
                  <c:v>5.1889543048550593</c:v>
                </c:pt>
                <c:pt idx="44">
                  <c:v>4.7259393305211006</c:v>
                </c:pt>
                <c:pt idx="45">
                  <c:v>4.9730426635973117</c:v>
                </c:pt>
                <c:pt idx="46">
                  <c:v>4.7152177341132813</c:v>
                </c:pt>
                <c:pt idx="47">
                  <c:v>4.1688964130789117</c:v>
                </c:pt>
                <c:pt idx="48">
                  <c:v>4.7808551025421337</c:v>
                </c:pt>
                <c:pt idx="49">
                  <c:v>6.6491440298789541</c:v>
                </c:pt>
                <c:pt idx="50">
                  <c:v>8.3295813537306032</c:v>
                </c:pt>
                <c:pt idx="51">
                  <c:v>8.47728768481808</c:v>
                </c:pt>
                <c:pt idx="52">
                  <c:v>9.3292677626050278</c:v>
                </c:pt>
                <c:pt idx="53">
                  <c:v>8.9185370497320662</c:v>
                </c:pt>
                <c:pt idx="54">
                  <c:v>8.3144252591226717</c:v>
                </c:pt>
                <c:pt idx="55">
                  <c:v>6.9140859528796597</c:v>
                </c:pt>
                <c:pt idx="56">
                  <c:v>6.8888201850274129</c:v>
                </c:pt>
                <c:pt idx="57">
                  <c:v>7.8202005071855041</c:v>
                </c:pt>
                <c:pt idx="58">
                  <c:v>8.9932302222237155</c:v>
                </c:pt>
                <c:pt idx="59">
                  <c:v>9.7289061175864333</c:v>
                </c:pt>
                <c:pt idx="60">
                  <c:v>9.5410978363655232</c:v>
                </c:pt>
                <c:pt idx="61">
                  <c:v>9.2306264125917608</c:v>
                </c:pt>
                <c:pt idx="62">
                  <c:v>6.8826090208379753</c:v>
                </c:pt>
                <c:pt idx="63">
                  <c:v>7.934869307165954</c:v>
                </c:pt>
                <c:pt idx="64">
                  <c:v>7.643654024746624</c:v>
                </c:pt>
                <c:pt idx="65">
                  <c:v>8.3019927142163255</c:v>
                </c:pt>
                <c:pt idx="66">
                  <c:v>9.6724948139690099</c:v>
                </c:pt>
                <c:pt idx="67">
                  <c:v>11.004401354327499</c:v>
                </c:pt>
                <c:pt idx="68">
                  <c:v>11.150728590537028</c:v>
                </c:pt>
                <c:pt idx="69">
                  <c:v>11.21876354223707</c:v>
                </c:pt>
                <c:pt idx="70">
                  <c:v>10.787889060757053</c:v>
                </c:pt>
                <c:pt idx="71">
                  <c:v>10.788175393992148</c:v>
                </c:pt>
                <c:pt idx="72">
                  <c:v>10.793409789902427</c:v>
                </c:pt>
                <c:pt idx="73">
                  <c:v>10.394950806165255</c:v>
                </c:pt>
                <c:pt idx="74">
                  <c:v>9.2066806807837906</c:v>
                </c:pt>
                <c:pt idx="75">
                  <c:v>8.7071307727329526</c:v>
                </c:pt>
                <c:pt idx="76">
                  <c:v>9.1877724100510676</c:v>
                </c:pt>
                <c:pt idx="77">
                  <c:v>11.415888708561567</c:v>
                </c:pt>
                <c:pt idx="78">
                  <c:v>12.418177268760203</c:v>
                </c:pt>
                <c:pt idx="79">
                  <c:v>12.216797238347993</c:v>
                </c:pt>
                <c:pt idx="80">
                  <c:v>12.431193915883782</c:v>
                </c:pt>
                <c:pt idx="81">
                  <c:v>11.545864881173529</c:v>
                </c:pt>
                <c:pt idx="82">
                  <c:v>11.297978713012185</c:v>
                </c:pt>
                <c:pt idx="83">
                  <c:v>14.443559647967106</c:v>
                </c:pt>
                <c:pt idx="84">
                  <c:v>11.90676758350142</c:v>
                </c:pt>
                <c:pt idx="85">
                  <c:v>9.9002587007531559</c:v>
                </c:pt>
                <c:pt idx="86">
                  <c:v>8.7107896253786095</c:v>
                </c:pt>
                <c:pt idx="87">
                  <c:v>8.9966449482756161</c:v>
                </c:pt>
                <c:pt idx="88">
                  <c:v>7.7209899237598449</c:v>
                </c:pt>
                <c:pt idx="89">
                  <c:v>5.751417724384325</c:v>
                </c:pt>
                <c:pt idx="90">
                  <c:v>5.1577229218382428</c:v>
                </c:pt>
                <c:pt idx="91">
                  <c:v>5.4115971224663042</c:v>
                </c:pt>
                <c:pt idx="92">
                  <c:v>4.6578848585242696</c:v>
                </c:pt>
                <c:pt idx="93">
                  <c:v>4.2854531463615331</c:v>
                </c:pt>
                <c:pt idx="94">
                  <c:v>2.7116319708657244</c:v>
                </c:pt>
                <c:pt idx="95">
                  <c:v>2.8524169798203047</c:v>
                </c:pt>
                <c:pt idx="96">
                  <c:v>3.7157371557299967</c:v>
                </c:pt>
                <c:pt idx="97">
                  <c:v>2.6669181144497287</c:v>
                </c:pt>
                <c:pt idx="98">
                  <c:v>4.4408103093533668</c:v>
                </c:pt>
                <c:pt idx="99">
                  <c:v>3.7254520875214041</c:v>
                </c:pt>
                <c:pt idx="100">
                  <c:v>4.0881138964962531</c:v>
                </c:pt>
                <c:pt idx="101">
                  <c:v>4.0066425377065968</c:v>
                </c:pt>
                <c:pt idx="102">
                  <c:v>3.1605366553367702</c:v>
                </c:pt>
                <c:pt idx="103">
                  <c:v>3.4284041276665391</c:v>
                </c:pt>
                <c:pt idx="104">
                  <c:v>2.6472766681155093</c:v>
                </c:pt>
                <c:pt idx="105">
                  <c:v>3.8539850440922834</c:v>
                </c:pt>
                <c:pt idx="106">
                  <c:v>6.5242551107114366</c:v>
                </c:pt>
                <c:pt idx="107">
                  <c:v>4.5139538568654558</c:v>
                </c:pt>
                <c:pt idx="108">
                  <c:v>4.7831662517421165</c:v>
                </c:pt>
                <c:pt idx="109">
                  <c:v>7.0041693117650397</c:v>
                </c:pt>
                <c:pt idx="110">
                  <c:v>7.3565434451544149</c:v>
                </c:pt>
                <c:pt idx="111">
                  <c:v>7.166661187086774</c:v>
                </c:pt>
                <c:pt idx="112">
                  <c:v>7.8225981400479725</c:v>
                </c:pt>
                <c:pt idx="113">
                  <c:v>8.3178141221800672</c:v>
                </c:pt>
                <c:pt idx="114">
                  <c:v>8.660173267566762</c:v>
                </c:pt>
                <c:pt idx="115">
                  <c:v>7.7690937776970372</c:v>
                </c:pt>
                <c:pt idx="116">
                  <c:v>8.1</c:v>
                </c:pt>
              </c:numCache>
            </c:numRef>
          </c:val>
          <c:smooth val="0"/>
          <c:extLst>
            <c:ext xmlns:c16="http://schemas.microsoft.com/office/drawing/2014/chart" uri="{C3380CC4-5D6E-409C-BE32-E72D297353CC}">
              <c16:uniqueId val="{00000003-F02F-4C30-9A1D-4CFE3563C9C5}"/>
            </c:ext>
          </c:extLst>
        </c:ser>
        <c:dLbls>
          <c:showLegendKey val="0"/>
          <c:showVal val="0"/>
          <c:showCatName val="0"/>
          <c:showSerName val="0"/>
          <c:showPercent val="0"/>
          <c:showBubbleSize val="0"/>
        </c:dLbls>
        <c:marker val="1"/>
        <c:smooth val="0"/>
        <c:axId val="2017828031"/>
        <c:axId val="1996198351"/>
      </c:lineChart>
      <c:catAx>
        <c:axId val="2017828031"/>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996198351"/>
        <c:crosses val="autoZero"/>
        <c:auto val="1"/>
        <c:lblAlgn val="ctr"/>
        <c:lblOffset val="0"/>
        <c:tickLblSkip val="1"/>
        <c:tickMarkSkip val="12"/>
        <c:noMultiLvlLbl val="0"/>
      </c:catAx>
      <c:valAx>
        <c:axId val="1996198351"/>
        <c:scaling>
          <c:orientation val="minMax"/>
          <c:max val="16"/>
        </c:scaling>
        <c:delete val="0"/>
        <c:axPos val="l"/>
        <c:majorGridlines>
          <c:spPr>
            <a:ln w="6350" cap="flat" cmpd="sng" algn="ctr">
              <a:solidFill>
                <a:schemeClr val="bg1">
                  <a:lumMod val="75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hr-HR"/>
                  <a:t>%</a:t>
                </a:r>
              </a:p>
            </c:rich>
          </c:tx>
          <c:overlay val="0"/>
          <c:spPr>
            <a:noFill/>
            <a:ln>
              <a:noFill/>
            </a:ln>
            <a:effectLst/>
          </c:sp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2017828031"/>
        <c:crosses val="autoZero"/>
        <c:crossBetween val="between"/>
        <c:majorUnit val="2"/>
      </c:valAx>
      <c:spPr>
        <a:ln>
          <a:solidFill>
            <a:schemeClr val="bg1">
              <a:lumMod val="75000"/>
            </a:schemeClr>
          </a:solidFill>
        </a:ln>
      </c:spPr>
    </c:plotArea>
    <c:legend>
      <c:legendPos val="b"/>
      <c:layout>
        <c:manualLayout>
          <c:xMode val="edge"/>
          <c:yMode val="edge"/>
          <c:x val="1.047093251274625E-2"/>
          <c:y val="0.76487319616021454"/>
          <c:w val="0.97905789362536588"/>
          <c:h val="0.23512680383978551"/>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extLst/>
  </c:chart>
  <c:spPr>
    <a:solidFill>
      <a:schemeClr val="bg1"/>
    </a:solidFill>
    <a:ln w="6350" cap="flat" cmpd="sng" algn="ctr">
      <a:solidFill>
        <a:schemeClr val="tx1"/>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64730646292976"/>
          <c:y val="5.4220401503866082E-2"/>
          <c:w val="0.84823809152568796"/>
          <c:h val="0.63416542526778752"/>
        </c:manualLayout>
      </c:layout>
      <c:barChart>
        <c:barDir val="col"/>
        <c:grouping val="stacked"/>
        <c:varyColors val="0"/>
        <c:ser>
          <c:idx val="2"/>
          <c:order val="0"/>
          <c:tx>
            <c:strRef>
              <c:f>'Slika 6.12. - Figure 6.12'!$E$2</c:f>
              <c:strCache>
                <c:ptCount val="1"/>
                <c:pt idx="0">
                  <c:v>Depoziti nefinancijskih poduzeća</c:v>
                </c:pt>
              </c:strCache>
            </c:strRef>
          </c:tx>
          <c:spPr>
            <a:solidFill>
              <a:schemeClr val="accent1">
                <a:lumMod val="75000"/>
              </a:schemeClr>
            </a:solidFill>
            <a:ln>
              <a:noFill/>
            </a:ln>
            <a:effectLst/>
          </c:spPr>
          <c:invertIfNegative val="0"/>
          <c:cat>
            <c:strRef>
              <c:f>'Slika 6.12. - Figure 6.12'!$B$54:$B$173</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f>'Slika 6.12. - Figure 6.12'!$E$54:$E$173</c:f>
              <c:numCache>
                <c:formatCode>0.0</c:formatCode>
                <c:ptCount val="120"/>
                <c:pt idx="0">
                  <c:v>4.3004932121280008</c:v>
                </c:pt>
                <c:pt idx="1">
                  <c:v>3.3942413475074171</c:v>
                </c:pt>
                <c:pt idx="2">
                  <c:v>3.3887910500954779</c:v>
                </c:pt>
                <c:pt idx="3">
                  <c:v>4.1942248619095297</c:v>
                </c:pt>
                <c:pt idx="4">
                  <c:v>4.0809117689474768</c:v>
                </c:pt>
                <c:pt idx="5">
                  <c:v>3.8791346129493269</c:v>
                </c:pt>
                <c:pt idx="6">
                  <c:v>4.9477851083127176</c:v>
                </c:pt>
                <c:pt idx="7">
                  <c:v>4.5912897912423674</c:v>
                </c:pt>
                <c:pt idx="8">
                  <c:v>2.1194855917418089</c:v>
                </c:pt>
                <c:pt idx="9">
                  <c:v>1.5721094703623204</c:v>
                </c:pt>
                <c:pt idx="10">
                  <c:v>1.6412788071503002</c:v>
                </c:pt>
                <c:pt idx="11">
                  <c:v>1.7873689530321561</c:v>
                </c:pt>
                <c:pt idx="12">
                  <c:v>1.4174856090358772</c:v>
                </c:pt>
                <c:pt idx="13">
                  <c:v>1.7803282521737305</c:v>
                </c:pt>
                <c:pt idx="14">
                  <c:v>1.9847636647109599</c:v>
                </c:pt>
                <c:pt idx="15">
                  <c:v>1.6248153593191794</c:v>
                </c:pt>
                <c:pt idx="16">
                  <c:v>1.6561389354781899</c:v>
                </c:pt>
                <c:pt idx="17">
                  <c:v>2.0710843184849566</c:v>
                </c:pt>
                <c:pt idx="18">
                  <c:v>1.5979999146161905</c:v>
                </c:pt>
                <c:pt idx="19">
                  <c:v>2.0178662250277584</c:v>
                </c:pt>
                <c:pt idx="20">
                  <c:v>2.3004386679363953</c:v>
                </c:pt>
                <c:pt idx="21">
                  <c:v>2.1823847940806966</c:v>
                </c:pt>
                <c:pt idx="22">
                  <c:v>1.7975660934321036</c:v>
                </c:pt>
                <c:pt idx="23">
                  <c:v>1.9646266978784248</c:v>
                </c:pt>
                <c:pt idx="24">
                  <c:v>2.0506067495910334</c:v>
                </c:pt>
                <c:pt idx="25">
                  <c:v>1.9396981542022813</c:v>
                </c:pt>
                <c:pt idx="26">
                  <c:v>2.3730764166397651</c:v>
                </c:pt>
                <c:pt idx="27">
                  <c:v>1.7325120509914995</c:v>
                </c:pt>
                <c:pt idx="28">
                  <c:v>2.3241686585086438</c:v>
                </c:pt>
                <c:pt idx="29">
                  <c:v>1.4939402854325039</c:v>
                </c:pt>
                <c:pt idx="30">
                  <c:v>1.2663056021446464</c:v>
                </c:pt>
                <c:pt idx="31">
                  <c:v>1.4277992850749783</c:v>
                </c:pt>
                <c:pt idx="32">
                  <c:v>1.5050076647722068</c:v>
                </c:pt>
                <c:pt idx="33">
                  <c:v>1.2236065131280718</c:v>
                </c:pt>
                <c:pt idx="34">
                  <c:v>1.9645770241220937</c:v>
                </c:pt>
                <c:pt idx="35">
                  <c:v>1.6702074300236072</c:v>
                </c:pt>
                <c:pt idx="36">
                  <c:v>1.7281388860469291</c:v>
                </c:pt>
                <c:pt idx="37">
                  <c:v>1.0268938008640718</c:v>
                </c:pt>
                <c:pt idx="38">
                  <c:v>1.0328758289499524</c:v>
                </c:pt>
                <c:pt idx="39">
                  <c:v>1.5802629991826782</c:v>
                </c:pt>
                <c:pt idx="40">
                  <c:v>1.24380172495295</c:v>
                </c:pt>
                <c:pt idx="41">
                  <c:v>1.6763653903615763</c:v>
                </c:pt>
                <c:pt idx="42">
                  <c:v>1.864043564995008</c:v>
                </c:pt>
                <c:pt idx="43">
                  <c:v>1.8826068711504478</c:v>
                </c:pt>
                <c:pt idx="44">
                  <c:v>1.3097058494119433</c:v>
                </c:pt>
                <c:pt idx="45">
                  <c:v>1.8538232413107476</c:v>
                </c:pt>
                <c:pt idx="46">
                  <c:v>1.8259229678008377</c:v>
                </c:pt>
                <c:pt idx="47">
                  <c:v>1.3017655160641075</c:v>
                </c:pt>
                <c:pt idx="48">
                  <c:v>1.552979411915284</c:v>
                </c:pt>
                <c:pt idx="49">
                  <c:v>2.4744021365744064</c:v>
                </c:pt>
                <c:pt idx="50">
                  <c:v>3.0780648846848697</c:v>
                </c:pt>
                <c:pt idx="51">
                  <c:v>3.5068046311417516</c:v>
                </c:pt>
                <c:pt idx="52">
                  <c:v>4.3839873172608321</c:v>
                </c:pt>
                <c:pt idx="53">
                  <c:v>4.3596994819481933</c:v>
                </c:pt>
                <c:pt idx="54">
                  <c:v>4.2696491819203448</c:v>
                </c:pt>
                <c:pt idx="55">
                  <c:v>3.2225485437352765</c:v>
                </c:pt>
                <c:pt idx="56">
                  <c:v>3.3482783479104707</c:v>
                </c:pt>
                <c:pt idx="57">
                  <c:v>3.647619051170496</c:v>
                </c:pt>
                <c:pt idx="58">
                  <c:v>3.9763887126186059</c:v>
                </c:pt>
                <c:pt idx="59">
                  <c:v>4.1313013820607463</c:v>
                </c:pt>
                <c:pt idx="60">
                  <c:v>4.1612135964425727</c:v>
                </c:pt>
                <c:pt idx="61">
                  <c:v>3.5523072392953456</c:v>
                </c:pt>
                <c:pt idx="62">
                  <c:v>3.0890308271191809</c:v>
                </c:pt>
                <c:pt idx="63">
                  <c:v>3.1762923537201364</c:v>
                </c:pt>
                <c:pt idx="64">
                  <c:v>2.5703243550098511</c:v>
                </c:pt>
                <c:pt idx="65">
                  <c:v>2.3847473184983397</c:v>
                </c:pt>
                <c:pt idx="66">
                  <c:v>3.3649249530979617</c:v>
                </c:pt>
                <c:pt idx="67">
                  <c:v>4.567932672501442</c:v>
                </c:pt>
                <c:pt idx="68">
                  <c:v>4.7640242654846476</c:v>
                </c:pt>
                <c:pt idx="69">
                  <c:v>4.4513229910625736</c:v>
                </c:pt>
                <c:pt idx="70">
                  <c:v>4.039673836738352</c:v>
                </c:pt>
                <c:pt idx="71">
                  <c:v>4.3193797678264083</c:v>
                </c:pt>
                <c:pt idx="72">
                  <c:v>3.7052306420681087</c:v>
                </c:pt>
                <c:pt idx="73">
                  <c:v>3.8461602453216965</c:v>
                </c:pt>
                <c:pt idx="74">
                  <c:v>3.4457142020074634</c:v>
                </c:pt>
                <c:pt idx="75">
                  <c:v>3.4366106889770189</c:v>
                </c:pt>
                <c:pt idx="76">
                  <c:v>3.4793295181797093</c:v>
                </c:pt>
                <c:pt idx="77">
                  <c:v>5.2815311112412404</c:v>
                </c:pt>
                <c:pt idx="78">
                  <c:v>6.0698245644047555</c:v>
                </c:pt>
                <c:pt idx="79">
                  <c:v>5.7967731123818931</c:v>
                </c:pt>
                <c:pt idx="80">
                  <c:v>5.6893834103138214</c:v>
                </c:pt>
                <c:pt idx="81">
                  <c:v>4.3819071867272648</c:v>
                </c:pt>
                <c:pt idx="82">
                  <c:v>3.9272429725004798</c:v>
                </c:pt>
                <c:pt idx="83">
                  <c:v>5.1128824448239865</c:v>
                </c:pt>
                <c:pt idx="84">
                  <c:v>4.1290012368360536</c:v>
                </c:pt>
                <c:pt idx="85">
                  <c:v>4.1414522549460093</c:v>
                </c:pt>
                <c:pt idx="86">
                  <c:v>4.0041517975523364</c:v>
                </c:pt>
                <c:pt idx="87">
                  <c:v>3.5918544227658868</c:v>
                </c:pt>
                <c:pt idx="88">
                  <c:v>3.0680184599416185</c:v>
                </c:pt>
                <c:pt idx="89">
                  <c:v>2.2920721740217771</c:v>
                </c:pt>
                <c:pt idx="90">
                  <c:v>1.5674842077379536</c:v>
                </c:pt>
                <c:pt idx="91">
                  <c:v>1.6122894151712086</c:v>
                </c:pt>
                <c:pt idx="92">
                  <c:v>1.7412367349001512</c:v>
                </c:pt>
                <c:pt idx="93">
                  <c:v>2.2656367236805846</c:v>
                </c:pt>
                <c:pt idx="94">
                  <c:v>2.3164970514112797</c:v>
                </c:pt>
                <c:pt idx="95">
                  <c:v>2.3375704826889518</c:v>
                </c:pt>
                <c:pt idx="96">
                  <c:v>2.3649643969926877</c:v>
                </c:pt>
                <c:pt idx="97">
                  <c:v>1.8206448014772154</c:v>
                </c:pt>
                <c:pt idx="98">
                  <c:v>2.3635024640173068</c:v>
                </c:pt>
                <c:pt idx="99">
                  <c:v>2.0346585519251943</c:v>
                </c:pt>
                <c:pt idx="100">
                  <c:v>2.3556120402165059</c:v>
                </c:pt>
                <c:pt idx="101">
                  <c:v>1.3832657988923167</c:v>
                </c:pt>
                <c:pt idx="102">
                  <c:v>1.2563769425350115</c:v>
                </c:pt>
                <c:pt idx="103">
                  <c:v>1.3955676120307512</c:v>
                </c:pt>
                <c:pt idx="104">
                  <c:v>0.79581847721516463</c:v>
                </c:pt>
                <c:pt idx="105">
                  <c:v>0.94270674317827152</c:v>
                </c:pt>
                <c:pt idx="106">
                  <c:v>1.3910409941011772</c:v>
                </c:pt>
                <c:pt idx="107">
                  <c:v>0.46508516987670756</c:v>
                </c:pt>
                <c:pt idx="108">
                  <c:v>1.0590269740782101</c:v>
                </c:pt>
                <c:pt idx="109">
                  <c:v>1.1527580196638989</c:v>
                </c:pt>
                <c:pt idx="110">
                  <c:v>0.45812365138139932</c:v>
                </c:pt>
                <c:pt idx="111">
                  <c:v>0.41825687378811538</c:v>
                </c:pt>
                <c:pt idx="112">
                  <c:v>1.0165353336775909</c:v>
                </c:pt>
                <c:pt idx="113">
                  <c:v>1.4731794438795702</c:v>
                </c:pt>
                <c:pt idx="114">
                  <c:v>1.2732606796295161</c:v>
                </c:pt>
                <c:pt idx="115">
                  <c:v>1.1023429316625954</c:v>
                </c:pt>
                <c:pt idx="116">
                  <c:v>1.7</c:v>
                </c:pt>
              </c:numCache>
            </c:numRef>
          </c:val>
          <c:extLst>
            <c:ext xmlns:c16="http://schemas.microsoft.com/office/drawing/2014/chart" uri="{C3380CC4-5D6E-409C-BE32-E72D297353CC}">
              <c16:uniqueId val="{00000000-4B8D-4C85-8160-7C92E912B3E1}"/>
            </c:ext>
          </c:extLst>
        </c:ser>
        <c:ser>
          <c:idx val="1"/>
          <c:order val="1"/>
          <c:tx>
            <c:strRef>
              <c:f>'Slika 6.12. - Figure 6.12'!$F$2</c:f>
              <c:strCache>
                <c:ptCount val="1"/>
                <c:pt idx="0">
                  <c:v>Depoziti stanovništva</c:v>
                </c:pt>
              </c:strCache>
            </c:strRef>
          </c:tx>
          <c:spPr>
            <a:solidFill>
              <a:schemeClr val="bg1">
                <a:lumMod val="65000"/>
              </a:schemeClr>
            </a:solidFill>
            <a:ln>
              <a:noFill/>
            </a:ln>
            <a:effectLst/>
          </c:spPr>
          <c:invertIfNegative val="0"/>
          <c:cat>
            <c:strRef>
              <c:f>'Slika 6.12. - Figure 6.12'!$B$54:$B$173</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f>'Slika 6.12. - Figure 6.12'!$F$54:$F$173</c:f>
              <c:numCache>
                <c:formatCode>0.0</c:formatCode>
                <c:ptCount val="120"/>
                <c:pt idx="0">
                  <c:v>1.5954362998808538</c:v>
                </c:pt>
                <c:pt idx="1">
                  <c:v>0.8115214126417869</c:v>
                </c:pt>
                <c:pt idx="2">
                  <c:v>0.61756326867660494</c:v>
                </c:pt>
                <c:pt idx="3">
                  <c:v>0.78560791530818996</c:v>
                </c:pt>
                <c:pt idx="4">
                  <c:v>1.1439038107269124</c:v>
                </c:pt>
                <c:pt idx="5">
                  <c:v>0.94837417225173881</c:v>
                </c:pt>
                <c:pt idx="6">
                  <c:v>0.81856300092397405</c:v>
                </c:pt>
                <c:pt idx="7">
                  <c:v>1.3505056324255051</c:v>
                </c:pt>
                <c:pt idx="8">
                  <c:v>0.84072121227224017</c:v>
                </c:pt>
                <c:pt idx="9">
                  <c:v>0.63381816332301855</c:v>
                </c:pt>
                <c:pt idx="10">
                  <c:v>0.6630940357293198</c:v>
                </c:pt>
                <c:pt idx="11">
                  <c:v>0.62729737353296977</c:v>
                </c:pt>
                <c:pt idx="12">
                  <c:v>-0.1823603627703102</c:v>
                </c:pt>
                <c:pt idx="13">
                  <c:v>-0.15824935158184902</c:v>
                </c:pt>
                <c:pt idx="14">
                  <c:v>0.39810249760485517</c:v>
                </c:pt>
                <c:pt idx="15">
                  <c:v>0.85097799198369395</c:v>
                </c:pt>
                <c:pt idx="16">
                  <c:v>0.30454631508758273</c:v>
                </c:pt>
                <c:pt idx="17">
                  <c:v>-1.6575830850829733E-2</c:v>
                </c:pt>
                <c:pt idx="18">
                  <c:v>0.43284207151477588</c:v>
                </c:pt>
                <c:pt idx="19">
                  <c:v>0.57706988300906814</c:v>
                </c:pt>
                <c:pt idx="20">
                  <c:v>0.98986024382372018</c:v>
                </c:pt>
                <c:pt idx="21">
                  <c:v>1.4501092443898871</c:v>
                </c:pt>
                <c:pt idx="22">
                  <c:v>1.4456921702052363</c:v>
                </c:pt>
                <c:pt idx="23">
                  <c:v>1.1693440386726466</c:v>
                </c:pt>
                <c:pt idx="24">
                  <c:v>1.0573852038852172</c:v>
                </c:pt>
                <c:pt idx="25">
                  <c:v>1.9980775942372042</c:v>
                </c:pt>
                <c:pt idx="26">
                  <c:v>2.1057217484987989</c:v>
                </c:pt>
                <c:pt idx="27">
                  <c:v>2.7274156097207425</c:v>
                </c:pt>
                <c:pt idx="28">
                  <c:v>3.0220636191481844</c:v>
                </c:pt>
                <c:pt idx="29">
                  <c:v>3.1704097129241555</c:v>
                </c:pt>
                <c:pt idx="30">
                  <c:v>3.0840714439518901</c:v>
                </c:pt>
                <c:pt idx="31">
                  <c:v>3.4093776941038496</c:v>
                </c:pt>
                <c:pt idx="32">
                  <c:v>2.8898816337804267</c:v>
                </c:pt>
                <c:pt idx="33">
                  <c:v>2.7145371111794718</c:v>
                </c:pt>
                <c:pt idx="34">
                  <c:v>2.3232750010713321</c:v>
                </c:pt>
                <c:pt idx="35">
                  <c:v>2.9181187429062967</c:v>
                </c:pt>
                <c:pt idx="36">
                  <c:v>3.7411278107071606</c:v>
                </c:pt>
                <c:pt idx="37">
                  <c:v>3.4381818668031148</c:v>
                </c:pt>
                <c:pt idx="38">
                  <c:v>3.5024498335722924</c:v>
                </c:pt>
                <c:pt idx="39">
                  <c:v>2.593792698308524</c:v>
                </c:pt>
                <c:pt idx="40">
                  <c:v>2.7536705103620824</c:v>
                </c:pt>
                <c:pt idx="41">
                  <c:v>2.8225919446155983</c:v>
                </c:pt>
                <c:pt idx="42">
                  <c:v>2.6328644085951223</c:v>
                </c:pt>
                <c:pt idx="43">
                  <c:v>2.4681711566214646</c:v>
                </c:pt>
                <c:pt idx="44">
                  <c:v>2.3346401253639697</c:v>
                </c:pt>
                <c:pt idx="45">
                  <c:v>2.6952194926577904</c:v>
                </c:pt>
                <c:pt idx="46">
                  <c:v>3.1156339520781029</c:v>
                </c:pt>
                <c:pt idx="47">
                  <c:v>3.1333285215130577</c:v>
                </c:pt>
                <c:pt idx="48">
                  <c:v>2.8641634497435779</c:v>
                </c:pt>
                <c:pt idx="49">
                  <c:v>2.9532303622665608</c:v>
                </c:pt>
                <c:pt idx="50">
                  <c:v>4.7869122028967821</c:v>
                </c:pt>
                <c:pt idx="51">
                  <c:v>4.9969429591268373</c:v>
                </c:pt>
                <c:pt idx="52">
                  <c:v>5.1785573136264063</c:v>
                </c:pt>
                <c:pt idx="53">
                  <c:v>4.9725335859685371</c:v>
                </c:pt>
                <c:pt idx="54">
                  <c:v>4.4347730863332178</c:v>
                </c:pt>
                <c:pt idx="55">
                  <c:v>3.9867711829834658</c:v>
                </c:pt>
                <c:pt idx="56">
                  <c:v>4.2570380582814478</c:v>
                </c:pt>
                <c:pt idx="57">
                  <c:v>4.1982199928591655</c:v>
                </c:pt>
                <c:pt idx="58">
                  <c:v>4.1158853678697982</c:v>
                </c:pt>
                <c:pt idx="59">
                  <c:v>4.5293043270150051</c:v>
                </c:pt>
                <c:pt idx="60">
                  <c:v>5.3304922984371856</c:v>
                </c:pt>
                <c:pt idx="61">
                  <c:v>5.8640514273480946</c:v>
                </c:pt>
                <c:pt idx="62">
                  <c:v>4.0058408295503583</c:v>
                </c:pt>
                <c:pt idx="63">
                  <c:v>4.2768989691933195</c:v>
                </c:pt>
                <c:pt idx="64">
                  <c:v>4.5102615173366312</c:v>
                </c:pt>
                <c:pt idx="65">
                  <c:v>4.870046208928926</c:v>
                </c:pt>
                <c:pt idx="66">
                  <c:v>5.9070984958211543</c:v>
                </c:pt>
                <c:pt idx="67">
                  <c:v>5.7514755368887283</c:v>
                </c:pt>
                <c:pt idx="68">
                  <c:v>6.0059555109660536</c:v>
                </c:pt>
                <c:pt idx="69">
                  <c:v>6.4166963608160623</c:v>
                </c:pt>
                <c:pt idx="70">
                  <c:v>6.518879146474073</c:v>
                </c:pt>
                <c:pt idx="71">
                  <c:v>6.3955418277100113</c:v>
                </c:pt>
                <c:pt idx="72">
                  <c:v>6.2813871886053949</c:v>
                </c:pt>
                <c:pt idx="73">
                  <c:v>6.1725285057818251</c:v>
                </c:pt>
                <c:pt idx="74">
                  <c:v>5.8863168764085696</c:v>
                </c:pt>
                <c:pt idx="75">
                  <c:v>5.8648062314147813</c:v>
                </c:pt>
                <c:pt idx="76">
                  <c:v>5.554772179646438</c:v>
                </c:pt>
                <c:pt idx="77">
                  <c:v>6.2220296426710942</c:v>
                </c:pt>
                <c:pt idx="78">
                  <c:v>6.0948071563640074</c:v>
                </c:pt>
                <c:pt idx="79">
                  <c:v>6.4571571342321556</c:v>
                </c:pt>
                <c:pt idx="80">
                  <c:v>6.7079162588847909</c:v>
                </c:pt>
                <c:pt idx="81">
                  <c:v>6.6814852944322318</c:v>
                </c:pt>
                <c:pt idx="82">
                  <c:v>7.1048891683775057</c:v>
                </c:pt>
                <c:pt idx="83">
                  <c:v>8.9245404438317983</c:v>
                </c:pt>
                <c:pt idx="84">
                  <c:v>8.4718474377298456</c:v>
                </c:pt>
                <c:pt idx="85">
                  <c:v>6.2721965483903919</c:v>
                </c:pt>
                <c:pt idx="86">
                  <c:v>5.793425855480538</c:v>
                </c:pt>
                <c:pt idx="87">
                  <c:v>5.7017334766826311</c:v>
                </c:pt>
                <c:pt idx="88">
                  <c:v>5.8070290448762334</c:v>
                </c:pt>
                <c:pt idx="89">
                  <c:v>5.0222788647792997</c:v>
                </c:pt>
                <c:pt idx="90">
                  <c:v>4.7753472271993074</c:v>
                </c:pt>
                <c:pt idx="91">
                  <c:v>4.945897011788051</c:v>
                </c:pt>
                <c:pt idx="92">
                  <c:v>3.9615237840979241</c:v>
                </c:pt>
                <c:pt idx="93">
                  <c:v>3.7948125220545963</c:v>
                </c:pt>
                <c:pt idx="94">
                  <c:v>1.7063503029214311</c:v>
                </c:pt>
                <c:pt idx="95">
                  <c:v>0.95480808858269894</c:v>
                </c:pt>
                <c:pt idx="96">
                  <c:v>1.3316520875466233</c:v>
                </c:pt>
                <c:pt idx="97">
                  <c:v>1.0367902026900018</c:v>
                </c:pt>
                <c:pt idx="98">
                  <c:v>1.9760554275284956</c:v>
                </c:pt>
                <c:pt idx="99">
                  <c:v>2.1596797044202294</c:v>
                </c:pt>
                <c:pt idx="100">
                  <c:v>1.7215601750170666</c:v>
                </c:pt>
                <c:pt idx="101">
                  <c:v>2.0609201367259806</c:v>
                </c:pt>
                <c:pt idx="102">
                  <c:v>1.886326283732451</c:v>
                </c:pt>
                <c:pt idx="103">
                  <c:v>1.7291363364295744</c:v>
                </c:pt>
                <c:pt idx="104">
                  <c:v>1.5865597003298189</c:v>
                </c:pt>
                <c:pt idx="105">
                  <c:v>1.9541221508640951</c:v>
                </c:pt>
                <c:pt idx="106">
                  <c:v>3.890460184780502</c:v>
                </c:pt>
                <c:pt idx="107">
                  <c:v>3.2687479903393801</c:v>
                </c:pt>
                <c:pt idx="108">
                  <c:v>3.0732691257168465</c:v>
                </c:pt>
                <c:pt idx="109">
                  <c:v>4.9871174100087297</c:v>
                </c:pt>
                <c:pt idx="110">
                  <c:v>5.4898610363365137</c:v>
                </c:pt>
                <c:pt idx="111">
                  <c:v>5.2872749042972531</c:v>
                </c:pt>
                <c:pt idx="112">
                  <c:v>5.4281588856541809</c:v>
                </c:pt>
                <c:pt idx="113">
                  <c:v>5.4744761573547871</c:v>
                </c:pt>
                <c:pt idx="114">
                  <c:v>5.833335771593454</c:v>
                </c:pt>
                <c:pt idx="115">
                  <c:v>5.5112491328862063</c:v>
                </c:pt>
                <c:pt idx="116">
                  <c:v>5.0999999999999996</c:v>
                </c:pt>
              </c:numCache>
            </c:numRef>
          </c:val>
          <c:extLst>
            <c:ext xmlns:c16="http://schemas.microsoft.com/office/drawing/2014/chart" uri="{C3380CC4-5D6E-409C-BE32-E72D297353CC}">
              <c16:uniqueId val="{00000001-4B8D-4C85-8160-7C92E912B3E1}"/>
            </c:ext>
          </c:extLst>
        </c:ser>
        <c:ser>
          <c:idx val="0"/>
          <c:order val="2"/>
          <c:tx>
            <c:strRef>
              <c:f>'Slika 6.12. - Figure 6.12'!$G$2</c:f>
              <c:strCache>
                <c:ptCount val="1"/>
                <c:pt idx="0">
                  <c:v>Depoziti ostalih financijskih institucija</c:v>
                </c:pt>
              </c:strCache>
            </c:strRef>
          </c:tx>
          <c:spPr>
            <a:solidFill>
              <a:srgbClr val="92D050"/>
            </a:solidFill>
            <a:ln>
              <a:noFill/>
            </a:ln>
            <a:effectLst/>
          </c:spPr>
          <c:invertIfNegative val="0"/>
          <c:cat>
            <c:strRef>
              <c:f>'Slika 6.12. - Figure 6.12'!$B$54:$B$173</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f>'Slika 6.12. - Figure 6.12'!$G$54:$G$173</c:f>
              <c:numCache>
                <c:formatCode>0.0</c:formatCode>
                <c:ptCount val="120"/>
                <c:pt idx="0">
                  <c:v>-0.94607759461025331</c:v>
                </c:pt>
                <c:pt idx="1">
                  <c:v>-0.63875662104583542</c:v>
                </c:pt>
                <c:pt idx="2">
                  <c:v>-0.27612419625914586</c:v>
                </c:pt>
                <c:pt idx="3">
                  <c:v>-0.73983665549449051</c:v>
                </c:pt>
                <c:pt idx="4">
                  <c:v>-0.42773996238452144</c:v>
                </c:pt>
                <c:pt idx="5">
                  <c:v>-0.28407891280554626</c:v>
                </c:pt>
                <c:pt idx="6">
                  <c:v>0.23552805686843792</c:v>
                </c:pt>
                <c:pt idx="7">
                  <c:v>0.48414554160681611</c:v>
                </c:pt>
                <c:pt idx="8">
                  <c:v>0.21075759232646682</c:v>
                </c:pt>
                <c:pt idx="9">
                  <c:v>0.17725485210679887</c:v>
                </c:pt>
                <c:pt idx="10">
                  <c:v>0.30741074428900894</c:v>
                </c:pt>
                <c:pt idx="11">
                  <c:v>0.80238416468204365</c:v>
                </c:pt>
                <c:pt idx="12">
                  <c:v>1.1355476387098773</c:v>
                </c:pt>
                <c:pt idx="13">
                  <c:v>0.79011354383040866</c:v>
                </c:pt>
                <c:pt idx="14">
                  <c:v>0.35820491101825525</c:v>
                </c:pt>
                <c:pt idx="15">
                  <c:v>0.83896964256857764</c:v>
                </c:pt>
                <c:pt idx="16">
                  <c:v>0.54475360442919329</c:v>
                </c:pt>
                <c:pt idx="17">
                  <c:v>0.60650945976678805</c:v>
                </c:pt>
                <c:pt idx="18">
                  <c:v>0.77271143051088131</c:v>
                </c:pt>
                <c:pt idx="19">
                  <c:v>0.63779527169225081</c:v>
                </c:pt>
                <c:pt idx="20">
                  <c:v>0.71730314732461409</c:v>
                </c:pt>
                <c:pt idx="21">
                  <c:v>1.0641442400527332</c:v>
                </c:pt>
                <c:pt idx="22">
                  <c:v>0.41160744657837606</c:v>
                </c:pt>
                <c:pt idx="23">
                  <c:v>0.28478667780583333</c:v>
                </c:pt>
                <c:pt idx="24">
                  <c:v>0.32010995693060712</c:v>
                </c:pt>
                <c:pt idx="25">
                  <c:v>1.1680313009229519</c:v>
                </c:pt>
                <c:pt idx="26">
                  <c:v>1.39642423024562</c:v>
                </c:pt>
                <c:pt idx="27">
                  <c:v>1.1883281870518618</c:v>
                </c:pt>
                <c:pt idx="28">
                  <c:v>1.5515036597003631</c:v>
                </c:pt>
                <c:pt idx="29">
                  <c:v>0.90401901856715372</c:v>
                </c:pt>
                <c:pt idx="30">
                  <c:v>0.76042580200756393</c:v>
                </c:pt>
                <c:pt idx="31">
                  <c:v>0.56349605061379704</c:v>
                </c:pt>
                <c:pt idx="32">
                  <c:v>0.72198327131078621</c:v>
                </c:pt>
                <c:pt idx="33">
                  <c:v>0.58950707760858545</c:v>
                </c:pt>
                <c:pt idx="34">
                  <c:v>0.87457263791060713</c:v>
                </c:pt>
                <c:pt idx="35">
                  <c:v>0.67555495743950411</c:v>
                </c:pt>
                <c:pt idx="36">
                  <c:v>0.77023220317801488</c:v>
                </c:pt>
                <c:pt idx="37">
                  <c:v>-0.38204414290376476</c:v>
                </c:pt>
                <c:pt idx="38">
                  <c:v>0.98265096212235326</c:v>
                </c:pt>
                <c:pt idx="39">
                  <c:v>0.76196931046468741</c:v>
                </c:pt>
                <c:pt idx="40">
                  <c:v>0.40569445538688059</c:v>
                </c:pt>
                <c:pt idx="41">
                  <c:v>0.56978957440183031</c:v>
                </c:pt>
                <c:pt idx="42">
                  <c:v>0.92341201482658208</c:v>
                </c:pt>
                <c:pt idx="43">
                  <c:v>0.83817627708314468</c:v>
                </c:pt>
                <c:pt idx="44">
                  <c:v>1.0815933557451929</c:v>
                </c:pt>
                <c:pt idx="45">
                  <c:v>0.42399992962875771</c:v>
                </c:pt>
                <c:pt idx="46">
                  <c:v>-0.2263391857656811</c:v>
                </c:pt>
                <c:pt idx="47">
                  <c:v>-0.26619762449826034</c:v>
                </c:pt>
                <c:pt idx="48">
                  <c:v>0.36371224088326065</c:v>
                </c:pt>
                <c:pt idx="49">
                  <c:v>1.2215115310380005</c:v>
                </c:pt>
                <c:pt idx="50">
                  <c:v>0.46460426614896372</c:v>
                </c:pt>
                <c:pt idx="51">
                  <c:v>-2.6459905450508872E-2</c:v>
                </c:pt>
                <c:pt idx="52">
                  <c:v>-0.23327686828220079</c:v>
                </c:pt>
                <c:pt idx="53">
                  <c:v>-0.41369601818468521</c:v>
                </c:pt>
                <c:pt idx="54">
                  <c:v>-0.38999700913089769</c:v>
                </c:pt>
                <c:pt idx="55">
                  <c:v>-0.29523377383907967</c:v>
                </c:pt>
                <c:pt idx="56">
                  <c:v>-0.71649622116450018</c:v>
                </c:pt>
                <c:pt idx="57">
                  <c:v>-2.5638536844143821E-2</c:v>
                </c:pt>
                <c:pt idx="58">
                  <c:v>0.90095614173531124</c:v>
                </c:pt>
                <c:pt idx="59">
                  <c:v>1.0683004085106811</c:v>
                </c:pt>
                <c:pt idx="60">
                  <c:v>4.9391941485765763E-2</c:v>
                </c:pt>
                <c:pt idx="61">
                  <c:v>-0.18573225405169932</c:v>
                </c:pt>
                <c:pt idx="62">
                  <c:v>-0.21226263583157362</c:v>
                </c:pt>
                <c:pt idx="63">
                  <c:v>0.48167798425249836</c:v>
                </c:pt>
                <c:pt idx="64">
                  <c:v>0.5630681524001393</c:v>
                </c:pt>
                <c:pt idx="65">
                  <c:v>1.047199186789054</c:v>
                </c:pt>
                <c:pt idx="66">
                  <c:v>0.40047136504989278</c:v>
                </c:pt>
                <c:pt idx="67">
                  <c:v>0.68499314493735142</c:v>
                </c:pt>
                <c:pt idx="68">
                  <c:v>0.38074881408633959</c:v>
                </c:pt>
                <c:pt idx="69">
                  <c:v>0.35074419035842824</c:v>
                </c:pt>
                <c:pt idx="70">
                  <c:v>0.22933607754460958</c:v>
                </c:pt>
                <c:pt idx="71">
                  <c:v>7.3253798455735E-2</c:v>
                </c:pt>
                <c:pt idx="72">
                  <c:v>0.80679195922890157</c:v>
                </c:pt>
                <c:pt idx="73">
                  <c:v>0.37626205506174631</c:v>
                </c:pt>
                <c:pt idx="74">
                  <c:v>-0.12535039763225789</c:v>
                </c:pt>
                <c:pt idx="75">
                  <c:v>-0.59428614765884824</c:v>
                </c:pt>
                <c:pt idx="76">
                  <c:v>0.15367071222492673</c:v>
                </c:pt>
                <c:pt idx="77">
                  <c:v>-8.7672045350776981E-2</c:v>
                </c:pt>
                <c:pt idx="78">
                  <c:v>0.2535455479914373</c:v>
                </c:pt>
                <c:pt idx="79">
                  <c:v>-3.7133008266059649E-2</c:v>
                </c:pt>
                <c:pt idx="80">
                  <c:v>3.3894246685165955E-2</c:v>
                </c:pt>
                <c:pt idx="81">
                  <c:v>0.4824724000140429</c:v>
                </c:pt>
                <c:pt idx="82">
                  <c:v>0.26584657213420526</c:v>
                </c:pt>
                <c:pt idx="83">
                  <c:v>0.4061367593112975</c:v>
                </c:pt>
                <c:pt idx="84">
                  <c:v>-0.69408109106447557</c:v>
                </c:pt>
                <c:pt idx="85">
                  <c:v>-0.5133901025832438</c:v>
                </c:pt>
                <c:pt idx="86">
                  <c:v>-1.0867880276542483</c:v>
                </c:pt>
                <c:pt idx="87">
                  <c:v>-0.29694295117289277</c:v>
                </c:pt>
                <c:pt idx="88">
                  <c:v>-1.1540575810580156</c:v>
                </c:pt>
                <c:pt idx="89">
                  <c:v>-1.5629333144167543</c:v>
                </c:pt>
                <c:pt idx="90">
                  <c:v>-1.1851085130990051</c:v>
                </c:pt>
                <c:pt idx="91">
                  <c:v>-1.1465893044929503</c:v>
                </c:pt>
                <c:pt idx="92">
                  <c:v>-1.0448756604737874</c:v>
                </c:pt>
                <c:pt idx="93">
                  <c:v>-1.7749960993736589</c:v>
                </c:pt>
                <c:pt idx="94">
                  <c:v>-1.3112153834669815</c:v>
                </c:pt>
                <c:pt idx="95">
                  <c:v>-0.43996159145134267</c:v>
                </c:pt>
                <c:pt idx="96">
                  <c:v>1.9120671190684651E-2</c:v>
                </c:pt>
                <c:pt idx="97">
                  <c:v>-0.19051688971749853</c:v>
                </c:pt>
                <c:pt idx="98">
                  <c:v>0.10125241780757133</c:v>
                </c:pt>
                <c:pt idx="99">
                  <c:v>-0.46888616882402645</c:v>
                </c:pt>
                <c:pt idx="100">
                  <c:v>1.0941681262704167E-2</c:v>
                </c:pt>
                <c:pt idx="101">
                  <c:v>0.56245660208830339</c:v>
                </c:pt>
                <c:pt idx="102">
                  <c:v>1.7833429069308612E-2</c:v>
                </c:pt>
                <c:pt idx="103">
                  <c:v>0.30370017920621439</c:v>
                </c:pt>
                <c:pt idx="104">
                  <c:v>0.26489849057053244</c:v>
                </c:pt>
                <c:pt idx="105">
                  <c:v>0.95715615004992505</c:v>
                </c:pt>
                <c:pt idx="106">
                  <c:v>1.2427539318297807</c:v>
                </c:pt>
                <c:pt idx="107">
                  <c:v>0.780120696649377</c:v>
                </c:pt>
                <c:pt idx="108">
                  <c:v>0.65087015194704856</c:v>
                </c:pt>
                <c:pt idx="109">
                  <c:v>0.86429388209240998</c:v>
                </c:pt>
                <c:pt idx="110">
                  <c:v>1.4085587574364911</c:v>
                </c:pt>
                <c:pt idx="111">
                  <c:v>1.4611294090014164</c:v>
                </c:pt>
                <c:pt idx="112">
                  <c:v>1.3779039207162049</c:v>
                </c:pt>
                <c:pt idx="113">
                  <c:v>1.3701585209456959</c:v>
                </c:pt>
                <c:pt idx="114">
                  <c:v>1.5535768163437806</c:v>
                </c:pt>
                <c:pt idx="115">
                  <c:v>1.1555017131482301</c:v>
                </c:pt>
                <c:pt idx="116">
                  <c:v>1.3</c:v>
                </c:pt>
              </c:numCache>
            </c:numRef>
          </c:val>
          <c:extLst>
            <c:ext xmlns:c16="http://schemas.microsoft.com/office/drawing/2014/chart" uri="{C3380CC4-5D6E-409C-BE32-E72D297353CC}">
              <c16:uniqueId val="{00000002-4B8D-4C85-8160-7C92E912B3E1}"/>
            </c:ext>
          </c:extLst>
        </c:ser>
        <c:dLbls>
          <c:showLegendKey val="0"/>
          <c:showVal val="0"/>
          <c:showCatName val="0"/>
          <c:showSerName val="0"/>
          <c:showPercent val="0"/>
          <c:showBubbleSize val="0"/>
        </c:dLbls>
        <c:gapWidth val="42"/>
        <c:overlap val="100"/>
        <c:axId val="2017828031"/>
        <c:axId val="1996198351"/>
      </c:barChart>
      <c:lineChart>
        <c:grouping val="standard"/>
        <c:varyColors val="0"/>
        <c:ser>
          <c:idx val="3"/>
          <c:order val="3"/>
          <c:tx>
            <c:strRef>
              <c:f>'Slika 6.12. - Figure 6.12'!$H$2</c:f>
              <c:strCache>
                <c:ptCount val="1"/>
                <c:pt idx="0">
                  <c:v>Godišnja stopa promjene depozita domaćim sektorima (isklj. državu)</c:v>
                </c:pt>
              </c:strCache>
            </c:strRef>
          </c:tx>
          <c:spPr>
            <a:ln w="25400" cap="rnd">
              <a:solidFill>
                <a:srgbClr val="FF0000"/>
              </a:solidFill>
              <a:round/>
            </a:ln>
            <a:effectLst/>
          </c:spPr>
          <c:marker>
            <c:symbol val="none"/>
          </c:marker>
          <c:cat>
            <c:strRef>
              <c:f>'Slika 6.12. - Figure 6.12'!$B$4:$B$173</c:f>
              <c:strCache>
                <c:ptCount val="165"/>
                <c:pt idx="7">
                  <c:v>2012.</c:v>
                </c:pt>
                <c:pt idx="19">
                  <c:v>2013.</c:v>
                </c:pt>
                <c:pt idx="31">
                  <c:v>2014.</c:v>
                </c:pt>
                <c:pt idx="43">
                  <c:v>2015.</c:v>
                </c:pt>
                <c:pt idx="55">
                  <c:v>2016.</c:v>
                </c:pt>
                <c:pt idx="67">
                  <c:v>2017.</c:v>
                </c:pt>
                <c:pt idx="79">
                  <c:v>2018.</c:v>
                </c:pt>
                <c:pt idx="91">
                  <c:v>2019.</c:v>
                </c:pt>
                <c:pt idx="103">
                  <c:v>2020.</c:v>
                </c:pt>
                <c:pt idx="115">
                  <c:v>2021.</c:v>
                </c:pt>
                <c:pt idx="127">
                  <c:v>2022.</c:v>
                </c:pt>
                <c:pt idx="139">
                  <c:v>2023.</c:v>
                </c:pt>
                <c:pt idx="152">
                  <c:v>2024.</c:v>
                </c:pt>
                <c:pt idx="164">
                  <c:v>2025.</c:v>
                </c:pt>
              </c:strCache>
            </c:strRef>
          </c:cat>
          <c:val>
            <c:numRef>
              <c:f>'Slika 6.12. - Figure 6.12'!$H$54:$H$173</c:f>
              <c:numCache>
                <c:formatCode>0.0</c:formatCode>
                <c:ptCount val="120"/>
                <c:pt idx="0">
                  <c:v>4.9498519173986324</c:v>
                </c:pt>
                <c:pt idx="1">
                  <c:v>3.5670061391033698</c:v>
                </c:pt>
                <c:pt idx="2">
                  <c:v>3.7302301225129213</c:v>
                </c:pt>
                <c:pt idx="3">
                  <c:v>4.2399961217232089</c:v>
                </c:pt>
                <c:pt idx="4">
                  <c:v>4.7970756172898774</c:v>
                </c:pt>
                <c:pt idx="5">
                  <c:v>4.5434298723955351</c:v>
                </c:pt>
                <c:pt idx="6">
                  <c:v>6.0018761661051485</c:v>
                </c:pt>
                <c:pt idx="7">
                  <c:v>6.4259409652746911</c:v>
                </c:pt>
                <c:pt idx="8">
                  <c:v>3.1709643963405227</c:v>
                </c:pt>
                <c:pt idx="9">
                  <c:v>2.3831824857921191</c:v>
                </c:pt>
                <c:pt idx="10">
                  <c:v>2.6117835871686452</c:v>
                </c:pt>
                <c:pt idx="11">
                  <c:v>3.2170504912471927</c:v>
                </c:pt>
                <c:pt idx="12">
                  <c:v>2.3706728849754342</c:v>
                </c:pt>
                <c:pt idx="13">
                  <c:v>2.4121924444223026</c:v>
                </c:pt>
                <c:pt idx="14">
                  <c:v>2.7410710733340835</c:v>
                </c:pt>
                <c:pt idx="15">
                  <c:v>3.3147629938714545</c:v>
                </c:pt>
                <c:pt idx="16">
                  <c:v>2.5054388549949635</c:v>
                </c:pt>
                <c:pt idx="17">
                  <c:v>2.6610179474009215</c:v>
                </c:pt>
                <c:pt idx="18">
                  <c:v>2.8035534166418472</c:v>
                </c:pt>
                <c:pt idx="19">
                  <c:v>3.2327313797290742</c:v>
                </c:pt>
                <c:pt idx="20">
                  <c:v>4.0076020590847179</c:v>
                </c:pt>
                <c:pt idx="21">
                  <c:v>4.6966382785233094</c:v>
                </c:pt>
                <c:pt idx="22">
                  <c:v>3.6548657102157165</c:v>
                </c:pt>
                <c:pt idx="23">
                  <c:v>3.4187574143569037</c:v>
                </c:pt>
                <c:pt idx="24">
                  <c:v>3.428101910406852</c:v>
                </c:pt>
                <c:pt idx="25">
                  <c:v>5.1058070493624257</c:v>
                </c:pt>
                <c:pt idx="26">
                  <c:v>5.8752223953841849</c:v>
                </c:pt>
                <c:pt idx="27">
                  <c:v>5.6482558477640907</c:v>
                </c:pt>
                <c:pt idx="28">
                  <c:v>6.8977359373571829</c:v>
                </c:pt>
                <c:pt idx="29">
                  <c:v>5.5683690169238105</c:v>
                </c:pt>
                <c:pt idx="30">
                  <c:v>5.1108028481041003</c:v>
                </c:pt>
                <c:pt idx="31">
                  <c:v>5.4006730297926424</c:v>
                </c:pt>
                <c:pt idx="32">
                  <c:v>5.1168725698634177</c:v>
                </c:pt>
                <c:pt idx="33">
                  <c:v>4.5276507019161443</c:v>
                </c:pt>
                <c:pt idx="34">
                  <c:v>5.1624246631040336</c:v>
                </c:pt>
                <c:pt idx="35">
                  <c:v>5.2638811303694126</c:v>
                </c:pt>
                <c:pt idx="36">
                  <c:v>6.2394988999321157</c:v>
                </c:pt>
                <c:pt idx="37">
                  <c:v>4.0830315247634417</c:v>
                </c:pt>
                <c:pt idx="38">
                  <c:v>5.5179766246446178</c:v>
                </c:pt>
                <c:pt idx="39">
                  <c:v>4.9360250079558909</c:v>
                </c:pt>
                <c:pt idx="40">
                  <c:v>4.4031666907019371</c:v>
                </c:pt>
                <c:pt idx="41">
                  <c:v>5.0687469093790156</c:v>
                </c:pt>
                <c:pt idx="42">
                  <c:v>5.4203199884166935</c:v>
                </c:pt>
                <c:pt idx="43">
                  <c:v>5.1889543048550593</c:v>
                </c:pt>
                <c:pt idx="44">
                  <c:v>4.7259393305211006</c:v>
                </c:pt>
                <c:pt idx="45">
                  <c:v>4.9730426635973117</c:v>
                </c:pt>
                <c:pt idx="46">
                  <c:v>4.7152177341132813</c:v>
                </c:pt>
                <c:pt idx="47">
                  <c:v>4.1688964130789117</c:v>
                </c:pt>
                <c:pt idx="48">
                  <c:v>4.7808551025421337</c:v>
                </c:pt>
                <c:pt idx="49">
                  <c:v>6.6491440298789541</c:v>
                </c:pt>
                <c:pt idx="50">
                  <c:v>8.3295813537306032</c:v>
                </c:pt>
                <c:pt idx="51">
                  <c:v>8.47728768481808</c:v>
                </c:pt>
                <c:pt idx="52">
                  <c:v>9.3292677626050278</c:v>
                </c:pt>
                <c:pt idx="53">
                  <c:v>8.9185370497320662</c:v>
                </c:pt>
                <c:pt idx="54">
                  <c:v>8.3144252591226717</c:v>
                </c:pt>
                <c:pt idx="55">
                  <c:v>6.9140859528796597</c:v>
                </c:pt>
                <c:pt idx="56">
                  <c:v>6.8888201850274129</c:v>
                </c:pt>
                <c:pt idx="57">
                  <c:v>7.8202005071855041</c:v>
                </c:pt>
                <c:pt idx="58">
                  <c:v>8.9932302222237155</c:v>
                </c:pt>
                <c:pt idx="59">
                  <c:v>9.7289061175864333</c:v>
                </c:pt>
                <c:pt idx="60">
                  <c:v>9.5410978363655232</c:v>
                </c:pt>
                <c:pt idx="61">
                  <c:v>9.2306264125917608</c:v>
                </c:pt>
                <c:pt idx="62">
                  <c:v>6.8826090208379753</c:v>
                </c:pt>
                <c:pt idx="63">
                  <c:v>7.934869307165954</c:v>
                </c:pt>
                <c:pt idx="64">
                  <c:v>7.643654024746624</c:v>
                </c:pt>
                <c:pt idx="65">
                  <c:v>8.3019927142163255</c:v>
                </c:pt>
                <c:pt idx="66">
                  <c:v>9.6724948139690099</c:v>
                </c:pt>
                <c:pt idx="67">
                  <c:v>11.004401354327499</c:v>
                </c:pt>
                <c:pt idx="68">
                  <c:v>11.150728590537028</c:v>
                </c:pt>
                <c:pt idx="69">
                  <c:v>11.21876354223707</c:v>
                </c:pt>
                <c:pt idx="70">
                  <c:v>10.787889060757053</c:v>
                </c:pt>
                <c:pt idx="71">
                  <c:v>10.788175393992148</c:v>
                </c:pt>
                <c:pt idx="72">
                  <c:v>10.793409789902427</c:v>
                </c:pt>
                <c:pt idx="73">
                  <c:v>10.394950806165255</c:v>
                </c:pt>
                <c:pt idx="74">
                  <c:v>9.2066806807837906</c:v>
                </c:pt>
                <c:pt idx="75">
                  <c:v>8.7071307727329526</c:v>
                </c:pt>
                <c:pt idx="76">
                  <c:v>9.1877724100510676</c:v>
                </c:pt>
                <c:pt idx="77">
                  <c:v>11.415888708561567</c:v>
                </c:pt>
                <c:pt idx="78">
                  <c:v>12.418177268760203</c:v>
                </c:pt>
                <c:pt idx="79">
                  <c:v>12.216797238347993</c:v>
                </c:pt>
                <c:pt idx="80">
                  <c:v>12.431193915883782</c:v>
                </c:pt>
                <c:pt idx="81">
                  <c:v>11.545864881173529</c:v>
                </c:pt>
                <c:pt idx="82">
                  <c:v>11.297978713012185</c:v>
                </c:pt>
                <c:pt idx="83">
                  <c:v>14.443559647967106</c:v>
                </c:pt>
                <c:pt idx="84">
                  <c:v>11.90676758350142</c:v>
                </c:pt>
                <c:pt idx="85">
                  <c:v>9.9002587007531559</c:v>
                </c:pt>
                <c:pt idx="86">
                  <c:v>8.7107896253786095</c:v>
                </c:pt>
                <c:pt idx="87">
                  <c:v>8.9966449482756161</c:v>
                </c:pt>
                <c:pt idx="88">
                  <c:v>7.7209899237598449</c:v>
                </c:pt>
                <c:pt idx="89">
                  <c:v>5.751417724384325</c:v>
                </c:pt>
                <c:pt idx="90">
                  <c:v>5.1577229218382428</c:v>
                </c:pt>
                <c:pt idx="91">
                  <c:v>5.4115971224663042</c:v>
                </c:pt>
                <c:pt idx="92">
                  <c:v>4.6578848585242696</c:v>
                </c:pt>
                <c:pt idx="93">
                  <c:v>4.2854531463615331</c:v>
                </c:pt>
                <c:pt idx="94">
                  <c:v>2.7116319708657244</c:v>
                </c:pt>
                <c:pt idx="95">
                  <c:v>2.8524169798203047</c:v>
                </c:pt>
                <c:pt idx="96">
                  <c:v>3.7157371557299967</c:v>
                </c:pt>
                <c:pt idx="97">
                  <c:v>2.6669181144497287</c:v>
                </c:pt>
                <c:pt idx="98">
                  <c:v>4.4408103093533668</c:v>
                </c:pt>
                <c:pt idx="99">
                  <c:v>3.7254520875214041</c:v>
                </c:pt>
                <c:pt idx="100">
                  <c:v>4.0881138964962531</c:v>
                </c:pt>
                <c:pt idx="101">
                  <c:v>4.0066425377065968</c:v>
                </c:pt>
                <c:pt idx="102">
                  <c:v>3.1605366553367702</c:v>
                </c:pt>
                <c:pt idx="103">
                  <c:v>3.4284041276665391</c:v>
                </c:pt>
                <c:pt idx="104">
                  <c:v>2.6472766681155093</c:v>
                </c:pt>
                <c:pt idx="105">
                  <c:v>3.8539850440922834</c:v>
                </c:pt>
                <c:pt idx="106">
                  <c:v>6.5242551107114366</c:v>
                </c:pt>
                <c:pt idx="107">
                  <c:v>4.5139538568654558</c:v>
                </c:pt>
                <c:pt idx="108">
                  <c:v>4.7831662517421165</c:v>
                </c:pt>
                <c:pt idx="109">
                  <c:v>7.0041693117650397</c:v>
                </c:pt>
                <c:pt idx="110">
                  <c:v>7.3565434451544149</c:v>
                </c:pt>
                <c:pt idx="111">
                  <c:v>7.166661187086774</c:v>
                </c:pt>
                <c:pt idx="112">
                  <c:v>7.8225981400479725</c:v>
                </c:pt>
                <c:pt idx="113">
                  <c:v>8.3178141221800672</c:v>
                </c:pt>
                <c:pt idx="114">
                  <c:v>8.660173267566762</c:v>
                </c:pt>
                <c:pt idx="115">
                  <c:v>7.7690937776970372</c:v>
                </c:pt>
                <c:pt idx="116">
                  <c:v>8.1</c:v>
                </c:pt>
              </c:numCache>
            </c:numRef>
          </c:val>
          <c:smooth val="0"/>
          <c:extLst>
            <c:ext xmlns:c16="http://schemas.microsoft.com/office/drawing/2014/chart" uri="{C3380CC4-5D6E-409C-BE32-E72D297353CC}">
              <c16:uniqueId val="{00000003-4B8D-4C85-8160-7C92E912B3E1}"/>
            </c:ext>
          </c:extLst>
        </c:ser>
        <c:dLbls>
          <c:showLegendKey val="0"/>
          <c:showVal val="0"/>
          <c:showCatName val="0"/>
          <c:showSerName val="0"/>
          <c:showPercent val="0"/>
          <c:showBubbleSize val="0"/>
        </c:dLbls>
        <c:marker val="1"/>
        <c:smooth val="0"/>
        <c:axId val="2017828031"/>
        <c:axId val="1996198351"/>
      </c:lineChart>
      <c:catAx>
        <c:axId val="2017828031"/>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996198351"/>
        <c:crosses val="autoZero"/>
        <c:auto val="1"/>
        <c:lblAlgn val="ctr"/>
        <c:lblOffset val="0"/>
        <c:tickLblSkip val="1"/>
        <c:tickMarkSkip val="12"/>
        <c:noMultiLvlLbl val="0"/>
      </c:catAx>
      <c:valAx>
        <c:axId val="1996198351"/>
        <c:scaling>
          <c:orientation val="minMax"/>
          <c:max val="16"/>
        </c:scaling>
        <c:delete val="0"/>
        <c:axPos val="l"/>
        <c:majorGridlines>
          <c:spPr>
            <a:ln w="6350" cap="flat" cmpd="sng" algn="ctr">
              <a:solidFill>
                <a:schemeClr val="bg1">
                  <a:lumMod val="75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hr-HR"/>
                  <a:t>%</a:t>
                </a:r>
              </a:p>
            </c:rich>
          </c:tx>
          <c:overlay val="0"/>
          <c:spPr>
            <a:noFill/>
            <a:ln>
              <a:noFill/>
            </a:ln>
            <a:effectLst/>
          </c:sp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2017828031"/>
        <c:crosses val="autoZero"/>
        <c:crossBetween val="between"/>
        <c:majorUnit val="2"/>
      </c:valAx>
      <c:spPr>
        <a:ln>
          <a:solidFill>
            <a:schemeClr val="bg1">
              <a:lumMod val="75000"/>
            </a:schemeClr>
          </a:solidFill>
        </a:ln>
      </c:spPr>
    </c:plotArea>
    <c:legend>
      <c:legendPos val="b"/>
      <c:layout>
        <c:manualLayout>
          <c:xMode val="edge"/>
          <c:yMode val="edge"/>
          <c:x val="1.047093251274625E-2"/>
          <c:y val="0.80947967652692043"/>
          <c:w val="0.97905789362536588"/>
          <c:h val="0.19052032347307937"/>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extLst/>
  </c:chart>
  <c:spPr>
    <a:solidFill>
      <a:schemeClr val="bg1"/>
    </a:solidFill>
    <a:ln w="6350" cap="flat" cmpd="sng" algn="ctr">
      <a:solidFill>
        <a:schemeClr val="tx1"/>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40464260149299"/>
          <c:y val="6.3728607752961158E-2"/>
          <c:w val="0.86268458148747407"/>
          <c:h val="0.76174061933245463"/>
        </c:manualLayout>
      </c:layout>
      <c:areaChart>
        <c:grouping val="standard"/>
        <c:varyColors val="0"/>
        <c:ser>
          <c:idx val="2"/>
          <c:order val="0"/>
          <c:tx>
            <c:strRef>
              <c:f>'Slika 6.13. - Figure 6.13'!$E$2</c:f>
              <c:strCache>
                <c:ptCount val="1"/>
                <c:pt idx="0">
                  <c:v>Višak likvidnosti</c:v>
                </c:pt>
              </c:strCache>
            </c:strRef>
          </c:tx>
          <c:spPr>
            <a:gradFill rotWithShape="0">
              <a:gsLst>
                <a:gs pos="0">
                  <a:srgbClr val="99CCFF">
                    <a:gamma/>
                    <a:shade val="46275"/>
                    <a:invGamma/>
                  </a:srgbClr>
                </a:gs>
                <a:gs pos="100000">
                  <a:srgbClr val="99CCFF"/>
                </a:gs>
              </a:gsLst>
              <a:lin ang="0" scaled="1"/>
            </a:gradFill>
            <a:ln w="25400">
              <a:noFill/>
            </a:ln>
          </c:spPr>
          <c:cat>
            <c:strRef>
              <c:f>'Slika 6.13. - Figure 6.13'!$B$114:$B$225</c:f>
              <c:strCache>
                <c:ptCount val="112"/>
                <c:pt idx="6">
                  <c:v>2016.</c:v>
                </c:pt>
                <c:pt idx="18">
                  <c:v>2017.</c:v>
                </c:pt>
                <c:pt idx="30">
                  <c:v>2018.</c:v>
                </c:pt>
                <c:pt idx="42">
                  <c:v>2019.</c:v>
                </c:pt>
                <c:pt idx="54">
                  <c:v>2020.</c:v>
                </c:pt>
                <c:pt idx="66">
                  <c:v>2021.</c:v>
                </c:pt>
                <c:pt idx="78">
                  <c:v>2022.</c:v>
                </c:pt>
                <c:pt idx="90">
                  <c:v>2023.</c:v>
                </c:pt>
                <c:pt idx="102">
                  <c:v>2024.</c:v>
                </c:pt>
                <c:pt idx="111">
                  <c:v>2025.</c:v>
                </c:pt>
              </c:strCache>
            </c:strRef>
          </c:cat>
          <c:val>
            <c:numRef>
              <c:f>'Slika 6.13. - Figure 6.13'!$E$114:$E$231</c:f>
              <c:numCache>
                <c:formatCode>#,##0.0</c:formatCode>
                <c:ptCount val="118"/>
                <c:pt idx="0">
                  <c:v>1.2377951947357944</c:v>
                </c:pt>
                <c:pt idx="1">
                  <c:v>1.2930535410129282</c:v>
                </c:pt>
                <c:pt idx="2">
                  <c:v>1.2188717354713767</c:v>
                </c:pt>
                <c:pt idx="3">
                  <c:v>1.1683478854412557</c:v>
                </c:pt>
                <c:pt idx="4">
                  <c:v>1.0679164099112339</c:v>
                </c:pt>
                <c:pt idx="5">
                  <c:v>1.3115359505007125</c:v>
                </c:pt>
                <c:pt idx="6">
                  <c:v>0.84779152406864933</c:v>
                </c:pt>
                <c:pt idx="7">
                  <c:v>0.62628935468274494</c:v>
                </c:pt>
                <c:pt idx="8">
                  <c:v>0.72792596480432437</c:v>
                </c:pt>
                <c:pt idx="9">
                  <c:v>0.66980044177734788</c:v>
                </c:pt>
                <c:pt idx="10">
                  <c:v>0.71887444738330641</c:v>
                </c:pt>
                <c:pt idx="11">
                  <c:v>1.2176909391402719</c:v>
                </c:pt>
                <c:pt idx="12">
                  <c:v>2.1702685108816895</c:v>
                </c:pt>
                <c:pt idx="13">
                  <c:v>2.1269771716769523</c:v>
                </c:pt>
                <c:pt idx="14">
                  <c:v>2.1899591733100197</c:v>
                </c:pt>
                <c:pt idx="15">
                  <c:v>2.0645134835895234</c:v>
                </c:pt>
                <c:pt idx="16">
                  <c:v>1.9496418294029281</c:v>
                </c:pt>
                <c:pt idx="17">
                  <c:v>2.0267352179972127</c:v>
                </c:pt>
                <c:pt idx="18">
                  <c:v>1.862208065122658</c:v>
                </c:pt>
                <c:pt idx="19">
                  <c:v>1.7762552862891303</c:v>
                </c:pt>
                <c:pt idx="20">
                  <c:v>1.8532800335763424</c:v>
                </c:pt>
                <c:pt idx="21">
                  <c:v>1.7387859799811769</c:v>
                </c:pt>
                <c:pt idx="22">
                  <c:v>1.9048482630648855</c:v>
                </c:pt>
                <c:pt idx="23">
                  <c:v>2.5288068016680465</c:v>
                </c:pt>
                <c:pt idx="24">
                  <c:v>3.4770715191663797</c:v>
                </c:pt>
                <c:pt idx="25">
                  <c:v>3.5869156879629038</c:v>
                </c:pt>
                <c:pt idx="26">
                  <c:v>3.7725329610264295</c:v>
                </c:pt>
                <c:pt idx="27">
                  <c:v>3.6525649987026338</c:v>
                </c:pt>
                <c:pt idx="28">
                  <c:v>3.6000817592540346</c:v>
                </c:pt>
                <c:pt idx="29">
                  <c:v>3.521680290793717</c:v>
                </c:pt>
                <c:pt idx="30">
                  <c:v>3.12070626933343</c:v>
                </c:pt>
                <c:pt idx="31">
                  <c:v>2.8534066988400029</c:v>
                </c:pt>
                <c:pt idx="32">
                  <c:v>2.7854730154012883</c:v>
                </c:pt>
                <c:pt idx="33">
                  <c:v>2.6032955274943235</c:v>
                </c:pt>
                <c:pt idx="34">
                  <c:v>2.9588516193506735</c:v>
                </c:pt>
                <c:pt idx="35">
                  <c:v>3.8071185112288393</c:v>
                </c:pt>
                <c:pt idx="36">
                  <c:v>4.5440860130176937</c:v>
                </c:pt>
                <c:pt idx="37">
                  <c:v>4.3742350037149107</c:v>
                </c:pt>
                <c:pt idx="38">
                  <c:v>4.4225955723967534</c:v>
                </c:pt>
                <c:pt idx="39">
                  <c:v>4.3088015474001811</c:v>
                </c:pt>
                <c:pt idx="40">
                  <c:v>4.0950012598963568</c:v>
                </c:pt>
                <c:pt idx="41">
                  <c:v>3.9575309055582832</c:v>
                </c:pt>
                <c:pt idx="42">
                  <c:v>3.9695297900556556</c:v>
                </c:pt>
                <c:pt idx="43">
                  <c:v>4.0906357517278504</c:v>
                </c:pt>
                <c:pt idx="44">
                  <c:v>4.2914144619389534</c:v>
                </c:pt>
                <c:pt idx="45">
                  <c:v>4.3949193230527452</c:v>
                </c:pt>
                <c:pt idx="46">
                  <c:v>4.5107733973410307</c:v>
                </c:pt>
                <c:pt idx="47">
                  <c:v>4.3759576139957526</c:v>
                </c:pt>
                <c:pt idx="48">
                  <c:v>5.0380682881412167</c:v>
                </c:pt>
                <c:pt idx="49">
                  <c:v>5.0303512578352905</c:v>
                </c:pt>
                <c:pt idx="50">
                  <c:v>4.5882601515276997</c:v>
                </c:pt>
                <c:pt idx="51">
                  <c:v>4.3501059437084004</c:v>
                </c:pt>
                <c:pt idx="52">
                  <c:v>4.7752036546018983</c:v>
                </c:pt>
                <c:pt idx="53">
                  <c:v>5.3169322675904844</c:v>
                </c:pt>
                <c:pt idx="54">
                  <c:v>5.473057098876474</c:v>
                </c:pt>
                <c:pt idx="55">
                  <c:v>5.4418199380098882</c:v>
                </c:pt>
                <c:pt idx="56">
                  <c:v>5.4522642957819478</c:v>
                </c:pt>
                <c:pt idx="57">
                  <c:v>5.6500654239958008</c:v>
                </c:pt>
                <c:pt idx="58">
                  <c:v>6.069236643318269</c:v>
                </c:pt>
                <c:pt idx="59">
                  <c:v>6.856152277446232</c:v>
                </c:pt>
                <c:pt idx="60">
                  <c:v>7.9483602812131595</c:v>
                </c:pt>
                <c:pt idx="61">
                  <c:v>8.3951021936307644</c:v>
                </c:pt>
                <c:pt idx="62">
                  <c:v>8.766913831989255</c:v>
                </c:pt>
                <c:pt idx="63">
                  <c:v>8.9442876328693082</c:v>
                </c:pt>
                <c:pt idx="64">
                  <c:v>9.1645600750544922</c:v>
                </c:pt>
                <c:pt idx="65">
                  <c:v>9.5596185908449769</c:v>
                </c:pt>
                <c:pt idx="66">
                  <c:v>8.5653702321859466</c:v>
                </c:pt>
                <c:pt idx="67">
                  <c:v>8.496729425719975</c:v>
                </c:pt>
                <c:pt idx="68">
                  <c:v>8.2796398936290618</c:v>
                </c:pt>
                <c:pt idx="69">
                  <c:v>8.4496909585931999</c:v>
                </c:pt>
                <c:pt idx="70">
                  <c:v>8.8078272280922434</c:v>
                </c:pt>
                <c:pt idx="71">
                  <c:v>9.4344331258679617</c:v>
                </c:pt>
                <c:pt idx="72">
                  <c:v>10.207675288575151</c:v>
                </c:pt>
                <c:pt idx="73">
                  <c:v>10.245695020026808</c:v>
                </c:pt>
                <c:pt idx="74">
                  <c:v>10.446174490265648</c:v>
                </c:pt>
                <c:pt idx="75">
                  <c:v>9.9035885694947225</c:v>
                </c:pt>
                <c:pt idx="76">
                  <c:v>9.7841594547895507</c:v>
                </c:pt>
                <c:pt idx="77">
                  <c:v>9.5056828145902195</c:v>
                </c:pt>
                <c:pt idx="78">
                  <c:v>9.2102154851909113</c:v>
                </c:pt>
                <c:pt idx="79">
                  <c:v>10.468013826988496</c:v>
                </c:pt>
                <c:pt idx="80">
                  <c:v>11.096383866059885</c:v>
                </c:pt>
                <c:pt idx="81">
                  <c:v>10.893569871959206</c:v>
                </c:pt>
                <c:pt idx="82">
                  <c:v>11.253650979153957</c:v>
                </c:pt>
                <c:pt idx="83">
                  <c:v>14.058150225671497</c:v>
                </c:pt>
                <c:pt idx="84">
                  <c:v>16.385211479072272</c:v>
                </c:pt>
                <c:pt idx="85">
                  <c:v>15.001286991110998</c:v>
                </c:pt>
                <c:pt idx="86">
                  <c:v>13.964955620575653</c:v>
                </c:pt>
                <c:pt idx="87">
                  <c:v>13.87774927792</c:v>
                </c:pt>
                <c:pt idx="88">
                  <c:v>12.505134734919549</c:v>
                </c:pt>
                <c:pt idx="89">
                  <c:v>12.966848431120003</c:v>
                </c:pt>
                <c:pt idx="90">
                  <c:v>13.846265253044285</c:v>
                </c:pt>
                <c:pt idx="91">
                  <c:v>15.195350655060436</c:v>
                </c:pt>
                <c:pt idx="92">
                  <c:v>15.558128999999999</c:v>
                </c:pt>
                <c:pt idx="93">
                  <c:v>14.847219630273633</c:v>
                </c:pt>
                <c:pt idx="94">
                  <c:v>14.33455638566682</c:v>
                </c:pt>
                <c:pt idx="95">
                  <c:v>14.614968256637372</c:v>
                </c:pt>
                <c:pt idx="96">
                  <c:v>15.893139482077272</c:v>
                </c:pt>
                <c:pt idx="97">
                  <c:v>15.913680534779523</c:v>
                </c:pt>
                <c:pt idx="98">
                  <c:v>13.90883951727524</c:v>
                </c:pt>
                <c:pt idx="99">
                  <c:v>12.934481150752385</c:v>
                </c:pt>
                <c:pt idx="100">
                  <c:v>13.26651224501591</c:v>
                </c:pt>
                <c:pt idx="101">
                  <c:v>12.5112885993715</c:v>
                </c:pt>
                <c:pt idx="102">
                  <c:v>12.339578193413477</c:v>
                </c:pt>
                <c:pt idx="103">
                  <c:v>13.101482142212856</c:v>
                </c:pt>
                <c:pt idx="104">
                  <c:v>14.625693581380951</c:v>
                </c:pt>
                <c:pt idx="105">
                  <c:v>14.869424016731307</c:v>
                </c:pt>
                <c:pt idx="106">
                  <c:v>14.375133273899051</c:v>
                </c:pt>
                <c:pt idx="107">
                  <c:v>14.819042723366001</c:v>
                </c:pt>
                <c:pt idx="108">
                  <c:v>15.830367836959546</c:v>
                </c:pt>
                <c:pt idx="109">
                  <c:v>14.360088067678502</c:v>
                </c:pt>
                <c:pt idx="110">
                  <c:v>13.529774812624286</c:v>
                </c:pt>
                <c:pt idx="111">
                  <c:v>12.365026283809501</c:v>
                </c:pt>
                <c:pt idx="112">
                  <c:v>11.716912086207143</c:v>
                </c:pt>
                <c:pt idx="113">
                  <c:v>11.000867074647617</c:v>
                </c:pt>
                <c:pt idx="114">
                  <c:v>11.17030833143739</c:v>
                </c:pt>
                <c:pt idx="115">
                  <c:v>11.965348873390001</c:v>
                </c:pt>
                <c:pt idx="116">
                  <c:v>12.981284127235003</c:v>
                </c:pt>
                <c:pt idx="117">
                  <c:v>12.337076961226522</c:v>
                </c:pt>
              </c:numCache>
            </c:numRef>
          </c:val>
          <c:extLst>
            <c:ext xmlns:c16="http://schemas.microsoft.com/office/drawing/2014/chart" uri="{C3380CC4-5D6E-409C-BE32-E72D297353CC}">
              <c16:uniqueId val="{00000000-B2F4-49BB-B6A0-6A516DC3B914}"/>
            </c:ext>
          </c:extLst>
        </c:ser>
        <c:dLbls>
          <c:showLegendKey val="0"/>
          <c:showVal val="0"/>
          <c:showCatName val="0"/>
          <c:showSerName val="0"/>
          <c:showPercent val="0"/>
          <c:showBubbleSize val="0"/>
        </c:dLbls>
        <c:axId val="1401053552"/>
        <c:axId val="1401054112"/>
      </c:areaChart>
      <c:catAx>
        <c:axId val="1401053552"/>
        <c:scaling>
          <c:orientation val="minMax"/>
        </c:scaling>
        <c:delete val="0"/>
        <c:axPos val="b"/>
        <c:majorGridlines>
          <c:spPr>
            <a:ln w="6350">
              <a:solidFill>
                <a:schemeClr val="bg1">
                  <a:lumMod val="75000"/>
                </a:schemeClr>
              </a:solidFill>
              <a:prstDash val="solid"/>
            </a:ln>
          </c:spPr>
        </c:majorGridlines>
        <c:numFmt formatCode="General" sourceLinked="1"/>
        <c:majorTickMark val="out"/>
        <c:minorTickMark val="none"/>
        <c:tickLblPos val="low"/>
        <c:spPr>
          <a:ln w="9525">
            <a:solidFill>
              <a:schemeClr val="bg1">
                <a:lumMod val="75000"/>
              </a:schemeClr>
            </a:solidFill>
            <a:prstDash val="solid"/>
          </a:ln>
        </c:spPr>
        <c:txPr>
          <a:bodyPr rot="-5400000" vert="horz"/>
          <a:lstStyle/>
          <a:p>
            <a:pPr>
              <a:defRPr sz="800" b="0" i="0" u="none" strike="noStrike" baseline="0">
                <a:solidFill>
                  <a:srgbClr val="000000"/>
                </a:solidFill>
                <a:latin typeface="Arial"/>
                <a:ea typeface="Arial"/>
                <a:cs typeface="Arial"/>
              </a:defRPr>
            </a:pPr>
            <a:endParaRPr lang="sr-Latn-RS"/>
          </a:p>
        </c:txPr>
        <c:crossAx val="1401054112"/>
        <c:crosses val="autoZero"/>
        <c:auto val="0"/>
        <c:lblAlgn val="ctr"/>
        <c:lblOffset val="0"/>
        <c:tickLblSkip val="3"/>
        <c:tickMarkSkip val="12"/>
        <c:noMultiLvlLbl val="0"/>
      </c:catAx>
      <c:valAx>
        <c:axId val="1401054112"/>
        <c:scaling>
          <c:orientation val="minMax"/>
          <c:max val="18"/>
          <c:min val="0"/>
        </c:scaling>
        <c:delete val="0"/>
        <c:axPos val="l"/>
        <c:majorGridlines>
          <c:spPr>
            <a:ln w="6350">
              <a:solidFill>
                <a:schemeClr val="bg1">
                  <a:lumMod val="75000"/>
                </a:schemeClr>
              </a:solidFill>
              <a:prstDash val="solid"/>
            </a:ln>
          </c:spPr>
        </c:majorGridlines>
        <c:title>
          <c:tx>
            <c:rich>
              <a:bodyPr rot="-5400000" vert="horz"/>
              <a:lstStyle/>
              <a:p>
                <a:pPr algn="ctr">
                  <a:defRPr sz="800" b="0" i="0" u="none" strike="noStrike" baseline="0">
                    <a:solidFill>
                      <a:srgbClr val="000000"/>
                    </a:solidFill>
                    <a:latin typeface="Arial"/>
                    <a:ea typeface="Arial"/>
                    <a:cs typeface="Arial"/>
                  </a:defRPr>
                </a:pPr>
                <a:r>
                  <a:rPr lang="hr-HR"/>
                  <a:t>u mlrd. EUR</a:t>
                </a:r>
              </a:p>
            </c:rich>
          </c:tx>
          <c:layout>
            <c:manualLayout>
              <c:xMode val="edge"/>
              <c:yMode val="edge"/>
              <c:x val="2.4870838513606853E-3"/>
              <c:y val="0.27737953746347743"/>
            </c:manualLayout>
          </c:layout>
          <c:overlay val="0"/>
          <c:spPr>
            <a:noFill/>
            <a:ln w="25400">
              <a:noFill/>
            </a:ln>
          </c:spPr>
        </c:title>
        <c:numFmt formatCode="0" sourceLinked="0"/>
        <c:majorTickMark val="out"/>
        <c:minorTickMark val="none"/>
        <c:tickLblPos val="nextTo"/>
        <c:spPr>
          <a:ln w="6350">
            <a:solidFill>
              <a:schemeClr val="bg1">
                <a:lumMod val="75000"/>
              </a:schemeClr>
            </a:solidFill>
            <a:prstDash val="solid"/>
          </a:ln>
        </c:spPr>
        <c:txPr>
          <a:bodyPr rot="0" vert="horz"/>
          <a:lstStyle/>
          <a:p>
            <a:pPr>
              <a:defRPr sz="800" b="0" i="0" u="none" strike="noStrike" baseline="0">
                <a:solidFill>
                  <a:srgbClr val="000000"/>
                </a:solidFill>
                <a:latin typeface="Arial"/>
                <a:ea typeface="Arial"/>
                <a:cs typeface="Arial"/>
              </a:defRPr>
            </a:pPr>
            <a:endParaRPr lang="sr-Latn-RS"/>
          </a:p>
        </c:txPr>
        <c:crossAx val="1401053552"/>
        <c:crosses val="autoZero"/>
        <c:crossBetween val="midCat"/>
        <c:majorUnit val="2"/>
      </c:valAx>
      <c:spPr>
        <a:noFill/>
        <a:ln w="3175">
          <a:solidFill>
            <a:schemeClr val="bg1">
              <a:lumMod val="75000"/>
            </a:schemeClr>
          </a:solidFill>
          <a:prstDash val="solid"/>
        </a:ln>
      </c:spPr>
    </c:plotArea>
    <c:plotVisOnly val="0"/>
    <c:dispBlanksAs val="gap"/>
    <c:showDLblsOverMax val="0"/>
  </c:chart>
  <c:spPr>
    <a:solidFill>
      <a:srgbClr val="FFFFFF"/>
    </a:solidFill>
    <a:ln w="3175">
      <a:solidFill>
        <a:schemeClr val="tx1"/>
      </a:solidFill>
      <a:prstDash val="solid"/>
    </a:ln>
  </c:spPr>
  <c:txPr>
    <a:bodyPr/>
    <a:lstStyle/>
    <a:p>
      <a:pPr>
        <a:defRPr sz="800" b="0" i="0" u="none" strike="noStrike" baseline="0">
          <a:solidFill>
            <a:srgbClr val="000000"/>
          </a:solidFill>
          <a:latin typeface="Arial"/>
          <a:ea typeface="Arial"/>
          <a:cs typeface="Arial"/>
        </a:defRPr>
      </a:pPr>
      <a:endParaRPr lang="sr-Latn-RS"/>
    </a:p>
  </c:txPr>
  <c:printSettings>
    <c:headerFooter alignWithMargins="0">
      <c:oddHeader>&amp;A</c:oddHeader>
      <c:oddFooter>Page &amp;P</c:oddFooter>
    </c:headerFooter>
    <c:pageMargins b="1" l="0.75000000000001465" r="0.75000000000001465" t="1" header="0.5" footer="0.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503781068550716"/>
          <c:y val="5.3057901448569304E-2"/>
          <c:w val="0.83450128589716432"/>
          <c:h val="0.5894289461134955"/>
        </c:manualLayout>
      </c:layout>
      <c:barChart>
        <c:barDir val="col"/>
        <c:grouping val="stacked"/>
        <c:varyColors val="0"/>
        <c:ser>
          <c:idx val="2"/>
          <c:order val="1"/>
          <c:tx>
            <c:strRef>
              <c:f>'Slika 3.3. - Figure 3.3'!$H$4</c:f>
              <c:strCache>
                <c:ptCount val="1"/>
                <c:pt idx="0">
                  <c:v>Energy</c:v>
                </c:pt>
              </c:strCache>
            </c:strRef>
          </c:tx>
          <c:spPr>
            <a:solidFill>
              <a:srgbClr val="1F497D">
                <a:lumMod val="60000"/>
                <a:lumOff val="40000"/>
              </a:srgbClr>
            </a:solidFill>
          </c:spPr>
          <c:invertIfNegative val="0"/>
          <c:cat>
            <c:strRef>
              <c:f>'Slika 3.3. - Figure 3.3'!$A$7:$A$134</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3.3'!$H$7:$H$134</c:f>
              <c:numCache>
                <c:formatCode>0.0</c:formatCode>
                <c:ptCount val="128"/>
                <c:pt idx="0">
                  <c:v>-0.11546061300000003</c:v>
                </c:pt>
                <c:pt idx="1">
                  <c:v>-0.11702547933333335</c:v>
                </c:pt>
                <c:pt idx="2">
                  <c:v>-0.13046123299999998</c:v>
                </c:pt>
                <c:pt idx="3">
                  <c:v>-0.14240249333333332</c:v>
                </c:pt>
                <c:pt idx="4">
                  <c:v>-0.13265774499999994</c:v>
                </c:pt>
                <c:pt idx="5">
                  <c:v>-0.12567329366666666</c:v>
                </c:pt>
                <c:pt idx="6">
                  <c:v>-0.13471054866666668</c:v>
                </c:pt>
                <c:pt idx="7">
                  <c:v>-0.12799773433333342</c:v>
                </c:pt>
                <c:pt idx="8">
                  <c:v>-0.14832365400000003</c:v>
                </c:pt>
                <c:pt idx="9">
                  <c:v>-0.12705820333333326</c:v>
                </c:pt>
                <c:pt idx="10">
                  <c:v>-0.13513873066666646</c:v>
                </c:pt>
                <c:pt idx="11">
                  <c:v>-0.11190467166666651</c:v>
                </c:pt>
                <c:pt idx="12">
                  <c:v>-0.11301877199999995</c:v>
                </c:pt>
                <c:pt idx="13">
                  <c:v>-8.684202600000003E-2</c:v>
                </c:pt>
                <c:pt idx="14">
                  <c:v>-8.3662519333333324E-2</c:v>
                </c:pt>
                <c:pt idx="15">
                  <c:v>-8.9134204000000022E-2</c:v>
                </c:pt>
                <c:pt idx="16">
                  <c:v>-0.10254558833333333</c:v>
                </c:pt>
                <c:pt idx="17">
                  <c:v>-0.11123198533333335</c:v>
                </c:pt>
                <c:pt idx="18">
                  <c:v>-0.10657158033333321</c:v>
                </c:pt>
                <c:pt idx="19">
                  <c:v>-0.1121751140000001</c:v>
                </c:pt>
                <c:pt idx="20">
                  <c:v>-0.116265022</c:v>
                </c:pt>
                <c:pt idx="21">
                  <c:v>-0.11146032300000012</c:v>
                </c:pt>
                <c:pt idx="22">
                  <c:v>-0.11682836433333325</c:v>
                </c:pt>
                <c:pt idx="23">
                  <c:v>-0.10872728399999998</c:v>
                </c:pt>
                <c:pt idx="24">
                  <c:v>-0.11926586666666662</c:v>
                </c:pt>
                <c:pt idx="25">
                  <c:v>-0.11612991033333332</c:v>
                </c:pt>
                <c:pt idx="26">
                  <c:v>-0.12691725333333334</c:v>
                </c:pt>
                <c:pt idx="27">
                  <c:v>-0.13311098633333335</c:v>
                </c:pt>
                <c:pt idx="28">
                  <c:v>-0.12967025700000001</c:v>
                </c:pt>
                <c:pt idx="29">
                  <c:v>-0.12614087133333327</c:v>
                </c:pt>
                <c:pt idx="30">
                  <c:v>-0.12150269066666669</c:v>
                </c:pt>
                <c:pt idx="31">
                  <c:v>-0.12037506833333332</c:v>
                </c:pt>
                <c:pt idx="32">
                  <c:v>-0.13797525366666683</c:v>
                </c:pt>
                <c:pt idx="33">
                  <c:v>-0.12628458699999992</c:v>
                </c:pt>
                <c:pt idx="34">
                  <c:v>-0.12041539700000004</c:v>
                </c:pt>
                <c:pt idx="35">
                  <c:v>-7.8320693999999885E-2</c:v>
                </c:pt>
                <c:pt idx="36">
                  <c:v>-8.6350373333333327E-2</c:v>
                </c:pt>
                <c:pt idx="37">
                  <c:v>-8.1169706999999952E-2</c:v>
                </c:pt>
                <c:pt idx="38">
                  <c:v>-0.13732671200000002</c:v>
                </c:pt>
                <c:pt idx="39">
                  <c:v>-0.11787032233333333</c:v>
                </c:pt>
                <c:pt idx="40">
                  <c:v>-0.11811294433333332</c:v>
                </c:pt>
                <c:pt idx="41">
                  <c:v>-9.6302661999999983E-2</c:v>
                </c:pt>
                <c:pt idx="42">
                  <c:v>-0.13784822500000005</c:v>
                </c:pt>
                <c:pt idx="43">
                  <c:v>-0.18589852766666665</c:v>
                </c:pt>
                <c:pt idx="44">
                  <c:v>-0.18019426966666655</c:v>
                </c:pt>
                <c:pt idx="45">
                  <c:v>-0.17420347033333336</c:v>
                </c:pt>
                <c:pt idx="46">
                  <c:v>-0.16362659233333327</c:v>
                </c:pt>
                <c:pt idx="47">
                  <c:v>-0.14813835299999997</c:v>
                </c:pt>
                <c:pt idx="48">
                  <c:v>-0.13220099499999977</c:v>
                </c:pt>
                <c:pt idx="49">
                  <c:v>-0.10913889199999995</c:v>
                </c:pt>
                <c:pt idx="50">
                  <c:v>-0.11203455066666665</c:v>
                </c:pt>
                <c:pt idx="51">
                  <c:v>-0.14222499566666666</c:v>
                </c:pt>
                <c:pt idx="52">
                  <c:v>-0.17882920699999999</c:v>
                </c:pt>
                <c:pt idx="53">
                  <c:v>-0.177429066</c:v>
                </c:pt>
                <c:pt idx="54">
                  <c:v>-0.16907377499999993</c:v>
                </c:pt>
                <c:pt idx="55">
                  <c:v>-0.13622316466666667</c:v>
                </c:pt>
                <c:pt idx="56">
                  <c:v>-0.14797538133333324</c:v>
                </c:pt>
                <c:pt idx="57">
                  <c:v>-0.14280550466666661</c:v>
                </c:pt>
                <c:pt idx="58">
                  <c:v>-0.14806926066666645</c:v>
                </c:pt>
                <c:pt idx="59">
                  <c:v>-9.617172633333318E-2</c:v>
                </c:pt>
                <c:pt idx="60">
                  <c:v>-7.2614156333333152E-2</c:v>
                </c:pt>
                <c:pt idx="61">
                  <c:v>-6.7056238666666629E-2</c:v>
                </c:pt>
                <c:pt idx="62">
                  <c:v>-9.2092346999999977E-2</c:v>
                </c:pt>
                <c:pt idx="63">
                  <c:v>-8.3368334333333322E-2</c:v>
                </c:pt>
                <c:pt idx="64">
                  <c:v>-5.3823281333333348E-2</c:v>
                </c:pt>
                <c:pt idx="65">
                  <c:v>-6.5751354333333317E-2</c:v>
                </c:pt>
                <c:pt idx="66">
                  <c:v>-5.6397305000000092E-2</c:v>
                </c:pt>
                <c:pt idx="67">
                  <c:v>-5.8982903000000052E-2</c:v>
                </c:pt>
                <c:pt idx="68">
                  <c:v>-4.4841513999999964E-2</c:v>
                </c:pt>
                <c:pt idx="69">
                  <c:v>-4.456999766666659E-2</c:v>
                </c:pt>
                <c:pt idx="70">
                  <c:v>-1.7690802666666606E-2</c:v>
                </c:pt>
                <c:pt idx="71">
                  <c:v>-4.4641433333341611E-4</c:v>
                </c:pt>
                <c:pt idx="72">
                  <c:v>-4.5293399999999876E-3</c:v>
                </c:pt>
                <c:pt idx="73">
                  <c:v>-4.9227716666666685E-2</c:v>
                </c:pt>
                <c:pt idx="74">
                  <c:v>-7.2041181666666704E-2</c:v>
                </c:pt>
                <c:pt idx="75">
                  <c:v>-9.6028009333333331E-2</c:v>
                </c:pt>
                <c:pt idx="76">
                  <c:v>-9.2934427333333292E-2</c:v>
                </c:pt>
                <c:pt idx="77">
                  <c:v>-0.11683465766666662</c:v>
                </c:pt>
                <c:pt idx="78">
                  <c:v>-0.11427424766666673</c:v>
                </c:pt>
                <c:pt idx="79">
                  <c:v>-0.16867750666666656</c:v>
                </c:pt>
                <c:pt idx="80">
                  <c:v>-0.16758400066666665</c:v>
                </c:pt>
                <c:pt idx="81">
                  <c:v>-0.1983331616666667</c:v>
                </c:pt>
                <c:pt idx="82">
                  <c:v>-0.17490974433333339</c:v>
                </c:pt>
                <c:pt idx="83">
                  <c:v>-0.19993053600000008</c:v>
                </c:pt>
                <c:pt idx="84">
                  <c:v>-0.22739642899999993</c:v>
                </c:pt>
                <c:pt idx="85">
                  <c:v>-0.27163318600000008</c:v>
                </c:pt>
                <c:pt idx="86">
                  <c:v>-0.42144254600000003</c:v>
                </c:pt>
                <c:pt idx="87">
                  <c:v>-0.50441781333333358</c:v>
                </c:pt>
                <c:pt idx="88">
                  <c:v>-0.54973234366666668</c:v>
                </c:pt>
                <c:pt idx="89">
                  <c:v>-0.44419835066666657</c:v>
                </c:pt>
                <c:pt idx="90">
                  <c:v>-0.46076270500000011</c:v>
                </c:pt>
                <c:pt idx="91">
                  <c:v>-0.64066705733333318</c:v>
                </c:pt>
                <c:pt idx="92">
                  <c:v>-0.65790056866666691</c:v>
                </c:pt>
                <c:pt idx="93">
                  <c:v>-0.66065037899999923</c:v>
                </c:pt>
                <c:pt idx="94">
                  <c:v>-0.44800375233333306</c:v>
                </c:pt>
                <c:pt idx="95">
                  <c:v>-0.47234646066666641</c:v>
                </c:pt>
                <c:pt idx="96">
                  <c:v>-0.41516434900000043</c:v>
                </c:pt>
                <c:pt idx="97">
                  <c:v>-0.40435181333333348</c:v>
                </c:pt>
                <c:pt idx="98">
                  <c:v>-0.33453000900000007</c:v>
                </c:pt>
                <c:pt idx="99">
                  <c:v>-0.28347902066666669</c:v>
                </c:pt>
                <c:pt idx="100">
                  <c:v>-0.28570781133333323</c:v>
                </c:pt>
                <c:pt idx="101">
                  <c:v>-0.31897434699999999</c:v>
                </c:pt>
                <c:pt idx="102">
                  <c:v>-0.33580828166666671</c:v>
                </c:pt>
                <c:pt idx="103">
                  <c:v>-0.37400286166666702</c:v>
                </c:pt>
                <c:pt idx="104">
                  <c:v>-0.34559748433333332</c:v>
                </c:pt>
                <c:pt idx="105">
                  <c:v>-0.32901089933333327</c:v>
                </c:pt>
                <c:pt idx="106">
                  <c:v>-0.22286324333333332</c:v>
                </c:pt>
                <c:pt idx="107">
                  <c:v>-0.20322811233333327</c:v>
                </c:pt>
                <c:pt idx="108">
                  <c:v>-0.18353143833333341</c:v>
                </c:pt>
                <c:pt idx="109">
                  <c:v>-0.21229940899999988</c:v>
                </c:pt>
                <c:pt idx="110">
                  <c:v>-0.25547557466666665</c:v>
                </c:pt>
                <c:pt idx="111">
                  <c:v>-0.3117560333333334</c:v>
                </c:pt>
                <c:pt idx="112">
                  <c:v>-0.34476132633333328</c:v>
                </c:pt>
                <c:pt idx="113">
                  <c:v>-0.32012598033333339</c:v>
                </c:pt>
                <c:pt idx="114">
                  <c:v>-0.26233383099999996</c:v>
                </c:pt>
                <c:pt idx="115">
                  <c:v>-0.27137635633333324</c:v>
                </c:pt>
                <c:pt idx="116">
                  <c:v>-0.29891947599999974</c:v>
                </c:pt>
                <c:pt idx="117">
                  <c:v>-0.32038667300000007</c:v>
                </c:pt>
                <c:pt idx="118">
                  <c:v>-0.27545954300000014</c:v>
                </c:pt>
                <c:pt idx="119">
                  <c:v>-0.2459336183333336</c:v>
                </c:pt>
                <c:pt idx="120">
                  <c:v>-0.22695916299999999</c:v>
                </c:pt>
                <c:pt idx="121">
                  <c:v>-0.2448540663333332</c:v>
                </c:pt>
                <c:pt idx="122">
                  <c:v>-0.23364987933333331</c:v>
                </c:pt>
                <c:pt idx="123">
                  <c:v>-0.26019783400000002</c:v>
                </c:pt>
                <c:pt idx="124">
                  <c:v>-0.24676729400000003</c:v>
                </c:pt>
                <c:pt idx="125">
                  <c:v>-0.30205251266666688</c:v>
                </c:pt>
                <c:pt idx="126">
                  <c:v>-0.30228840499999998</c:v>
                </c:pt>
                <c:pt idx="127">
                  <c:v>-0.33489049566666679</c:v>
                </c:pt>
              </c:numCache>
            </c:numRef>
          </c:val>
          <c:extLst>
            <c:ext xmlns:c16="http://schemas.microsoft.com/office/drawing/2014/chart" uri="{C3380CC4-5D6E-409C-BE32-E72D297353CC}">
              <c16:uniqueId val="{00000000-7743-4F40-BE2A-81C9A53F40FC}"/>
            </c:ext>
          </c:extLst>
        </c:ser>
        <c:ser>
          <c:idx val="1"/>
          <c:order val="2"/>
          <c:tx>
            <c:strRef>
              <c:f>'Slika 3.3. - Figure 3.3'!$G$4</c:f>
              <c:strCache>
                <c:ptCount val="1"/>
                <c:pt idx="0">
                  <c:v>Ships</c:v>
                </c:pt>
              </c:strCache>
            </c:strRef>
          </c:tx>
          <c:spPr>
            <a:solidFill>
              <a:schemeClr val="tx2">
                <a:lumMod val="40000"/>
                <a:lumOff val="60000"/>
              </a:schemeClr>
            </a:solidFill>
            <a:ln>
              <a:noFill/>
            </a:ln>
          </c:spPr>
          <c:invertIfNegative val="0"/>
          <c:cat>
            <c:strRef>
              <c:f>'Slika 3.3. - Figure 3.3'!$A$7:$A$134</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3.3'!$G$7:$G$132</c:f>
              <c:numCache>
                <c:formatCode>0.000</c:formatCode>
                <c:ptCount val="126"/>
                <c:pt idx="0">
                  <c:v>2.4890738333333336E-2</c:v>
                </c:pt>
                <c:pt idx="1">
                  <c:v>3.7037994666666671E-2</c:v>
                </c:pt>
                <c:pt idx="2">
                  <c:v>1.509093099999999E-2</c:v>
                </c:pt>
                <c:pt idx="3">
                  <c:v>1.4642697333333326E-2</c:v>
                </c:pt>
                <c:pt idx="4">
                  <c:v>-6.7658936666666692E-3</c:v>
                </c:pt>
                <c:pt idx="5">
                  <c:v>9.7348753333333336E-3</c:v>
                </c:pt>
                <c:pt idx="6">
                  <c:v>9.9460579999999989E-3</c:v>
                </c:pt>
                <c:pt idx="7">
                  <c:v>1.2174279E-2</c:v>
                </c:pt>
                <c:pt idx="8">
                  <c:v>2.9675036999999991E-2</c:v>
                </c:pt>
                <c:pt idx="9">
                  <c:v>3.0261583666666664E-2</c:v>
                </c:pt>
                <c:pt idx="10">
                  <c:v>5.8654444333333347E-2</c:v>
                </c:pt>
                <c:pt idx="11">
                  <c:v>3.2249455000000024E-2</c:v>
                </c:pt>
                <c:pt idx="12">
                  <c:v>2.7793398000000025E-2</c:v>
                </c:pt>
                <c:pt idx="13">
                  <c:v>-4.1134676666666585E-3</c:v>
                </c:pt>
                <c:pt idx="14">
                  <c:v>-5.4249963333333337E-3</c:v>
                </c:pt>
                <c:pt idx="15">
                  <c:v>-4.4281316666666673E-3</c:v>
                </c:pt>
                <c:pt idx="16">
                  <c:v>8.1548866666666215E-4</c:v>
                </c:pt>
                <c:pt idx="17">
                  <c:v>-2.4024783333333366E-3</c:v>
                </c:pt>
                <c:pt idx="18">
                  <c:v>7.6999019999999989E-3</c:v>
                </c:pt>
                <c:pt idx="19">
                  <c:v>2.2331464333333332E-2</c:v>
                </c:pt>
                <c:pt idx="20">
                  <c:v>2.6100664666666658E-2</c:v>
                </c:pt>
                <c:pt idx="21">
                  <c:v>1.9608859666666655E-2</c:v>
                </c:pt>
                <c:pt idx="22">
                  <c:v>1.7419826666666583E-3</c:v>
                </c:pt>
                <c:pt idx="23">
                  <c:v>8.1505716666666547E-3</c:v>
                </c:pt>
                <c:pt idx="24">
                  <c:v>7.8543959999999944E-3</c:v>
                </c:pt>
                <c:pt idx="25">
                  <c:v>1.7098861999999992E-2</c:v>
                </c:pt>
                <c:pt idx="26">
                  <c:v>2.3035372666666672E-2</c:v>
                </c:pt>
                <c:pt idx="27">
                  <c:v>1.8221360666666669E-2</c:v>
                </c:pt>
                <c:pt idx="28">
                  <c:v>5.2175556666666702E-3</c:v>
                </c:pt>
                <c:pt idx="29">
                  <c:v>5.8631476666666672E-3</c:v>
                </c:pt>
                <c:pt idx="30">
                  <c:v>1.4583488000000002E-2</c:v>
                </c:pt>
                <c:pt idx="31">
                  <c:v>1.9532113000000014E-2</c:v>
                </c:pt>
                <c:pt idx="32">
                  <c:v>7.3507806666666788E-3</c:v>
                </c:pt>
                <c:pt idx="33">
                  <c:v>4.2581169999999988E-3</c:v>
                </c:pt>
                <c:pt idx="34">
                  <c:v>2.3510999666666661E-2</c:v>
                </c:pt>
                <c:pt idx="35">
                  <c:v>2.5428368999999992E-2</c:v>
                </c:pt>
                <c:pt idx="36">
                  <c:v>2.561772133333334E-2</c:v>
                </c:pt>
                <c:pt idx="37">
                  <c:v>1.2691314000000006E-2</c:v>
                </c:pt>
                <c:pt idx="38">
                  <c:v>5.2510050000000004E-3</c:v>
                </c:pt>
                <c:pt idx="39">
                  <c:v>-6.4869986666666645E-3</c:v>
                </c:pt>
                <c:pt idx="40">
                  <c:v>-1.8711129999999999E-2</c:v>
                </c:pt>
                <c:pt idx="41">
                  <c:v>-1.7762732000000003E-2</c:v>
                </c:pt>
                <c:pt idx="42">
                  <c:v>3.2185180000000018E-3</c:v>
                </c:pt>
                <c:pt idx="43">
                  <c:v>4.1842432000000013E-2</c:v>
                </c:pt>
                <c:pt idx="44">
                  <c:v>4.2525058000000004E-2</c:v>
                </c:pt>
                <c:pt idx="45">
                  <c:v>3.0493235999999996E-2</c:v>
                </c:pt>
                <c:pt idx="46">
                  <c:v>-1.2064879999999925E-3</c:v>
                </c:pt>
                <c:pt idx="47">
                  <c:v>3.2073060000000113E-3</c:v>
                </c:pt>
                <c:pt idx="48">
                  <c:v>6.7459946666666749E-3</c:v>
                </c:pt>
                <c:pt idx="49">
                  <c:v>3.4127709999999928E-3</c:v>
                </c:pt>
                <c:pt idx="50">
                  <c:v>-1.6088330000000018E-3</c:v>
                </c:pt>
                <c:pt idx="51">
                  <c:v>-1.7707901333333335E-2</c:v>
                </c:pt>
                <c:pt idx="52">
                  <c:v>-1.0391414999999994E-2</c:v>
                </c:pt>
                <c:pt idx="53">
                  <c:v>-1.3196710999999993E-2</c:v>
                </c:pt>
                <c:pt idx="54">
                  <c:v>5.9226434666666675E-2</c:v>
                </c:pt>
                <c:pt idx="55">
                  <c:v>5.166898000000001E-2</c:v>
                </c:pt>
                <c:pt idx="56">
                  <c:v>5.696724566666668E-2</c:v>
                </c:pt>
                <c:pt idx="57">
                  <c:v>-5.565760000000009E-4</c:v>
                </c:pt>
                <c:pt idx="58">
                  <c:v>2.3003306666666565E-3</c:v>
                </c:pt>
                <c:pt idx="59">
                  <c:v>1.1650166666666627E-3</c:v>
                </c:pt>
                <c:pt idx="60">
                  <c:v>1.4268119999999993E-3</c:v>
                </c:pt>
                <c:pt idx="61">
                  <c:v>3.4246928333333336E-2</c:v>
                </c:pt>
                <c:pt idx="62">
                  <c:v>3.4156852333333335E-2</c:v>
                </c:pt>
                <c:pt idx="63">
                  <c:v>3.0581178333333337E-2</c:v>
                </c:pt>
                <c:pt idx="64">
                  <c:v>-1.6233275000000002E-2</c:v>
                </c:pt>
                <c:pt idx="65">
                  <c:v>-2.1143444999999997E-2</c:v>
                </c:pt>
                <c:pt idx="66">
                  <c:v>-2.165933733333333E-2</c:v>
                </c:pt>
                <c:pt idx="67">
                  <c:v>-1.0087738999999997E-2</c:v>
                </c:pt>
                <c:pt idx="68">
                  <c:v>1.665059533333333E-2</c:v>
                </c:pt>
                <c:pt idx="69">
                  <c:v>2.1195829999999999E-2</c:v>
                </c:pt>
                <c:pt idx="70">
                  <c:v>2.085402133333333E-2</c:v>
                </c:pt>
                <c:pt idx="71">
                  <c:v>-5.1778683666666658E-2</c:v>
                </c:pt>
                <c:pt idx="72">
                  <c:v>-5.0221995999999991E-2</c:v>
                </c:pt>
                <c:pt idx="73">
                  <c:v>-4.8956293333333317E-2</c:v>
                </c:pt>
                <c:pt idx="74">
                  <c:v>1.2085239999999999E-2</c:v>
                </c:pt>
                <c:pt idx="75">
                  <c:v>4.9902574666666658E-2</c:v>
                </c:pt>
                <c:pt idx="76">
                  <c:v>5.0705057666666657E-2</c:v>
                </c:pt>
                <c:pt idx="77">
                  <c:v>6.7032599666666651E-2</c:v>
                </c:pt>
                <c:pt idx="78">
                  <c:v>2.2969622999999995E-2</c:v>
                </c:pt>
                <c:pt idx="79">
                  <c:v>2.532517033333332E-2</c:v>
                </c:pt>
                <c:pt idx="80">
                  <c:v>-5.8121939999999884E-3</c:v>
                </c:pt>
                <c:pt idx="81">
                  <c:v>-3.6668700000000508E-4</c:v>
                </c:pt>
                <c:pt idx="82">
                  <c:v>-2.7336926666666501E-3</c:v>
                </c:pt>
                <c:pt idx="83">
                  <c:v>9.6043606666666552E-3</c:v>
                </c:pt>
                <c:pt idx="84">
                  <c:v>1.1761220999999992E-2</c:v>
                </c:pt>
                <c:pt idx="85">
                  <c:v>3.5741469999999824E-3</c:v>
                </c:pt>
                <c:pt idx="86">
                  <c:v>5.9252446666666651E-3</c:v>
                </c:pt>
                <c:pt idx="87">
                  <c:v>-8.1598133333333368E-3</c:v>
                </c:pt>
                <c:pt idx="88">
                  <c:v>-8.6015216666666724E-3</c:v>
                </c:pt>
                <c:pt idx="89">
                  <c:v>-2.0747050333333336E-2</c:v>
                </c:pt>
                <c:pt idx="90">
                  <c:v>-2.0559530000000001E-3</c:v>
                </c:pt>
                <c:pt idx="91">
                  <c:v>7.2071803333333328E-3</c:v>
                </c:pt>
                <c:pt idx="92">
                  <c:v>1.8190685333333345E-2</c:v>
                </c:pt>
                <c:pt idx="93">
                  <c:v>1.8805866666666694E-3</c:v>
                </c:pt>
                <c:pt idx="94">
                  <c:v>-1.7214503333333217E-3</c:v>
                </c:pt>
                <c:pt idx="95">
                  <c:v>-1.1990467999999992E-2</c:v>
                </c:pt>
                <c:pt idx="96">
                  <c:v>-1.9414366666665415E-4</c:v>
                </c:pt>
                <c:pt idx="97">
                  <c:v>3.4873916666666766E-3</c:v>
                </c:pt>
                <c:pt idx="98">
                  <c:v>7.3998765333333341E-2</c:v>
                </c:pt>
                <c:pt idx="99">
                  <c:v>8.4983064666666649E-2</c:v>
                </c:pt>
                <c:pt idx="100">
                  <c:v>7.0902216666666656E-2</c:v>
                </c:pt>
                <c:pt idx="101">
                  <c:v>-2.4512423333333559E-3</c:v>
                </c:pt>
                <c:pt idx="102">
                  <c:v>-4.6936245000000008E-2</c:v>
                </c:pt>
                <c:pt idx="103">
                  <c:v>-2.2888929999999971E-2</c:v>
                </c:pt>
                <c:pt idx="104">
                  <c:v>-2.5646893666666681E-2</c:v>
                </c:pt>
                <c:pt idx="105">
                  <c:v>4.0054150000000182E-3</c:v>
                </c:pt>
                <c:pt idx="106">
                  <c:v>5.4110006666666776E-3</c:v>
                </c:pt>
                <c:pt idx="107">
                  <c:v>1.4648977333333379E-2</c:v>
                </c:pt>
                <c:pt idx="108" formatCode="0.0">
                  <c:v>1.6946042333333352E-2</c:v>
                </c:pt>
                <c:pt idx="109">
                  <c:v>4.8707059999999911E-3</c:v>
                </c:pt>
                <c:pt idx="110" formatCode="0.0">
                  <c:v>1.6926393333333255E-3</c:v>
                </c:pt>
                <c:pt idx="111" formatCode="0.0">
                  <c:v>-2.8631188000000009E-2</c:v>
                </c:pt>
                <c:pt idx="112" formatCode="0.0">
                  <c:v>-0.1372343966666667</c:v>
                </c:pt>
                <c:pt idx="113" formatCode="0.0">
                  <c:v>-0.15115872166666666</c:v>
                </c:pt>
                <c:pt idx="114" formatCode="0.0">
                  <c:v>-0.12531420799999995</c:v>
                </c:pt>
                <c:pt idx="115" formatCode="0.0">
                  <c:v>-1.9355743333333349E-2</c:v>
                </c:pt>
                <c:pt idx="116" formatCode="0.0">
                  <c:v>-3.6157576666666622E-3</c:v>
                </c:pt>
                <c:pt idx="117" formatCode="0.0">
                  <c:v>-3.8012820000000455E-3</c:v>
                </c:pt>
                <c:pt idx="118" formatCode="0.0">
                  <c:v>-2.1483076999999989E-2</c:v>
                </c:pt>
                <c:pt idx="119" formatCode="0.0">
                  <c:v>-2.3083637333333316E-2</c:v>
                </c:pt>
                <c:pt idx="120" formatCode="0.0">
                  <c:v>-2.8204557999999953E-2</c:v>
                </c:pt>
                <c:pt idx="121" formatCode="0.0">
                  <c:v>-4.2713093333332994E-3</c:v>
                </c:pt>
                <c:pt idx="122" formatCode="0.0">
                  <c:v>-1.0932467000000005E-2</c:v>
                </c:pt>
                <c:pt idx="123" formatCode="0.0">
                  <c:v>-2.2054389999999993E-2</c:v>
                </c:pt>
                <c:pt idx="124" formatCode="0.0">
                  <c:v>-4.9100719333333334E-2</c:v>
                </c:pt>
                <c:pt idx="125" formatCode="0.0">
                  <c:v>-5.9157870666666675E-2</c:v>
                </c:pt>
              </c:numCache>
            </c:numRef>
          </c:val>
          <c:extLst>
            <c:ext xmlns:c16="http://schemas.microsoft.com/office/drawing/2014/chart" uri="{C3380CC4-5D6E-409C-BE32-E72D297353CC}">
              <c16:uniqueId val="{00000001-7743-4F40-BE2A-81C9A53F40FC}"/>
            </c:ext>
          </c:extLst>
        </c:ser>
        <c:ser>
          <c:idx val="7"/>
          <c:order val="3"/>
          <c:tx>
            <c:strRef>
              <c:f>'Slika 3.3. - Figure 3.3'!$K$4</c:f>
              <c:strCache>
                <c:ptCount val="1"/>
                <c:pt idx="0">
                  <c:v>Raw materials excl. food and energy</c:v>
                </c:pt>
              </c:strCache>
            </c:strRef>
          </c:tx>
          <c:spPr>
            <a:solidFill>
              <a:schemeClr val="accent2">
                <a:lumMod val="60000"/>
                <a:lumOff val="40000"/>
              </a:schemeClr>
            </a:solidFill>
          </c:spPr>
          <c:invertIfNegative val="0"/>
          <c:cat>
            <c:strRef>
              <c:f>'Slika 3.3. - Figure 3.3'!$A$7:$A$134</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3.3'!$K$7:$K$134</c:f>
              <c:numCache>
                <c:formatCode>0.00</c:formatCode>
                <c:ptCount val="128"/>
                <c:pt idx="0">
                  <c:v>5.0278879999999991E-2</c:v>
                </c:pt>
                <c:pt idx="1">
                  <c:v>4.2857390333333363E-2</c:v>
                </c:pt>
                <c:pt idx="2">
                  <c:v>4.0908045666666656E-2</c:v>
                </c:pt>
                <c:pt idx="3">
                  <c:v>3.9260372666666661E-2</c:v>
                </c:pt>
                <c:pt idx="4">
                  <c:v>4.5511525000000004E-2</c:v>
                </c:pt>
                <c:pt idx="5">
                  <c:v>4.5157442999999999E-2</c:v>
                </c:pt>
                <c:pt idx="6">
                  <c:v>4.8984670333333355E-2</c:v>
                </c:pt>
                <c:pt idx="7">
                  <c:v>4.0703657666666691E-2</c:v>
                </c:pt>
                <c:pt idx="8">
                  <c:v>4.3490164333333359E-2</c:v>
                </c:pt>
                <c:pt idx="9">
                  <c:v>4.5865184333333336E-2</c:v>
                </c:pt>
                <c:pt idx="10">
                  <c:v>5.6363344333333336E-2</c:v>
                </c:pt>
                <c:pt idx="11">
                  <c:v>5.6677958333333327E-2</c:v>
                </c:pt>
                <c:pt idx="12">
                  <c:v>4.7706322999999995E-2</c:v>
                </c:pt>
                <c:pt idx="13">
                  <c:v>4.2416868333333309E-2</c:v>
                </c:pt>
                <c:pt idx="14">
                  <c:v>3.9977938666666657E-2</c:v>
                </c:pt>
                <c:pt idx="15">
                  <c:v>4.2805312999999977E-2</c:v>
                </c:pt>
                <c:pt idx="16">
                  <c:v>4.5880834999999988E-2</c:v>
                </c:pt>
                <c:pt idx="17">
                  <c:v>4.664001333333332E-2</c:v>
                </c:pt>
                <c:pt idx="18">
                  <c:v>5.1985175666666689E-2</c:v>
                </c:pt>
                <c:pt idx="19">
                  <c:v>4.4293473000000083E-2</c:v>
                </c:pt>
                <c:pt idx="20">
                  <c:v>4.8263837333333379E-2</c:v>
                </c:pt>
                <c:pt idx="21">
                  <c:v>4.9663928000000017E-2</c:v>
                </c:pt>
                <c:pt idx="22">
                  <c:v>5.8654760333333306E-2</c:v>
                </c:pt>
                <c:pt idx="23">
                  <c:v>5.9341656666666714E-2</c:v>
                </c:pt>
                <c:pt idx="24">
                  <c:v>5.7549358666666724E-2</c:v>
                </c:pt>
                <c:pt idx="25">
                  <c:v>5.5707713666666714E-2</c:v>
                </c:pt>
                <c:pt idx="26">
                  <c:v>5.5286496999999997E-2</c:v>
                </c:pt>
                <c:pt idx="27">
                  <c:v>5.0123643333333349E-2</c:v>
                </c:pt>
                <c:pt idx="28">
                  <c:v>5.2322466000000019E-2</c:v>
                </c:pt>
                <c:pt idx="29">
                  <c:v>4.7879433999999985E-2</c:v>
                </c:pt>
                <c:pt idx="30">
                  <c:v>5.4330110666666716E-2</c:v>
                </c:pt>
                <c:pt idx="31">
                  <c:v>4.9326961000000002E-2</c:v>
                </c:pt>
                <c:pt idx="32">
                  <c:v>5.5686900333333365E-2</c:v>
                </c:pt>
                <c:pt idx="33">
                  <c:v>6.5557543666666621E-2</c:v>
                </c:pt>
                <c:pt idx="34">
                  <c:v>7.2625213999999966E-2</c:v>
                </c:pt>
                <c:pt idx="35">
                  <c:v>6.684687100000003E-2</c:v>
                </c:pt>
                <c:pt idx="36">
                  <c:v>5.2960939000000047E-2</c:v>
                </c:pt>
                <c:pt idx="37">
                  <c:v>4.5550227000000054E-2</c:v>
                </c:pt>
                <c:pt idx="38">
                  <c:v>4.5019987333333324E-2</c:v>
                </c:pt>
                <c:pt idx="39">
                  <c:v>4.3409177666666701E-2</c:v>
                </c:pt>
                <c:pt idx="40">
                  <c:v>4.9155004666666648E-2</c:v>
                </c:pt>
                <c:pt idx="41">
                  <c:v>4.9772235666666664E-2</c:v>
                </c:pt>
                <c:pt idx="42">
                  <c:v>6.0387850666666659E-2</c:v>
                </c:pt>
                <c:pt idx="43">
                  <c:v>5.2978550000000069E-2</c:v>
                </c:pt>
                <c:pt idx="44">
                  <c:v>5.7977606000000008E-2</c:v>
                </c:pt>
                <c:pt idx="45">
                  <c:v>5.7122388333333295E-2</c:v>
                </c:pt>
                <c:pt idx="46">
                  <c:v>6.5470690333333276E-2</c:v>
                </c:pt>
                <c:pt idx="47">
                  <c:v>6.0478280666666613E-2</c:v>
                </c:pt>
                <c:pt idx="48">
                  <c:v>5.2258034999999974E-2</c:v>
                </c:pt>
                <c:pt idx="49">
                  <c:v>5.0635133666666624E-2</c:v>
                </c:pt>
                <c:pt idx="50">
                  <c:v>5.2171503666666674E-2</c:v>
                </c:pt>
                <c:pt idx="51">
                  <c:v>5.1491667666666692E-2</c:v>
                </c:pt>
                <c:pt idx="52">
                  <c:v>5.1850726999999999E-2</c:v>
                </c:pt>
                <c:pt idx="53">
                  <c:v>5.1814961000000041E-2</c:v>
                </c:pt>
                <c:pt idx="54">
                  <c:v>5.969574699999998E-2</c:v>
                </c:pt>
                <c:pt idx="55">
                  <c:v>5.3912109333333402E-2</c:v>
                </c:pt>
                <c:pt idx="56">
                  <c:v>5.8960116666666638E-2</c:v>
                </c:pt>
                <c:pt idx="57">
                  <c:v>5.7766156333333381E-2</c:v>
                </c:pt>
                <c:pt idx="58">
                  <c:v>6.2717618666666544E-2</c:v>
                </c:pt>
                <c:pt idx="59">
                  <c:v>5.7643310000000045E-2</c:v>
                </c:pt>
                <c:pt idx="60">
                  <c:v>5.3228553666666678E-2</c:v>
                </c:pt>
                <c:pt idx="61">
                  <c:v>5.0990856333333445E-2</c:v>
                </c:pt>
                <c:pt idx="62">
                  <c:v>5.3490495999999978E-2</c:v>
                </c:pt>
                <c:pt idx="63">
                  <c:v>4.8075578000000015E-2</c:v>
                </c:pt>
                <c:pt idx="64">
                  <c:v>4.519051733333334E-2</c:v>
                </c:pt>
                <c:pt idx="65">
                  <c:v>4.1029663000000029E-2</c:v>
                </c:pt>
                <c:pt idx="66">
                  <c:v>5.1079353999999987E-2</c:v>
                </c:pt>
                <c:pt idx="67">
                  <c:v>5.1222966666666647E-2</c:v>
                </c:pt>
                <c:pt idx="68">
                  <c:v>5.7750251666666703E-2</c:v>
                </c:pt>
                <c:pt idx="69">
                  <c:v>6.2822466000000007E-2</c:v>
                </c:pt>
                <c:pt idx="70">
                  <c:v>7.4821537999999993E-2</c:v>
                </c:pt>
                <c:pt idx="71">
                  <c:v>7.2946176666666654E-2</c:v>
                </c:pt>
                <c:pt idx="72">
                  <c:v>6.5955514000000035E-2</c:v>
                </c:pt>
                <c:pt idx="73">
                  <c:v>5.6962555000000047E-2</c:v>
                </c:pt>
                <c:pt idx="74">
                  <c:v>5.6966273999999997E-2</c:v>
                </c:pt>
                <c:pt idx="75">
                  <c:v>6.0135343666666695E-2</c:v>
                </c:pt>
                <c:pt idx="76">
                  <c:v>6.6071567000000012E-2</c:v>
                </c:pt>
                <c:pt idx="77">
                  <c:v>6.430484233333332E-2</c:v>
                </c:pt>
                <c:pt idx="78">
                  <c:v>6.4607332666666642E-2</c:v>
                </c:pt>
                <c:pt idx="79">
                  <c:v>5.7251366333333303E-2</c:v>
                </c:pt>
                <c:pt idx="80">
                  <c:v>6.4848122333333397E-2</c:v>
                </c:pt>
                <c:pt idx="81">
                  <c:v>7.605827166666658E-2</c:v>
                </c:pt>
                <c:pt idx="82">
                  <c:v>9.6887855000000064E-2</c:v>
                </c:pt>
                <c:pt idx="83">
                  <c:v>9.657639333333326E-2</c:v>
                </c:pt>
                <c:pt idx="84">
                  <c:v>7.7709147000000076E-2</c:v>
                </c:pt>
                <c:pt idx="85">
                  <c:v>6.8960185999999951E-2</c:v>
                </c:pt>
                <c:pt idx="86">
                  <c:v>6.7485956666666666E-2</c:v>
                </c:pt>
                <c:pt idx="87">
                  <c:v>7.79968993333333E-2</c:v>
                </c:pt>
                <c:pt idx="88">
                  <c:v>8.4258826666666675E-2</c:v>
                </c:pt>
                <c:pt idx="89">
                  <c:v>8.2347424666666696E-2</c:v>
                </c:pt>
                <c:pt idx="90">
                  <c:v>9.037009200000011E-2</c:v>
                </c:pt>
                <c:pt idx="91">
                  <c:v>7.6943310000000056E-2</c:v>
                </c:pt>
                <c:pt idx="92">
                  <c:v>9.0971370666666607E-2</c:v>
                </c:pt>
                <c:pt idx="93">
                  <c:v>9.3073708333333297E-2</c:v>
                </c:pt>
                <c:pt idx="94">
                  <c:v>0.10593501199999984</c:v>
                </c:pt>
                <c:pt idx="95">
                  <c:v>8.5613692666666796E-2</c:v>
                </c:pt>
                <c:pt idx="96">
                  <c:v>7.4867947333333365E-2</c:v>
                </c:pt>
                <c:pt idx="97">
                  <c:v>6.161786833333352E-2</c:v>
                </c:pt>
                <c:pt idx="98">
                  <c:v>7.1881649333333297E-2</c:v>
                </c:pt>
                <c:pt idx="99">
                  <c:v>6.2420353333333317E-2</c:v>
                </c:pt>
                <c:pt idx="100">
                  <c:v>6.4464571999999998E-2</c:v>
                </c:pt>
                <c:pt idx="101">
                  <c:v>6.0078370333333367E-2</c:v>
                </c:pt>
                <c:pt idx="102">
                  <c:v>6.2701137666666643E-2</c:v>
                </c:pt>
                <c:pt idx="103">
                  <c:v>5.2011559999999998E-2</c:v>
                </c:pt>
                <c:pt idx="104">
                  <c:v>5.5929253333333408E-2</c:v>
                </c:pt>
                <c:pt idx="105">
                  <c:v>6.2638159333333332E-2</c:v>
                </c:pt>
                <c:pt idx="106">
                  <c:v>7.5563336666666661E-2</c:v>
                </c:pt>
                <c:pt idx="107">
                  <c:v>6.7851170333333308E-2</c:v>
                </c:pt>
                <c:pt idx="108">
                  <c:v>6.0237748666666785E-2</c:v>
                </c:pt>
                <c:pt idx="109">
                  <c:v>5.7440818333333407E-2</c:v>
                </c:pt>
                <c:pt idx="110" formatCode="0.0">
                  <c:v>6.2131347333333337E-2</c:v>
                </c:pt>
                <c:pt idx="111" formatCode="0.0">
                  <c:v>6.701788233333332E-2</c:v>
                </c:pt>
                <c:pt idx="112" formatCode="0.0">
                  <c:v>6.6310995666666706E-2</c:v>
                </c:pt>
                <c:pt idx="113" formatCode="0.0">
                  <c:v>6.2109665999999966E-2</c:v>
                </c:pt>
                <c:pt idx="114" formatCode="0.0">
                  <c:v>6.4551869666666706E-2</c:v>
                </c:pt>
                <c:pt idx="115" formatCode="0.0">
                  <c:v>5.6970698000000007E-2</c:v>
                </c:pt>
                <c:pt idx="116" formatCode="0.0">
                  <c:v>6.6310326000000044E-2</c:v>
                </c:pt>
                <c:pt idx="117" formatCode="0.0">
                  <c:v>7.2728864666666615E-2</c:v>
                </c:pt>
                <c:pt idx="118" formatCode="0.0">
                  <c:v>8.5311863333333293E-2</c:v>
                </c:pt>
                <c:pt idx="119" formatCode="0.0">
                  <c:v>7.6152473333333318E-2</c:v>
                </c:pt>
                <c:pt idx="120" formatCode="0.0">
                  <c:v>6.4583732666666699E-2</c:v>
                </c:pt>
                <c:pt idx="121" formatCode="0.0">
                  <c:v>6.1712617333333351E-2</c:v>
                </c:pt>
                <c:pt idx="122" formatCode="0.0">
                  <c:v>6.2632356666666653E-2</c:v>
                </c:pt>
                <c:pt idx="123" formatCode="0.0">
                  <c:v>6.6372310333333351E-2</c:v>
                </c:pt>
                <c:pt idx="124" formatCode="0.0">
                  <c:v>6.6240149666666664E-2</c:v>
                </c:pt>
                <c:pt idx="125" formatCode="0.0">
                  <c:v>6.6648344333333359E-2</c:v>
                </c:pt>
                <c:pt idx="126" formatCode="0.0">
                  <c:v>6.6675913333333267E-2</c:v>
                </c:pt>
                <c:pt idx="127" formatCode="0.0">
                  <c:v>5.4818931999999938E-2</c:v>
                </c:pt>
              </c:numCache>
            </c:numRef>
          </c:val>
          <c:extLst>
            <c:ext xmlns:c16="http://schemas.microsoft.com/office/drawing/2014/chart" uri="{C3380CC4-5D6E-409C-BE32-E72D297353CC}">
              <c16:uniqueId val="{00000002-7743-4F40-BE2A-81C9A53F40FC}"/>
            </c:ext>
          </c:extLst>
        </c:ser>
        <c:ser>
          <c:idx val="8"/>
          <c:order val="4"/>
          <c:tx>
            <c:strRef>
              <c:f>'Slika 3.3. - Figure 3.3'!$L$4</c:f>
              <c:strCache>
                <c:ptCount val="1"/>
                <c:pt idx="0">
                  <c:v>Food</c:v>
                </c:pt>
              </c:strCache>
            </c:strRef>
          </c:tx>
          <c:invertIfNegative val="0"/>
          <c:cat>
            <c:strRef>
              <c:f>'Slika 3.3. - Figure 3.3'!$A$7:$A$134</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3.3'!$L$7:$L$134</c:f>
              <c:numCache>
                <c:formatCode>0.00</c:formatCode>
                <c:ptCount val="128"/>
                <c:pt idx="0">
                  <c:v>-4.9243174666666563E-2</c:v>
                </c:pt>
                <c:pt idx="1">
                  <c:v>-5.3998911333333351E-2</c:v>
                </c:pt>
                <c:pt idx="2">
                  <c:v>-6.3890020333333325E-2</c:v>
                </c:pt>
                <c:pt idx="3">
                  <c:v>-7.9432533333333319E-2</c:v>
                </c:pt>
                <c:pt idx="4">
                  <c:v>-8.137252933333336E-2</c:v>
                </c:pt>
                <c:pt idx="5">
                  <c:v>-9.0397320333333364E-2</c:v>
                </c:pt>
                <c:pt idx="6">
                  <c:v>-0.10557881766666674</c:v>
                </c:pt>
                <c:pt idx="7">
                  <c:v>-0.11365226633333339</c:v>
                </c:pt>
                <c:pt idx="8">
                  <c:v>-0.10940889300000008</c:v>
                </c:pt>
                <c:pt idx="9">
                  <c:v>-9.9127735333333383E-2</c:v>
                </c:pt>
                <c:pt idx="10">
                  <c:v>-8.4446320333333394E-2</c:v>
                </c:pt>
                <c:pt idx="11">
                  <c:v>-7.1164295666666599E-2</c:v>
                </c:pt>
                <c:pt idx="12">
                  <c:v>-5.7514263333333246E-2</c:v>
                </c:pt>
                <c:pt idx="13">
                  <c:v>-5.6402141999999891E-2</c:v>
                </c:pt>
                <c:pt idx="14">
                  <c:v>-6.3173665666666615E-2</c:v>
                </c:pt>
                <c:pt idx="15">
                  <c:v>-7.3450743999999984E-2</c:v>
                </c:pt>
                <c:pt idx="16">
                  <c:v>-8.2293593000000012E-2</c:v>
                </c:pt>
                <c:pt idx="17">
                  <c:v>-8.902819133333334E-2</c:v>
                </c:pt>
                <c:pt idx="18">
                  <c:v>-9.5071173333333328E-2</c:v>
                </c:pt>
                <c:pt idx="19">
                  <c:v>-9.9939066999999979E-2</c:v>
                </c:pt>
                <c:pt idx="20">
                  <c:v>-9.853697900000008E-2</c:v>
                </c:pt>
                <c:pt idx="21">
                  <c:v>-8.7429499999999966E-2</c:v>
                </c:pt>
                <c:pt idx="22">
                  <c:v>-7.0557175333333319E-2</c:v>
                </c:pt>
                <c:pt idx="23">
                  <c:v>-5.1102404999999955E-2</c:v>
                </c:pt>
                <c:pt idx="24">
                  <c:v>-4.7473499666666669E-2</c:v>
                </c:pt>
                <c:pt idx="25">
                  <c:v>-5.135004E-2</c:v>
                </c:pt>
                <c:pt idx="26">
                  <c:v>-6.9439901000000012E-2</c:v>
                </c:pt>
                <c:pt idx="27">
                  <c:v>-8.2562264333333427E-2</c:v>
                </c:pt>
                <c:pt idx="28">
                  <c:v>-9.9177715666666749E-2</c:v>
                </c:pt>
                <c:pt idx="29">
                  <c:v>-0.10755575300000003</c:v>
                </c:pt>
                <c:pt idx="30">
                  <c:v>-0.11818759733333338</c:v>
                </c:pt>
                <c:pt idx="31">
                  <c:v>-0.12201661799999988</c:v>
                </c:pt>
                <c:pt idx="32">
                  <c:v>-0.11763929966666664</c:v>
                </c:pt>
                <c:pt idx="33">
                  <c:v>-9.9345006999999846E-2</c:v>
                </c:pt>
                <c:pt idx="34">
                  <c:v>-8.3892472333333218E-2</c:v>
                </c:pt>
                <c:pt idx="35">
                  <c:v>-7.1056230666666512E-2</c:v>
                </c:pt>
                <c:pt idx="36">
                  <c:v>-7.3880289999999849E-2</c:v>
                </c:pt>
                <c:pt idx="37">
                  <c:v>-7.3537115333333347E-2</c:v>
                </c:pt>
                <c:pt idx="38">
                  <c:v>-8.0694047000000019E-2</c:v>
                </c:pt>
                <c:pt idx="39">
                  <c:v>-8.0744715333333286E-2</c:v>
                </c:pt>
                <c:pt idx="40">
                  <c:v>-9.5046914999999968E-2</c:v>
                </c:pt>
                <c:pt idx="41">
                  <c:v>-0.10504514699999987</c:v>
                </c:pt>
                <c:pt idx="42">
                  <c:v>-0.12377001833333345</c:v>
                </c:pt>
                <c:pt idx="43">
                  <c:v>-0.12074637766666672</c:v>
                </c:pt>
                <c:pt idx="44">
                  <c:v>-0.10365869333333341</c:v>
                </c:pt>
                <c:pt idx="45">
                  <c:v>-7.80785869999997E-2</c:v>
                </c:pt>
                <c:pt idx="46">
                  <c:v>-6.0096530999999911E-2</c:v>
                </c:pt>
                <c:pt idx="47">
                  <c:v>-5.3594031333333382E-2</c:v>
                </c:pt>
                <c:pt idx="48">
                  <c:v>-6.6345275333333564E-2</c:v>
                </c:pt>
                <c:pt idx="49">
                  <c:v>-7.0519580000000096E-2</c:v>
                </c:pt>
                <c:pt idx="50">
                  <c:v>-8.8202730333333354E-2</c:v>
                </c:pt>
                <c:pt idx="51">
                  <c:v>-9.6383246000000103E-2</c:v>
                </c:pt>
                <c:pt idx="52">
                  <c:v>-0.11788339866666672</c:v>
                </c:pt>
                <c:pt idx="53">
                  <c:v>-0.12958748966666664</c:v>
                </c:pt>
                <c:pt idx="54">
                  <c:v>-0.13968995766666648</c:v>
                </c:pt>
                <c:pt idx="55">
                  <c:v>-0.13759882133333334</c:v>
                </c:pt>
                <c:pt idx="56">
                  <c:v>-0.1256569619999999</c:v>
                </c:pt>
                <c:pt idx="57">
                  <c:v>-0.10242461533333334</c:v>
                </c:pt>
                <c:pt idx="58">
                  <c:v>-8.6620442999999797E-2</c:v>
                </c:pt>
                <c:pt idx="59">
                  <c:v>-8.1524843000000152E-2</c:v>
                </c:pt>
                <c:pt idx="60">
                  <c:v>-8.2585132666666741E-2</c:v>
                </c:pt>
                <c:pt idx="61">
                  <c:v>-8.5969711333333476E-2</c:v>
                </c:pt>
                <c:pt idx="62">
                  <c:v>-9.719355866666668E-2</c:v>
                </c:pt>
                <c:pt idx="63">
                  <c:v>-9.0474741333333372E-2</c:v>
                </c:pt>
                <c:pt idx="64">
                  <c:v>-8.6552365000000075E-2</c:v>
                </c:pt>
                <c:pt idx="65">
                  <c:v>-7.1661330000000065E-2</c:v>
                </c:pt>
                <c:pt idx="66">
                  <c:v>-8.1781068333333526E-2</c:v>
                </c:pt>
                <c:pt idx="67">
                  <c:v>-8.7718769666666432E-2</c:v>
                </c:pt>
                <c:pt idx="68">
                  <c:v>-8.1335755666666731E-2</c:v>
                </c:pt>
                <c:pt idx="69">
                  <c:v>-6.7332981666666306E-2</c:v>
                </c:pt>
                <c:pt idx="70">
                  <c:v>-5.0707525000000031E-2</c:v>
                </c:pt>
                <c:pt idx="71">
                  <c:v>-4.9482574999999918E-2</c:v>
                </c:pt>
                <c:pt idx="72">
                  <c:v>-5.0956669666666871E-2</c:v>
                </c:pt>
                <c:pt idx="73">
                  <c:v>-5.6417857333333557E-2</c:v>
                </c:pt>
                <c:pt idx="74">
                  <c:v>-6.7062518666666709E-2</c:v>
                </c:pt>
                <c:pt idx="75">
                  <c:v>-7.5577087666666765E-2</c:v>
                </c:pt>
                <c:pt idx="76">
                  <c:v>-8.5890181333333274E-2</c:v>
                </c:pt>
                <c:pt idx="77">
                  <c:v>-9.4891352000000026E-2</c:v>
                </c:pt>
                <c:pt idx="78">
                  <c:v>-0.10934482599999996</c:v>
                </c:pt>
                <c:pt idx="79">
                  <c:v>-0.12240936033333329</c:v>
                </c:pt>
                <c:pt idx="80">
                  <c:v>-0.12055858233333318</c:v>
                </c:pt>
                <c:pt idx="81">
                  <c:v>-9.8479160333333315E-2</c:v>
                </c:pt>
                <c:pt idx="82">
                  <c:v>-7.4825974000000087E-2</c:v>
                </c:pt>
                <c:pt idx="83">
                  <c:v>-6.6771091000000143E-2</c:v>
                </c:pt>
                <c:pt idx="84">
                  <c:v>-7.3403979333333327E-2</c:v>
                </c:pt>
                <c:pt idx="85">
                  <c:v>-8.0486579666666724E-2</c:v>
                </c:pt>
                <c:pt idx="86">
                  <c:v>-8.6912838333333367E-2</c:v>
                </c:pt>
                <c:pt idx="87">
                  <c:v>-9.5120161000000175E-2</c:v>
                </c:pt>
                <c:pt idx="88">
                  <c:v>-0.1181922546666667</c:v>
                </c:pt>
                <c:pt idx="89">
                  <c:v>-0.1388208766666667</c:v>
                </c:pt>
                <c:pt idx="90">
                  <c:v>-0.15672775333333341</c:v>
                </c:pt>
                <c:pt idx="91">
                  <c:v>-0.15617677633333338</c:v>
                </c:pt>
                <c:pt idx="92">
                  <c:v>-0.14535071966666654</c:v>
                </c:pt>
                <c:pt idx="93">
                  <c:v>-0.12289372366666665</c:v>
                </c:pt>
                <c:pt idx="94">
                  <c:v>-0.11292329000000002</c:v>
                </c:pt>
                <c:pt idx="95">
                  <c:v>-0.11449072333333318</c:v>
                </c:pt>
                <c:pt idx="96">
                  <c:v>-0.12379369299999951</c:v>
                </c:pt>
                <c:pt idx="97">
                  <c:v>-0.12903506333333306</c:v>
                </c:pt>
                <c:pt idx="98">
                  <c:v>-0.1393903536666668</c:v>
                </c:pt>
                <c:pt idx="99">
                  <c:v>-0.14915055533333335</c:v>
                </c:pt>
                <c:pt idx="100">
                  <c:v>-0.1714695846666667</c:v>
                </c:pt>
                <c:pt idx="101">
                  <c:v>-0.18797687233333332</c:v>
                </c:pt>
                <c:pt idx="102">
                  <c:v>-0.21412277633333329</c:v>
                </c:pt>
                <c:pt idx="103">
                  <c:v>-0.21468837466666638</c:v>
                </c:pt>
                <c:pt idx="104">
                  <c:v>-0.19779035633333311</c:v>
                </c:pt>
                <c:pt idx="105">
                  <c:v>-0.16783944900000061</c:v>
                </c:pt>
                <c:pt idx="106">
                  <c:v>-0.14991224100000058</c:v>
                </c:pt>
                <c:pt idx="107">
                  <c:v>-0.14240155666666654</c:v>
                </c:pt>
                <c:pt idx="108">
                  <c:v>-0.15615014366666594</c:v>
                </c:pt>
                <c:pt idx="109">
                  <c:v>-0.16453062633333276</c:v>
                </c:pt>
                <c:pt idx="110" formatCode="0.0">
                  <c:v>-0.18220352799999998</c:v>
                </c:pt>
                <c:pt idx="111" formatCode="0.0">
                  <c:v>-0.19710056066666673</c:v>
                </c:pt>
                <c:pt idx="112" formatCode="0.0">
                  <c:v>-0.2269178040000002</c:v>
                </c:pt>
                <c:pt idx="113" formatCode="0.0">
                  <c:v>-0.24900950699999988</c:v>
                </c:pt>
                <c:pt idx="114" formatCode="0.0">
                  <c:v>-0.26907787999999977</c:v>
                </c:pt>
                <c:pt idx="115" formatCode="0.0">
                  <c:v>-0.27183800799999996</c:v>
                </c:pt>
                <c:pt idx="116" formatCode="0.0">
                  <c:v>-0.26283176833333366</c:v>
                </c:pt>
                <c:pt idx="117" formatCode="0.0">
                  <c:v>-0.23012073733333363</c:v>
                </c:pt>
                <c:pt idx="118" formatCode="0.0">
                  <c:v>-0.2031452660000003</c:v>
                </c:pt>
                <c:pt idx="119" formatCode="0.0">
                  <c:v>-0.19162551033333297</c:v>
                </c:pt>
                <c:pt idx="120" formatCode="0.0">
                  <c:v>-0.19053754499999978</c:v>
                </c:pt>
                <c:pt idx="121" formatCode="0.0">
                  <c:v>-0.18962815566666608</c:v>
                </c:pt>
                <c:pt idx="122" formatCode="0.0">
                  <c:v>-0.19978137566666671</c:v>
                </c:pt>
                <c:pt idx="123" formatCode="0.0">
                  <c:v>-0.22147995466666656</c:v>
                </c:pt>
                <c:pt idx="124" formatCode="0.0">
                  <c:v>-0.24405417133333335</c:v>
                </c:pt>
                <c:pt idx="125" formatCode="0.0">
                  <c:v>-0.28949711999999983</c:v>
                </c:pt>
                <c:pt idx="126" formatCode="0.0">
                  <c:v>-0.31480753166666664</c:v>
                </c:pt>
                <c:pt idx="127" formatCode="0.0">
                  <c:v>-0.31845346866666635</c:v>
                </c:pt>
              </c:numCache>
            </c:numRef>
          </c:val>
          <c:extLst>
            <c:ext xmlns:c16="http://schemas.microsoft.com/office/drawing/2014/chart" uri="{C3380CC4-5D6E-409C-BE32-E72D297353CC}">
              <c16:uniqueId val="{00000003-7743-4F40-BE2A-81C9A53F40FC}"/>
            </c:ext>
          </c:extLst>
        </c:ser>
        <c:ser>
          <c:idx val="3"/>
          <c:order val="5"/>
          <c:tx>
            <c:strRef>
              <c:f>'Slika 3.3. - Figure 3.3'!$I$4</c:f>
              <c:strCache>
                <c:ptCount val="1"/>
                <c:pt idx="0">
                  <c:v>Capital goods</c:v>
                </c:pt>
              </c:strCache>
            </c:strRef>
          </c:tx>
          <c:spPr>
            <a:solidFill>
              <a:schemeClr val="bg1">
                <a:lumMod val="50000"/>
              </a:schemeClr>
            </a:solidFill>
          </c:spPr>
          <c:invertIfNegative val="0"/>
          <c:cat>
            <c:strRef>
              <c:f>'Slika 3.3. - Figure 3.3'!$A$7:$A$134</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3.3'!$I$7:$I$134</c:f>
              <c:numCache>
                <c:formatCode>0.0</c:formatCode>
                <c:ptCount val="128"/>
                <c:pt idx="0">
                  <c:v>-8.1995268666666649E-2</c:v>
                </c:pt>
                <c:pt idx="1">
                  <c:v>-7.9745700999999919E-2</c:v>
                </c:pt>
                <c:pt idx="2">
                  <c:v>-8.4849885000000014E-2</c:v>
                </c:pt>
                <c:pt idx="3">
                  <c:v>-9.0478877666666735E-2</c:v>
                </c:pt>
                <c:pt idx="4">
                  <c:v>-0.10117599033333341</c:v>
                </c:pt>
                <c:pt idx="5">
                  <c:v>-9.3281359333333327E-2</c:v>
                </c:pt>
                <c:pt idx="6">
                  <c:v>-9.2567508999999729E-2</c:v>
                </c:pt>
                <c:pt idx="7">
                  <c:v>-9.0120717999999794E-2</c:v>
                </c:pt>
                <c:pt idx="8">
                  <c:v>-9.2413353333333198E-2</c:v>
                </c:pt>
                <c:pt idx="9">
                  <c:v>-0.10345533</c:v>
                </c:pt>
                <c:pt idx="10">
                  <c:v>-0.1034321443333331</c:v>
                </c:pt>
                <c:pt idx="11">
                  <c:v>-0.11512119866666656</c:v>
                </c:pt>
                <c:pt idx="12">
                  <c:v>-9.9043961333333305E-2</c:v>
                </c:pt>
                <c:pt idx="13">
                  <c:v>-0.10229061266666684</c:v>
                </c:pt>
                <c:pt idx="14">
                  <c:v>-9.1659558333333349E-2</c:v>
                </c:pt>
                <c:pt idx="15">
                  <c:v>-0.10615932966666658</c:v>
                </c:pt>
                <c:pt idx="16">
                  <c:v>-0.112763671</c:v>
                </c:pt>
                <c:pt idx="17">
                  <c:v>-0.12351592466666682</c:v>
                </c:pt>
                <c:pt idx="18">
                  <c:v>-0.1277258403333334</c:v>
                </c:pt>
                <c:pt idx="19">
                  <c:v>-0.11944839933333344</c:v>
                </c:pt>
                <c:pt idx="20">
                  <c:v>-0.10246095633333316</c:v>
                </c:pt>
                <c:pt idx="21">
                  <c:v>-0.10116743433333344</c:v>
                </c:pt>
                <c:pt idx="22">
                  <c:v>-0.10511292266666671</c:v>
                </c:pt>
                <c:pt idx="23">
                  <c:v>-0.11673410499999999</c:v>
                </c:pt>
                <c:pt idx="24">
                  <c:v>-0.11357776599999987</c:v>
                </c:pt>
                <c:pt idx="25">
                  <c:v>-0.11492279699999983</c:v>
                </c:pt>
                <c:pt idx="26">
                  <c:v>-0.12535679866666669</c:v>
                </c:pt>
                <c:pt idx="27">
                  <c:v>-0.13513087199999999</c:v>
                </c:pt>
                <c:pt idx="28">
                  <c:v>-0.14282835799999996</c:v>
                </c:pt>
                <c:pt idx="29">
                  <c:v>-0.13818074433333336</c:v>
                </c:pt>
                <c:pt idx="30">
                  <c:v>-0.14521615199999993</c:v>
                </c:pt>
                <c:pt idx="31">
                  <c:v>-0.12809019233333332</c:v>
                </c:pt>
                <c:pt idx="32">
                  <c:v>-0.11334173466666642</c:v>
                </c:pt>
                <c:pt idx="33">
                  <c:v>-0.10276579333333337</c:v>
                </c:pt>
                <c:pt idx="34">
                  <c:v>-0.10556188799999995</c:v>
                </c:pt>
                <c:pt idx="35">
                  <c:v>-0.1191833963333338</c:v>
                </c:pt>
                <c:pt idx="36">
                  <c:v>-0.11768694466666699</c:v>
                </c:pt>
                <c:pt idx="37">
                  <c:v>-0.12164071166666691</c:v>
                </c:pt>
                <c:pt idx="38">
                  <c:v>-0.12749779766666669</c:v>
                </c:pt>
                <c:pt idx="39">
                  <c:v>-0.13479883299999995</c:v>
                </c:pt>
                <c:pt idx="40">
                  <c:v>-0.14341615266666669</c:v>
                </c:pt>
                <c:pt idx="41">
                  <c:v>-0.14545939399999988</c:v>
                </c:pt>
                <c:pt idx="42">
                  <c:v>-0.13831570466666654</c:v>
                </c:pt>
                <c:pt idx="43">
                  <c:v>-0.13001227133333351</c:v>
                </c:pt>
                <c:pt idx="44">
                  <c:v>-0.12833540733333321</c:v>
                </c:pt>
                <c:pt idx="45">
                  <c:v>-0.14889486500000035</c:v>
                </c:pt>
                <c:pt idx="46">
                  <c:v>-0.17337367166666628</c:v>
                </c:pt>
                <c:pt idx="47">
                  <c:v>-0.18542447600000025</c:v>
                </c:pt>
                <c:pt idx="48">
                  <c:v>-0.17235077699999987</c:v>
                </c:pt>
                <c:pt idx="49">
                  <c:v>-0.15915801033333354</c:v>
                </c:pt>
                <c:pt idx="50">
                  <c:v>-0.15347541466666662</c:v>
                </c:pt>
                <c:pt idx="51">
                  <c:v>-0.15851178400000007</c:v>
                </c:pt>
                <c:pt idx="52">
                  <c:v>-0.1624467783333334</c:v>
                </c:pt>
                <c:pt idx="53">
                  <c:v>-0.14747284833333332</c:v>
                </c:pt>
                <c:pt idx="54">
                  <c:v>-0.14246955566666666</c:v>
                </c:pt>
                <c:pt idx="55">
                  <c:v>-0.13241029400000023</c:v>
                </c:pt>
                <c:pt idx="56">
                  <c:v>-0.13546866500000004</c:v>
                </c:pt>
                <c:pt idx="57">
                  <c:v>-0.14782233166666672</c:v>
                </c:pt>
                <c:pt idx="58">
                  <c:v>-0.16351765866666645</c:v>
                </c:pt>
                <c:pt idx="59">
                  <c:v>-0.18157964166666693</c:v>
                </c:pt>
                <c:pt idx="60">
                  <c:v>-0.16701628366666682</c:v>
                </c:pt>
                <c:pt idx="61">
                  <c:v>-0.15668868566666694</c:v>
                </c:pt>
                <c:pt idx="62">
                  <c:v>-0.13618893299999993</c:v>
                </c:pt>
                <c:pt idx="63">
                  <c:v>-0.12041066666666665</c:v>
                </c:pt>
                <c:pt idx="64">
                  <c:v>-0.1094032673333333</c:v>
                </c:pt>
                <c:pt idx="65">
                  <c:v>-0.11524882633333339</c:v>
                </c:pt>
                <c:pt idx="66">
                  <c:v>-0.13737769633333335</c:v>
                </c:pt>
                <c:pt idx="67">
                  <c:v>-0.14642128466666654</c:v>
                </c:pt>
                <c:pt idx="68">
                  <c:v>-0.15364919766666671</c:v>
                </c:pt>
                <c:pt idx="69">
                  <c:v>-0.15694538633333341</c:v>
                </c:pt>
                <c:pt idx="70">
                  <c:v>-0.17117149166666681</c:v>
                </c:pt>
                <c:pt idx="71">
                  <c:v>-0.17695572833333359</c:v>
                </c:pt>
                <c:pt idx="72">
                  <c:v>-0.17095371533333356</c:v>
                </c:pt>
                <c:pt idx="73">
                  <c:v>-0.15754559433333354</c:v>
                </c:pt>
                <c:pt idx="74">
                  <c:v>-0.15509646966666671</c:v>
                </c:pt>
                <c:pt idx="75">
                  <c:v>-0.15088946733333339</c:v>
                </c:pt>
                <c:pt idx="76">
                  <c:v>-0.1515100893333334</c:v>
                </c:pt>
                <c:pt idx="77">
                  <c:v>-0.15025566733333331</c:v>
                </c:pt>
                <c:pt idx="78">
                  <c:v>-0.15195489866666653</c:v>
                </c:pt>
                <c:pt idx="79">
                  <c:v>-0.14040748266666672</c:v>
                </c:pt>
                <c:pt idx="80">
                  <c:v>-0.14377535099999986</c:v>
                </c:pt>
                <c:pt idx="81">
                  <c:v>-0.14785033633333333</c:v>
                </c:pt>
                <c:pt idx="82">
                  <c:v>-0.1735426923333333</c:v>
                </c:pt>
                <c:pt idx="83">
                  <c:v>-0.18422594066666689</c:v>
                </c:pt>
                <c:pt idx="84">
                  <c:v>-0.19581490000000021</c:v>
                </c:pt>
                <c:pt idx="85">
                  <c:v>-0.19741057666666681</c:v>
                </c:pt>
                <c:pt idx="86">
                  <c:v>-0.20633274800000004</c:v>
                </c:pt>
                <c:pt idx="87">
                  <c:v>-0.2085225773333334</c:v>
                </c:pt>
                <c:pt idx="88">
                  <c:v>-0.21175865900000004</c:v>
                </c:pt>
                <c:pt idx="89">
                  <c:v>-0.20627496600000028</c:v>
                </c:pt>
                <c:pt idx="90">
                  <c:v>-0.19629394466666653</c:v>
                </c:pt>
                <c:pt idx="91">
                  <c:v>-0.19429161999999997</c:v>
                </c:pt>
                <c:pt idx="92">
                  <c:v>-0.19314230099999963</c:v>
                </c:pt>
                <c:pt idx="93">
                  <c:v>-0.21582908466666678</c:v>
                </c:pt>
                <c:pt idx="94">
                  <c:v>-0.23446761799999993</c:v>
                </c:pt>
                <c:pt idx="95">
                  <c:v>-0.24804233599999997</c:v>
                </c:pt>
                <c:pt idx="96">
                  <c:v>-0.23255931166666652</c:v>
                </c:pt>
                <c:pt idx="97">
                  <c:v>-0.22552842500000006</c:v>
                </c:pt>
                <c:pt idx="98">
                  <c:v>-0.22717952699999999</c:v>
                </c:pt>
                <c:pt idx="99">
                  <c:v>-0.23282156499999976</c:v>
                </c:pt>
                <c:pt idx="100">
                  <c:v>-0.24369247233333341</c:v>
                </c:pt>
                <c:pt idx="101">
                  <c:v>-0.23194388600000004</c:v>
                </c:pt>
                <c:pt idx="102">
                  <c:v>-0.22685158500000011</c:v>
                </c:pt>
                <c:pt idx="103">
                  <c:v>-0.1976016950000003</c:v>
                </c:pt>
                <c:pt idx="104">
                  <c:v>-0.19278776466666658</c:v>
                </c:pt>
                <c:pt idx="105">
                  <c:v>-0.20104453999999955</c:v>
                </c:pt>
                <c:pt idx="106">
                  <c:v>-0.22947518000000028</c:v>
                </c:pt>
                <c:pt idx="107">
                  <c:v>-0.24640556233333327</c:v>
                </c:pt>
                <c:pt idx="108">
                  <c:v>-0.24454408566666702</c:v>
                </c:pt>
                <c:pt idx="109">
                  <c:v>-0.24032431199999918</c:v>
                </c:pt>
                <c:pt idx="110">
                  <c:v>-0.241060258</c:v>
                </c:pt>
                <c:pt idx="111">
                  <c:v>-0.25654609700000003</c:v>
                </c:pt>
                <c:pt idx="112">
                  <c:v>-0.24598479899999998</c:v>
                </c:pt>
                <c:pt idx="113">
                  <c:v>-0.24435339366666667</c:v>
                </c:pt>
                <c:pt idx="114">
                  <c:v>-0.23060313733333321</c:v>
                </c:pt>
                <c:pt idx="115">
                  <c:v>-0.22581562733333349</c:v>
                </c:pt>
                <c:pt idx="116">
                  <c:v>-0.21720581766666627</c:v>
                </c:pt>
                <c:pt idx="117">
                  <c:v>-0.23833134966666658</c:v>
                </c:pt>
                <c:pt idx="118">
                  <c:v>-0.25599948300000019</c:v>
                </c:pt>
                <c:pt idx="119">
                  <c:v>-0.27222844933333401</c:v>
                </c:pt>
                <c:pt idx="120">
                  <c:v>-0.25562060533333397</c:v>
                </c:pt>
                <c:pt idx="121">
                  <c:v>-0.24335461800000008</c:v>
                </c:pt>
                <c:pt idx="122">
                  <c:v>-0.24118734100000006</c:v>
                </c:pt>
                <c:pt idx="123">
                  <c:v>-0.25115627299999976</c:v>
                </c:pt>
                <c:pt idx="124">
                  <c:v>-0.24545561866666663</c:v>
                </c:pt>
                <c:pt idx="125">
                  <c:v>-0.22864323533333303</c:v>
                </c:pt>
                <c:pt idx="126">
                  <c:v>-0.20944011433333343</c:v>
                </c:pt>
                <c:pt idx="127">
                  <c:v>-0.38079547300000005</c:v>
                </c:pt>
              </c:numCache>
            </c:numRef>
          </c:val>
          <c:extLst>
            <c:ext xmlns:c16="http://schemas.microsoft.com/office/drawing/2014/chart" uri="{C3380CC4-5D6E-409C-BE32-E72D297353CC}">
              <c16:uniqueId val="{00000004-7743-4F40-BE2A-81C9A53F40FC}"/>
            </c:ext>
          </c:extLst>
        </c:ser>
        <c:ser>
          <c:idx val="4"/>
          <c:order val="6"/>
          <c:tx>
            <c:strRef>
              <c:f>'Slika 3.3. - Figure 3.3'!$J$4</c:f>
              <c:strCache>
                <c:ptCount val="1"/>
                <c:pt idx="0">
                  <c:v>Road vehicles</c:v>
                </c:pt>
              </c:strCache>
            </c:strRef>
          </c:tx>
          <c:spPr>
            <a:solidFill>
              <a:schemeClr val="bg1">
                <a:lumMod val="75000"/>
              </a:schemeClr>
            </a:solidFill>
          </c:spPr>
          <c:invertIfNegative val="0"/>
          <c:cat>
            <c:strRef>
              <c:f>'Slika 3.3. - Figure 3.3'!$A$7:$A$134</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3.3'!$J$7:$J$134</c:f>
              <c:numCache>
                <c:formatCode>0.00</c:formatCode>
                <c:ptCount val="128"/>
                <c:pt idx="0">
                  <c:v>-3.7015207666666682E-2</c:v>
                </c:pt>
                <c:pt idx="1">
                  <c:v>-4.1460832999999989E-2</c:v>
                </c:pt>
                <c:pt idx="2">
                  <c:v>-5.6204831000000011E-2</c:v>
                </c:pt>
                <c:pt idx="3">
                  <c:v>-7.301183700000001E-2</c:v>
                </c:pt>
                <c:pt idx="4">
                  <c:v>-8.3892476000000007E-2</c:v>
                </c:pt>
                <c:pt idx="5">
                  <c:v>-8.0676367666666651E-2</c:v>
                </c:pt>
                <c:pt idx="6">
                  <c:v>-6.9544703666666624E-2</c:v>
                </c:pt>
                <c:pt idx="7">
                  <c:v>-5.5593333666666613E-2</c:v>
                </c:pt>
                <c:pt idx="8">
                  <c:v>-5.0770373333333306E-2</c:v>
                </c:pt>
                <c:pt idx="9">
                  <c:v>-5.3842301333333321E-2</c:v>
                </c:pt>
                <c:pt idx="10">
                  <c:v>-6.4182922999999989E-2</c:v>
                </c:pt>
                <c:pt idx="11">
                  <c:v>-6.2909679666666607E-2</c:v>
                </c:pt>
                <c:pt idx="12">
                  <c:v>-5.6167989333333258E-2</c:v>
                </c:pt>
                <c:pt idx="13">
                  <c:v>-5.3558331999999952E-2</c:v>
                </c:pt>
                <c:pt idx="14">
                  <c:v>-7.0046044999999987E-2</c:v>
                </c:pt>
                <c:pt idx="15">
                  <c:v>-9.7210244000000001E-2</c:v>
                </c:pt>
                <c:pt idx="16">
                  <c:v>-0.11282968933333334</c:v>
                </c:pt>
                <c:pt idx="17">
                  <c:v>-0.11045743233333336</c:v>
                </c:pt>
                <c:pt idx="18">
                  <c:v>-9.2674793999999977E-2</c:v>
                </c:pt>
                <c:pt idx="19">
                  <c:v>-7.5481818666666659E-2</c:v>
                </c:pt>
                <c:pt idx="20">
                  <c:v>-6.7459240333333337E-2</c:v>
                </c:pt>
                <c:pt idx="21">
                  <c:v>-6.3262083000000038E-2</c:v>
                </c:pt>
                <c:pt idx="22">
                  <c:v>-6.3418869333333391E-2</c:v>
                </c:pt>
                <c:pt idx="23">
                  <c:v>-6.1889352333333363E-2</c:v>
                </c:pt>
                <c:pt idx="24">
                  <c:v>-5.958245566666668E-2</c:v>
                </c:pt>
                <c:pt idx="25">
                  <c:v>-6.4082055666666665E-2</c:v>
                </c:pt>
                <c:pt idx="26">
                  <c:v>-8.6693532000000004E-2</c:v>
                </c:pt>
                <c:pt idx="27">
                  <c:v>-0.11575588333333336</c:v>
                </c:pt>
                <c:pt idx="28">
                  <c:v>-0.13710125033333334</c:v>
                </c:pt>
                <c:pt idx="29">
                  <c:v>-0.12652008233333328</c:v>
                </c:pt>
                <c:pt idx="30">
                  <c:v>-0.10126555533333328</c:v>
                </c:pt>
                <c:pt idx="31">
                  <c:v>-7.621545099999992E-2</c:v>
                </c:pt>
                <c:pt idx="32">
                  <c:v>-6.7654702666666608E-2</c:v>
                </c:pt>
                <c:pt idx="33">
                  <c:v>-7.3710848999999981E-2</c:v>
                </c:pt>
                <c:pt idx="34">
                  <c:v>-7.2717966666666675E-2</c:v>
                </c:pt>
                <c:pt idx="35">
                  <c:v>-6.7768545333333333E-2</c:v>
                </c:pt>
                <c:pt idx="36">
                  <c:v>-6.2756001999999991E-2</c:v>
                </c:pt>
                <c:pt idx="37">
                  <c:v>-7.4695402000000008E-2</c:v>
                </c:pt>
                <c:pt idx="38">
                  <c:v>-0.10461249333333332</c:v>
                </c:pt>
                <c:pt idx="39">
                  <c:v>-0.12884476733333336</c:v>
                </c:pt>
                <c:pt idx="40">
                  <c:v>-0.14229011599999999</c:v>
                </c:pt>
                <c:pt idx="41">
                  <c:v>-0.13096724000000004</c:v>
                </c:pt>
                <c:pt idx="42">
                  <c:v>-0.11785907733333333</c:v>
                </c:pt>
                <c:pt idx="43">
                  <c:v>-9.6818958333333344E-2</c:v>
                </c:pt>
                <c:pt idx="44">
                  <c:v>-8.1822282666666635E-2</c:v>
                </c:pt>
                <c:pt idx="45">
                  <c:v>-7.9575806000000041E-2</c:v>
                </c:pt>
                <c:pt idx="46">
                  <c:v>-8.4949229000000043E-2</c:v>
                </c:pt>
                <c:pt idx="47">
                  <c:v>-8.75044773333334E-2</c:v>
                </c:pt>
                <c:pt idx="48">
                  <c:v>-8.0336943000000008E-2</c:v>
                </c:pt>
                <c:pt idx="49">
                  <c:v>-7.5871891666666663E-2</c:v>
                </c:pt>
                <c:pt idx="50">
                  <c:v>-9.8837208333333329E-2</c:v>
                </c:pt>
                <c:pt idx="51">
                  <c:v>-0.12818848566666668</c:v>
                </c:pt>
                <c:pt idx="52">
                  <c:v>-0.15966596100000002</c:v>
                </c:pt>
                <c:pt idx="53">
                  <c:v>-0.147923683</c:v>
                </c:pt>
                <c:pt idx="54">
                  <c:v>-0.13491459600000005</c:v>
                </c:pt>
                <c:pt idx="55">
                  <c:v>-0.10122713533333337</c:v>
                </c:pt>
                <c:pt idx="56">
                  <c:v>-8.9597910333333419E-2</c:v>
                </c:pt>
                <c:pt idx="57">
                  <c:v>-7.7215943333333356E-2</c:v>
                </c:pt>
                <c:pt idx="58">
                  <c:v>-8.003538333333339E-2</c:v>
                </c:pt>
                <c:pt idx="59">
                  <c:v>-7.7958956666666704E-2</c:v>
                </c:pt>
                <c:pt idx="60">
                  <c:v>-7.5376848666666718E-2</c:v>
                </c:pt>
                <c:pt idx="61">
                  <c:v>-8.6904338333333345E-2</c:v>
                </c:pt>
                <c:pt idx="62">
                  <c:v>-9.6149137666666662E-2</c:v>
                </c:pt>
                <c:pt idx="63">
                  <c:v>-7.9157905333333348E-2</c:v>
                </c:pt>
                <c:pt idx="64">
                  <c:v>-5.8769494333333339E-2</c:v>
                </c:pt>
                <c:pt idx="65">
                  <c:v>-5.0726322333333351E-2</c:v>
                </c:pt>
                <c:pt idx="66">
                  <c:v>-6.7425114000000008E-2</c:v>
                </c:pt>
                <c:pt idx="67">
                  <c:v>-6.5531107333333338E-2</c:v>
                </c:pt>
                <c:pt idx="68">
                  <c:v>-5.8788672666666646E-2</c:v>
                </c:pt>
                <c:pt idx="69">
                  <c:v>-5.9460114333333355E-2</c:v>
                </c:pt>
                <c:pt idx="70">
                  <c:v>-6.5578919999999985E-2</c:v>
                </c:pt>
                <c:pt idx="71">
                  <c:v>-7.1212227999999989E-2</c:v>
                </c:pt>
                <c:pt idx="72">
                  <c:v>-6.9562926333333275E-2</c:v>
                </c:pt>
                <c:pt idx="73">
                  <c:v>-7.7538150999999986E-2</c:v>
                </c:pt>
                <c:pt idx="74">
                  <c:v>-9.3002317000000001E-2</c:v>
                </c:pt>
                <c:pt idx="75">
                  <c:v>-0.11321980999999999</c:v>
                </c:pt>
                <c:pt idx="76">
                  <c:v>-0.122134094</c:v>
                </c:pt>
                <c:pt idx="77">
                  <c:v>-0.12349569533333334</c:v>
                </c:pt>
                <c:pt idx="78">
                  <c:v>-0.11606985666666669</c:v>
                </c:pt>
                <c:pt idx="79">
                  <c:v>-0.10363313600000003</c:v>
                </c:pt>
                <c:pt idx="80">
                  <c:v>-9.1878046666666699E-2</c:v>
                </c:pt>
                <c:pt idx="81">
                  <c:v>-8.745543433333329E-2</c:v>
                </c:pt>
                <c:pt idx="82">
                  <c:v>-8.9677358666666637E-2</c:v>
                </c:pt>
                <c:pt idx="83">
                  <c:v>-9.2676415333333345E-2</c:v>
                </c:pt>
                <c:pt idx="84">
                  <c:v>-8.7892002666666719E-2</c:v>
                </c:pt>
                <c:pt idx="85">
                  <c:v>-0.10160771800000003</c:v>
                </c:pt>
                <c:pt idx="86">
                  <c:v>-0.12394027633333334</c:v>
                </c:pt>
                <c:pt idx="87">
                  <c:v>-0.14419526266666666</c:v>
                </c:pt>
                <c:pt idx="88">
                  <c:v>-0.15306190166666667</c:v>
                </c:pt>
                <c:pt idx="89">
                  <c:v>-0.15744342866666666</c:v>
                </c:pt>
                <c:pt idx="90">
                  <c:v>-0.15890937999999999</c:v>
                </c:pt>
                <c:pt idx="91">
                  <c:v>-0.15032195333333334</c:v>
                </c:pt>
                <c:pt idx="92">
                  <c:v>-0.14145644000000002</c:v>
                </c:pt>
                <c:pt idx="93">
                  <c:v>-0.13794919266666666</c:v>
                </c:pt>
                <c:pt idx="94">
                  <c:v>-0.1402270246666667</c:v>
                </c:pt>
                <c:pt idx="95">
                  <c:v>-0.13824251833333337</c:v>
                </c:pt>
                <c:pt idx="96">
                  <c:v>-0.14202259400000003</c:v>
                </c:pt>
                <c:pt idx="97">
                  <c:v>-0.16108220400000001</c:v>
                </c:pt>
                <c:pt idx="98">
                  <c:v>-0.20283539600000003</c:v>
                </c:pt>
                <c:pt idx="99">
                  <c:v>-0.22663494766666664</c:v>
                </c:pt>
                <c:pt idx="100">
                  <c:v>-0.2400159673333333</c:v>
                </c:pt>
                <c:pt idx="101">
                  <c:v>-0.22476014900000005</c:v>
                </c:pt>
                <c:pt idx="102">
                  <c:v>-0.21446526366666671</c:v>
                </c:pt>
                <c:pt idx="103">
                  <c:v>-0.18931872733333338</c:v>
                </c:pt>
                <c:pt idx="104">
                  <c:v>-0.17027442233333326</c:v>
                </c:pt>
                <c:pt idx="105">
                  <c:v>-0.17149238266666669</c:v>
                </c:pt>
                <c:pt idx="106">
                  <c:v>-0.18982238566666662</c:v>
                </c:pt>
                <c:pt idx="107">
                  <c:v>-0.19000673700000006</c:v>
                </c:pt>
                <c:pt idx="108" formatCode="0.0">
                  <c:v>-0.18705727833333333</c:v>
                </c:pt>
                <c:pt idx="109">
                  <c:v>-0.19058977133333338</c:v>
                </c:pt>
                <c:pt idx="110" formatCode="0.0">
                  <c:v>-0.22145385333333334</c:v>
                </c:pt>
                <c:pt idx="111" formatCode="0.0">
                  <c:v>-0.2548166586666667</c:v>
                </c:pt>
                <c:pt idx="112" formatCode="0.0">
                  <c:v>-0.27022759766666665</c:v>
                </c:pt>
                <c:pt idx="113" formatCode="0.0">
                  <c:v>-0.25303870199999995</c:v>
                </c:pt>
                <c:pt idx="114" formatCode="0.0">
                  <c:v>-0.22041247133333339</c:v>
                </c:pt>
                <c:pt idx="115" formatCode="0.0">
                  <c:v>-0.18152449200000001</c:v>
                </c:pt>
                <c:pt idx="116" formatCode="0.0">
                  <c:v>-0.1713294583333333</c:v>
                </c:pt>
                <c:pt idx="117" formatCode="0.0">
                  <c:v>-0.17410653499999998</c:v>
                </c:pt>
                <c:pt idx="118" formatCode="0.0">
                  <c:v>-0.18413879666666663</c:v>
                </c:pt>
                <c:pt idx="119" formatCode="0.0">
                  <c:v>-0.1878513696666668</c:v>
                </c:pt>
                <c:pt idx="120" formatCode="0.0">
                  <c:v>-0.17662412600000002</c:v>
                </c:pt>
                <c:pt idx="121" formatCode="0.0">
                  <c:v>-0.19162032933333345</c:v>
                </c:pt>
                <c:pt idx="122" formatCode="0.0">
                  <c:v>-0.226834702</c:v>
                </c:pt>
                <c:pt idx="123" formatCode="0.0">
                  <c:v>-0.2697114143333334</c:v>
                </c:pt>
                <c:pt idx="124" formatCode="0.0">
                  <c:v>-0.27610919833333325</c:v>
                </c:pt>
                <c:pt idx="125" formatCode="0.0">
                  <c:v>-0.25638110866666664</c:v>
                </c:pt>
                <c:pt idx="126" formatCode="0.0">
                  <c:v>-0.23343687199999999</c:v>
                </c:pt>
                <c:pt idx="127" formatCode="0.0">
                  <c:v>-0.20264721499999999</c:v>
                </c:pt>
              </c:numCache>
            </c:numRef>
          </c:val>
          <c:extLst>
            <c:ext xmlns:c16="http://schemas.microsoft.com/office/drawing/2014/chart" uri="{C3380CC4-5D6E-409C-BE32-E72D297353CC}">
              <c16:uniqueId val="{00000005-7743-4F40-BE2A-81C9A53F40FC}"/>
            </c:ext>
          </c:extLst>
        </c:ser>
        <c:ser>
          <c:idx val="5"/>
          <c:order val="7"/>
          <c:tx>
            <c:strRef>
              <c:f>'Slika 3.3. - Figure 3.3'!$M$4</c:f>
              <c:strCache>
                <c:ptCount val="1"/>
                <c:pt idx="0">
                  <c:v>Other</c:v>
                </c:pt>
              </c:strCache>
            </c:strRef>
          </c:tx>
          <c:spPr>
            <a:solidFill>
              <a:schemeClr val="accent2">
                <a:lumMod val="40000"/>
                <a:lumOff val="60000"/>
              </a:schemeClr>
            </a:solidFill>
          </c:spPr>
          <c:invertIfNegative val="0"/>
          <c:cat>
            <c:strRef>
              <c:f>'Slika 3.3. - Figure 3.3'!$A$7:$A$134</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3.3'!$M$7:$M$134</c:f>
              <c:numCache>
                <c:formatCode>0.0</c:formatCode>
                <c:ptCount val="128"/>
                <c:pt idx="0">
                  <c:v>-0.19503245366666555</c:v>
                </c:pt>
                <c:pt idx="1">
                  <c:v>-0.23112668866666605</c:v>
                </c:pt>
                <c:pt idx="2">
                  <c:v>-0.28355808766666646</c:v>
                </c:pt>
                <c:pt idx="3">
                  <c:v>-0.30860202666666647</c:v>
                </c:pt>
                <c:pt idx="4">
                  <c:v>-0.29890729166666669</c:v>
                </c:pt>
                <c:pt idx="5">
                  <c:v>-0.28215335966666688</c:v>
                </c:pt>
                <c:pt idx="6">
                  <c:v>-0.27420150133333387</c:v>
                </c:pt>
                <c:pt idx="7">
                  <c:v>-0.28371489700000008</c:v>
                </c:pt>
                <c:pt idx="8">
                  <c:v>-0.28840070866666628</c:v>
                </c:pt>
                <c:pt idx="9">
                  <c:v>-0.27857650599999961</c:v>
                </c:pt>
                <c:pt idx="10">
                  <c:v>-0.26427414900000035</c:v>
                </c:pt>
                <c:pt idx="11">
                  <c:v>-0.24975767066666715</c:v>
                </c:pt>
                <c:pt idx="12">
                  <c:v>-0.2561060193333336</c:v>
                </c:pt>
                <c:pt idx="13">
                  <c:v>-0.28614206699999972</c:v>
                </c:pt>
                <c:pt idx="14">
                  <c:v>-0.31721927200000027</c:v>
                </c:pt>
                <c:pt idx="15">
                  <c:v>-0.3422057350000004</c:v>
                </c:pt>
                <c:pt idx="16">
                  <c:v>-0.32532050299999954</c:v>
                </c:pt>
                <c:pt idx="17">
                  <c:v>-0.2924203833333322</c:v>
                </c:pt>
                <c:pt idx="18">
                  <c:v>-0.28305591033333344</c:v>
                </c:pt>
                <c:pt idx="19">
                  <c:v>-0.30770594733333356</c:v>
                </c:pt>
                <c:pt idx="20">
                  <c:v>-0.32673651266666615</c:v>
                </c:pt>
                <c:pt idx="21">
                  <c:v>-0.30153186133333298</c:v>
                </c:pt>
                <c:pt idx="22">
                  <c:v>-0.26283777999999985</c:v>
                </c:pt>
                <c:pt idx="23">
                  <c:v>-0.28341933700000149</c:v>
                </c:pt>
                <c:pt idx="24">
                  <c:v>-0.27645298333333335</c:v>
                </c:pt>
                <c:pt idx="25">
                  <c:v>-0.28941667666666726</c:v>
                </c:pt>
                <c:pt idx="26">
                  <c:v>-0.28618603766666639</c:v>
                </c:pt>
                <c:pt idx="27">
                  <c:v>-0.32054969866666605</c:v>
                </c:pt>
                <c:pt idx="28">
                  <c:v>-0.34012635933333235</c:v>
                </c:pt>
                <c:pt idx="29">
                  <c:v>-0.32831324266666712</c:v>
                </c:pt>
                <c:pt idx="30">
                  <c:v>-0.34536079066666681</c:v>
                </c:pt>
                <c:pt idx="31">
                  <c:v>-0.32777134500000127</c:v>
                </c:pt>
                <c:pt idx="32">
                  <c:v>-0.3357262290000001</c:v>
                </c:pt>
                <c:pt idx="33">
                  <c:v>-0.31419071666666876</c:v>
                </c:pt>
                <c:pt idx="34">
                  <c:v>-0.31475857766666626</c:v>
                </c:pt>
                <c:pt idx="35">
                  <c:v>-0.28230829833333321</c:v>
                </c:pt>
                <c:pt idx="36">
                  <c:v>-0.29195913066666518</c:v>
                </c:pt>
                <c:pt idx="37">
                  <c:v>-0.31765640200000039</c:v>
                </c:pt>
                <c:pt idx="38">
                  <c:v>-0.38988238466666642</c:v>
                </c:pt>
                <c:pt idx="39">
                  <c:v>-0.38490276233333365</c:v>
                </c:pt>
                <c:pt idx="40">
                  <c:v>-0.38764562800000002</c:v>
                </c:pt>
                <c:pt idx="41">
                  <c:v>-0.34342229600000035</c:v>
                </c:pt>
                <c:pt idx="42">
                  <c:v>-0.36844077166666644</c:v>
                </c:pt>
                <c:pt idx="43">
                  <c:v>-0.35481402733333295</c:v>
                </c:pt>
                <c:pt idx="44">
                  <c:v>-0.35773943433333533</c:v>
                </c:pt>
                <c:pt idx="45">
                  <c:v>-0.35513034966666823</c:v>
                </c:pt>
                <c:pt idx="46">
                  <c:v>-0.34435923066666707</c:v>
                </c:pt>
                <c:pt idx="47">
                  <c:v>-0.32689047033333263</c:v>
                </c:pt>
                <c:pt idx="48">
                  <c:v>-0.32201320366666647</c:v>
                </c:pt>
                <c:pt idx="49">
                  <c:v>-0.36196307300000097</c:v>
                </c:pt>
                <c:pt idx="50">
                  <c:v>-0.42188919633333372</c:v>
                </c:pt>
                <c:pt idx="51">
                  <c:v>-0.4325679240000001</c:v>
                </c:pt>
                <c:pt idx="52">
                  <c:v>-0.43199243533333237</c:v>
                </c:pt>
                <c:pt idx="53">
                  <c:v>-0.38039779066666618</c:v>
                </c:pt>
                <c:pt idx="54">
                  <c:v>-0.37954663833333352</c:v>
                </c:pt>
                <c:pt idx="55">
                  <c:v>-0.3606997050000012</c:v>
                </c:pt>
                <c:pt idx="56">
                  <c:v>-0.37490444566666609</c:v>
                </c:pt>
                <c:pt idx="57">
                  <c:v>-0.37206472933333301</c:v>
                </c:pt>
                <c:pt idx="58">
                  <c:v>-0.36188015366666815</c:v>
                </c:pt>
                <c:pt idx="59">
                  <c:v>-0.3472468296666677</c:v>
                </c:pt>
                <c:pt idx="60">
                  <c:v>-0.35487809166666695</c:v>
                </c:pt>
                <c:pt idx="61">
                  <c:v>-0.42000627866666518</c:v>
                </c:pt>
                <c:pt idx="62">
                  <c:v>-0.47134666899999994</c:v>
                </c:pt>
                <c:pt idx="63">
                  <c:v>-0.42570075566666665</c:v>
                </c:pt>
                <c:pt idx="64">
                  <c:v>-0.3800164956666674</c:v>
                </c:pt>
                <c:pt idx="65">
                  <c:v>-0.34716101199999894</c:v>
                </c:pt>
                <c:pt idx="66">
                  <c:v>-0.37441096533333273</c:v>
                </c:pt>
                <c:pt idx="67">
                  <c:v>-0.37069341233333264</c:v>
                </c:pt>
                <c:pt idx="68">
                  <c:v>-0.37755559933333332</c:v>
                </c:pt>
                <c:pt idx="69">
                  <c:v>-0.37397309333333412</c:v>
                </c:pt>
                <c:pt idx="70">
                  <c:v>-0.3537009876666668</c:v>
                </c:pt>
                <c:pt idx="71">
                  <c:v>-0.31801649766666634</c:v>
                </c:pt>
                <c:pt idx="72">
                  <c:v>-0.30857613399999867</c:v>
                </c:pt>
                <c:pt idx="73">
                  <c:v>-0.34997097699999885</c:v>
                </c:pt>
                <c:pt idx="74">
                  <c:v>-0.42134543033333327</c:v>
                </c:pt>
                <c:pt idx="75">
                  <c:v>-0.46778782099999944</c:v>
                </c:pt>
                <c:pt idx="76">
                  <c:v>-0.44953316499999935</c:v>
                </c:pt>
                <c:pt idx="77">
                  <c:v>-0.43194062099999991</c:v>
                </c:pt>
                <c:pt idx="78">
                  <c:v>-0.41983532966666764</c:v>
                </c:pt>
                <c:pt idx="79">
                  <c:v>-0.43818911300000096</c:v>
                </c:pt>
                <c:pt idx="80">
                  <c:v>-0.45790797666666505</c:v>
                </c:pt>
                <c:pt idx="81">
                  <c:v>-0.47517665866666781</c:v>
                </c:pt>
                <c:pt idx="82">
                  <c:v>-0.47101900500000093</c:v>
                </c:pt>
                <c:pt idx="83">
                  <c:v>-0.453154741333336</c:v>
                </c:pt>
                <c:pt idx="84">
                  <c:v>-0.45815928899999886</c:v>
                </c:pt>
                <c:pt idx="85">
                  <c:v>-0.50904195333333224</c:v>
                </c:pt>
                <c:pt idx="86">
                  <c:v>-0.60657534733333351</c:v>
                </c:pt>
                <c:pt idx="87">
                  <c:v>-0.66629055900000012</c:v>
                </c:pt>
                <c:pt idx="88">
                  <c:v>-0.68537831266666704</c:v>
                </c:pt>
                <c:pt idx="89">
                  <c:v>-0.61779307833333308</c:v>
                </c:pt>
                <c:pt idx="90">
                  <c:v>-0.57857971166666633</c:v>
                </c:pt>
                <c:pt idx="91">
                  <c:v>-0.56822902233333328</c:v>
                </c:pt>
                <c:pt idx="92">
                  <c:v>-0.58466769399999907</c:v>
                </c:pt>
                <c:pt idx="93">
                  <c:v>-0.59781160233333364</c:v>
                </c:pt>
                <c:pt idx="94">
                  <c:v>-0.55947911999999844</c:v>
                </c:pt>
                <c:pt idx="95">
                  <c:v>-0.53260749366666538</c:v>
                </c:pt>
                <c:pt idx="96">
                  <c:v>-0.51729703799999782</c:v>
                </c:pt>
                <c:pt idx="97">
                  <c:v>-0.54817952533333314</c:v>
                </c:pt>
                <c:pt idx="98">
                  <c:v>-0.62021992466666653</c:v>
                </c:pt>
                <c:pt idx="99">
                  <c:v>-0.64509524266666629</c:v>
                </c:pt>
                <c:pt idx="100">
                  <c:v>-0.66297929966666591</c:v>
                </c:pt>
                <c:pt idx="101">
                  <c:v>-0.62549267033333222</c:v>
                </c:pt>
                <c:pt idx="102">
                  <c:v>-0.60059217799999975</c:v>
                </c:pt>
                <c:pt idx="103">
                  <c:v>-0.5804071096666672</c:v>
                </c:pt>
                <c:pt idx="104">
                  <c:v>-0.56672326899999881</c:v>
                </c:pt>
                <c:pt idx="105">
                  <c:v>-0.59042598133333335</c:v>
                </c:pt>
                <c:pt idx="106">
                  <c:v>-0.55852951566666531</c:v>
                </c:pt>
                <c:pt idx="107">
                  <c:v>-0.51967820133333598</c:v>
                </c:pt>
                <c:pt idx="108">
                  <c:v>-0.50332789433333436</c:v>
                </c:pt>
                <c:pt idx="109">
                  <c:v>-0.57203869300000099</c:v>
                </c:pt>
                <c:pt idx="110">
                  <c:v>-0.65886634399999988</c:v>
                </c:pt>
                <c:pt idx="111">
                  <c:v>-0.71163739099999979</c:v>
                </c:pt>
                <c:pt idx="112">
                  <c:v>-0.7134164229999993</c:v>
                </c:pt>
                <c:pt idx="113">
                  <c:v>-0.67367000866666649</c:v>
                </c:pt>
                <c:pt idx="114">
                  <c:v>-0.63964823666666748</c:v>
                </c:pt>
                <c:pt idx="115">
                  <c:v>-0.61833787366666737</c:v>
                </c:pt>
                <c:pt idx="116">
                  <c:v>-0.64631310100000094</c:v>
                </c:pt>
                <c:pt idx="117">
                  <c:v>-0.67524528299999831</c:v>
                </c:pt>
                <c:pt idx="118">
                  <c:v>-0.65858512599999941</c:v>
                </c:pt>
                <c:pt idx="119">
                  <c:v>-0.56877717733333211</c:v>
                </c:pt>
                <c:pt idx="120">
                  <c:v>-0.54209940400000078</c:v>
                </c:pt>
                <c:pt idx="121">
                  <c:v>-0.59550890866666695</c:v>
                </c:pt>
                <c:pt idx="122">
                  <c:v>-0.74477800066666711</c:v>
                </c:pt>
                <c:pt idx="123">
                  <c:v>-0.77192255433333445</c:v>
                </c:pt>
                <c:pt idx="124">
                  <c:v>-0.7395504296666674</c:v>
                </c:pt>
                <c:pt idx="125">
                  <c:v>-0.71036763833333139</c:v>
                </c:pt>
                <c:pt idx="126">
                  <c:v>-0.70793198066666663</c:v>
                </c:pt>
                <c:pt idx="127">
                  <c:v>-0.69417007266666619</c:v>
                </c:pt>
              </c:numCache>
            </c:numRef>
          </c:val>
          <c:extLst>
            <c:ext xmlns:c16="http://schemas.microsoft.com/office/drawing/2014/chart" uri="{C3380CC4-5D6E-409C-BE32-E72D297353CC}">
              <c16:uniqueId val="{00000006-7743-4F40-BE2A-81C9A53F40FC}"/>
            </c:ext>
          </c:extLst>
        </c:ser>
        <c:dLbls>
          <c:showLegendKey val="0"/>
          <c:showVal val="0"/>
          <c:showCatName val="0"/>
          <c:showSerName val="0"/>
          <c:showPercent val="0"/>
          <c:showBubbleSize val="0"/>
        </c:dLbls>
        <c:gapWidth val="0"/>
        <c:overlap val="100"/>
        <c:axId val="799313952"/>
        <c:axId val="799332992"/>
      </c:barChart>
      <c:lineChart>
        <c:grouping val="standard"/>
        <c:varyColors val="0"/>
        <c:ser>
          <c:idx val="0"/>
          <c:order val="0"/>
          <c:tx>
            <c:strRef>
              <c:f>'Slika 3.3. - Figure 3.3'!$F$4</c:f>
              <c:strCache>
                <c:ptCount val="1"/>
                <c:pt idx="0">
                  <c:v>Total</c:v>
                </c:pt>
              </c:strCache>
            </c:strRef>
          </c:tx>
          <c:spPr>
            <a:ln w="25400">
              <a:solidFill>
                <a:schemeClr val="tx1"/>
              </a:solidFill>
            </a:ln>
          </c:spPr>
          <c:marker>
            <c:symbol val="none"/>
          </c:marker>
          <c:cat>
            <c:strRef>
              <c:f>'Slika 3.3. - Figure 3.3'!$A$7:$A$134</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3.3'!$F$7:$F$134</c:f>
              <c:numCache>
                <c:formatCode>0.0</c:formatCode>
                <c:ptCount val="128"/>
                <c:pt idx="0">
                  <c:v>-0.40357709933333213</c:v>
                </c:pt>
                <c:pt idx="1">
                  <c:v>-0.4434622283333326</c:v>
                </c:pt>
                <c:pt idx="2">
                  <c:v>-0.56296508033333315</c:v>
                </c:pt>
                <c:pt idx="3">
                  <c:v>-0.64002469799999995</c:v>
                </c:pt>
                <c:pt idx="4">
                  <c:v>-0.65926040100000005</c:v>
                </c:pt>
                <c:pt idx="5">
                  <c:v>-0.61728938233333353</c:v>
                </c:pt>
                <c:pt idx="6">
                  <c:v>-0.61767235200000026</c:v>
                </c:pt>
                <c:pt idx="7">
                  <c:v>-0.6182010126666666</c:v>
                </c:pt>
                <c:pt idx="8">
                  <c:v>-0.61615178099999945</c:v>
                </c:pt>
                <c:pt idx="9">
                  <c:v>-0.58593330799999954</c:v>
                </c:pt>
                <c:pt idx="10">
                  <c:v>-0.53645647866666657</c:v>
                </c:pt>
                <c:pt idx="11">
                  <c:v>-0.52193010300000009</c:v>
                </c:pt>
                <c:pt idx="12">
                  <c:v>-0.50635128433333332</c:v>
                </c:pt>
                <c:pt idx="13">
                  <c:v>-0.54693177899999978</c:v>
                </c:pt>
                <c:pt idx="14">
                  <c:v>-0.59120811800000017</c:v>
                </c:pt>
                <c:pt idx="15">
                  <c:v>-0.6697830753333337</c:v>
                </c:pt>
                <c:pt idx="16">
                  <c:v>-0.68905672099999959</c:v>
                </c:pt>
                <c:pt idx="17">
                  <c:v>-0.6824163819999991</c:v>
                </c:pt>
                <c:pt idx="18">
                  <c:v>-0.64541422066666665</c:v>
                </c:pt>
                <c:pt idx="19">
                  <c:v>-0.64812540900000037</c:v>
                </c:pt>
                <c:pt idx="20">
                  <c:v>-0.63709420833333263</c:v>
                </c:pt>
                <c:pt idx="21">
                  <c:v>-0.59557841399999989</c:v>
                </c:pt>
                <c:pt idx="22">
                  <c:v>-0.55835836866666655</c:v>
                </c:pt>
                <c:pt idx="23">
                  <c:v>-0.55438025500000143</c:v>
                </c:pt>
                <c:pt idx="24">
                  <c:v>-0.55094881666666651</c:v>
                </c:pt>
                <c:pt idx="25">
                  <c:v>-0.5630949040000004</c:v>
                </c:pt>
                <c:pt idx="26">
                  <c:v>-0.61627165299999986</c:v>
                </c:pt>
                <c:pt idx="27">
                  <c:v>-0.7187647006666662</c:v>
                </c:pt>
                <c:pt idx="28">
                  <c:v>-0.79136391866666578</c:v>
                </c:pt>
                <c:pt idx="29">
                  <c:v>-0.77296811200000037</c:v>
                </c:pt>
                <c:pt idx="30">
                  <c:v>-0.76261918733333334</c:v>
                </c:pt>
                <c:pt idx="31">
                  <c:v>-0.70560960066666767</c:v>
                </c:pt>
                <c:pt idx="32">
                  <c:v>-0.70929953866666651</c:v>
                </c:pt>
                <c:pt idx="33">
                  <c:v>-0.64648129233333529</c:v>
                </c:pt>
                <c:pt idx="34">
                  <c:v>-0.60121008799999953</c:v>
                </c:pt>
                <c:pt idx="35">
                  <c:v>-0.52636192466666665</c:v>
                </c:pt>
                <c:pt idx="36">
                  <c:v>-0.55405408033333192</c:v>
                </c:pt>
                <c:pt idx="37">
                  <c:v>-0.61045779700000058</c:v>
                </c:pt>
                <c:pt idx="38">
                  <c:v>-0.78974244233333324</c:v>
                </c:pt>
                <c:pt idx="39">
                  <c:v>-0.81023922133333359</c:v>
                </c:pt>
                <c:pt idx="40">
                  <c:v>-0.85606788133333334</c:v>
                </c:pt>
                <c:pt idx="41">
                  <c:v>-0.78918723533333357</c:v>
                </c:pt>
                <c:pt idx="42">
                  <c:v>-0.82262742833333313</c:v>
                </c:pt>
                <c:pt idx="43">
                  <c:v>-0.79346918033333314</c:v>
                </c:pt>
                <c:pt idx="44">
                  <c:v>-0.75124742333333505</c:v>
                </c:pt>
                <c:pt idx="45">
                  <c:v>-0.74826745366666836</c:v>
                </c:pt>
                <c:pt idx="46">
                  <c:v>-0.76214105233333329</c:v>
                </c:pt>
                <c:pt idx="47">
                  <c:v>-0.73786622133333302</c:v>
                </c:pt>
                <c:pt idx="48">
                  <c:v>-0.71424316433333301</c:v>
                </c:pt>
                <c:pt idx="49">
                  <c:v>-0.72260354233333457</c:v>
                </c:pt>
                <c:pt idx="50">
                  <c:v>-0.82387642966666697</c:v>
                </c:pt>
                <c:pt idx="51">
                  <c:v>-0.9240926690000002</c:v>
                </c:pt>
                <c:pt idx="52">
                  <c:v>-1.0093584683333325</c:v>
                </c:pt>
                <c:pt idx="53">
                  <c:v>-0.94419262766666612</c:v>
                </c:pt>
                <c:pt idx="54">
                  <c:v>-0.84677234099999998</c:v>
                </c:pt>
                <c:pt idx="55">
                  <c:v>-0.76257803100000143</c:v>
                </c:pt>
                <c:pt idx="56">
                  <c:v>-0.75767600199999929</c:v>
                </c:pt>
                <c:pt idx="57">
                  <c:v>-0.78512354399999973</c:v>
                </c:pt>
                <c:pt idx="58">
                  <c:v>-0.77510495000000101</c:v>
                </c:pt>
                <c:pt idx="59">
                  <c:v>-0.72567367066666799</c:v>
                </c:pt>
                <c:pt idx="60">
                  <c:v>-0.69781514733333361</c:v>
                </c:pt>
                <c:pt idx="61">
                  <c:v>-0.73138746799999876</c:v>
                </c:pt>
                <c:pt idx="62">
                  <c:v>-0.80532329699999994</c:v>
                </c:pt>
                <c:pt idx="63">
                  <c:v>-0.72045564700000009</c:v>
                </c:pt>
                <c:pt idx="64">
                  <c:v>-0.65960766133333415</c:v>
                </c:pt>
                <c:pt idx="65">
                  <c:v>-0.63066262699999909</c:v>
                </c:pt>
                <c:pt idx="66">
                  <c:v>-0.68797213233333299</c:v>
                </c:pt>
                <c:pt idx="67">
                  <c:v>-0.68821224933333236</c:v>
                </c:pt>
                <c:pt idx="68">
                  <c:v>-0.64176989233333337</c:v>
                </c:pt>
                <c:pt idx="69">
                  <c:v>-0.61826327733333375</c:v>
                </c:pt>
                <c:pt idx="70">
                  <c:v>-0.56317416766666695</c:v>
                </c:pt>
                <c:pt idx="71">
                  <c:v>-0.5949459503333332</c:v>
                </c:pt>
                <c:pt idx="72">
                  <c:v>-0.5888452673333322</c:v>
                </c:pt>
                <c:pt idx="73">
                  <c:v>-0.68269403466666589</c:v>
                </c:pt>
                <c:pt idx="74">
                  <c:v>-0.73949640333333344</c:v>
                </c:pt>
                <c:pt idx="75">
                  <c:v>-0.79346427699999955</c:v>
                </c:pt>
                <c:pt idx="76">
                  <c:v>-0.78522533233333269</c:v>
                </c:pt>
                <c:pt idx="77">
                  <c:v>-0.78608055133333321</c:v>
                </c:pt>
                <c:pt idx="78">
                  <c:v>-0.82390220300000094</c:v>
                </c:pt>
                <c:pt idx="79">
                  <c:v>-0.89074006200000089</c:v>
                </c:pt>
                <c:pt idx="80">
                  <c:v>-0.922668028999998</c:v>
                </c:pt>
                <c:pt idx="81">
                  <c:v>-0.93160316666666787</c:v>
                </c:pt>
                <c:pt idx="82">
                  <c:v>-0.88982061200000095</c:v>
                </c:pt>
                <c:pt idx="83">
                  <c:v>-0.89057797033333652</c:v>
                </c:pt>
                <c:pt idx="84">
                  <c:v>-0.95319623199999892</c:v>
                </c:pt>
                <c:pt idx="85">
                  <c:v>-1.0876456806666659</c:v>
                </c:pt>
                <c:pt idx="86">
                  <c:v>-1.3717925546666669</c:v>
                </c:pt>
                <c:pt idx="87">
                  <c:v>-1.5487092873333341</c:v>
                </c:pt>
                <c:pt idx="88">
                  <c:v>-1.6424661666666671</c:v>
                </c:pt>
                <c:pt idx="89">
                  <c:v>-1.502930326</c:v>
                </c:pt>
                <c:pt idx="90">
                  <c:v>-1.4629593556666662</c:v>
                </c:pt>
                <c:pt idx="91">
                  <c:v>-1.6255359389999997</c:v>
                </c:pt>
                <c:pt idx="92">
                  <c:v>-1.6133556673333322</c:v>
                </c:pt>
                <c:pt idx="93">
                  <c:v>-1.6401796873333332</c:v>
                </c:pt>
                <c:pt idx="94">
                  <c:v>-1.3908872433333315</c:v>
                </c:pt>
                <c:pt idx="95">
                  <c:v>-1.4321063073333316</c:v>
                </c:pt>
                <c:pt idx="96">
                  <c:v>-1.3561631819999977</c:v>
                </c:pt>
                <c:pt idx="97">
                  <c:v>-1.4030717709999996</c:v>
                </c:pt>
                <c:pt idx="98">
                  <c:v>-1.378274795666667</c:v>
                </c:pt>
                <c:pt idx="99">
                  <c:v>-1.3897779133333328</c:v>
                </c:pt>
                <c:pt idx="100">
                  <c:v>-1.4684983466666659</c:v>
                </c:pt>
                <c:pt idx="101">
                  <c:v>-1.5315207966666655</c:v>
                </c:pt>
                <c:pt idx="102">
                  <c:v>-1.576075192</c:v>
                </c:pt>
                <c:pt idx="103">
                  <c:v>-1.5268961383333344</c:v>
                </c:pt>
                <c:pt idx="104">
                  <c:v>-1.4428909369999983</c:v>
                </c:pt>
                <c:pt idx="105">
                  <c:v>-1.393169678</c:v>
                </c:pt>
                <c:pt idx="106">
                  <c:v>-1.2696282283333327</c:v>
                </c:pt>
                <c:pt idx="107">
                  <c:v>-1.2192200220000025</c:v>
                </c:pt>
                <c:pt idx="108">
                  <c:v>-1.1974270493333339</c:v>
                </c:pt>
                <c:pt idx="109">
                  <c:v>-1.3174712873333327</c:v>
                </c:pt>
                <c:pt idx="110">
                  <c:v>-1.4952355713333332</c:v>
                </c:pt>
                <c:pt idx="111">
                  <c:v>-1.6934700463333332</c:v>
                </c:pt>
                <c:pt idx="112">
                  <c:v>-1.8722313509999993</c:v>
                </c:pt>
                <c:pt idx="113">
                  <c:v>-1.8292466473333329</c:v>
                </c:pt>
                <c:pt idx="114">
                  <c:v>-1.6828378946666671</c:v>
                </c:pt>
                <c:pt idx="115">
                  <c:v>-1.5312774026666673</c:v>
                </c:pt>
                <c:pt idx="116">
                  <c:v>-1.5339050530000007</c:v>
                </c:pt>
                <c:pt idx="117">
                  <c:v>-1.5692629953333319</c:v>
                </c:pt>
                <c:pt idx="118">
                  <c:v>-1.5134994283333334</c:v>
                </c:pt>
                <c:pt idx="119">
                  <c:v>-1.4133472889999994</c:v>
                </c:pt>
                <c:pt idx="120">
                  <c:v>-1.3554616686666678</c:v>
                </c:pt>
                <c:pt idx="121">
                  <c:v>-1.4075247699999998</c:v>
                </c:pt>
                <c:pt idx="122">
                  <c:v>-1.5945314090000005</c:v>
                </c:pt>
                <c:pt idx="123">
                  <c:v>-1.7301501100000007</c:v>
                </c:pt>
                <c:pt idx="124">
                  <c:v>-1.7347972816666672</c:v>
                </c:pt>
                <c:pt idx="125">
                  <c:v>-1.7794511413333312</c:v>
                </c:pt>
                <c:pt idx="126">
                  <c:v>-1.7480006306666669</c:v>
                </c:pt>
                <c:pt idx="127">
                  <c:v>-1.8760011443333326</c:v>
                </c:pt>
              </c:numCache>
            </c:numRef>
          </c:val>
          <c:smooth val="0"/>
          <c:extLst>
            <c:ext xmlns:c16="http://schemas.microsoft.com/office/drawing/2014/chart" uri="{C3380CC4-5D6E-409C-BE32-E72D297353CC}">
              <c16:uniqueId val="{00000007-7743-4F40-BE2A-81C9A53F40FC}"/>
            </c:ext>
          </c:extLst>
        </c:ser>
        <c:dLbls>
          <c:showLegendKey val="0"/>
          <c:showVal val="0"/>
          <c:showCatName val="0"/>
          <c:showSerName val="0"/>
          <c:showPercent val="0"/>
          <c:showBubbleSize val="0"/>
        </c:dLbls>
        <c:marker val="1"/>
        <c:smooth val="0"/>
        <c:axId val="799313952"/>
        <c:axId val="799332992"/>
      </c:lineChart>
      <c:catAx>
        <c:axId val="799313952"/>
        <c:scaling>
          <c:orientation val="minMax"/>
        </c:scaling>
        <c:delete val="0"/>
        <c:axPos val="b"/>
        <c:majorGridlines/>
        <c:numFmt formatCode="m\/yy/" sourceLinked="0"/>
        <c:majorTickMark val="none"/>
        <c:minorTickMark val="none"/>
        <c:tickLblPos val="low"/>
        <c:txPr>
          <a:bodyPr rot="-5400000" vert="horz"/>
          <a:lstStyle/>
          <a:p>
            <a:pPr>
              <a:defRPr/>
            </a:pPr>
            <a:endParaRPr lang="sr-Latn-RS"/>
          </a:p>
        </c:txPr>
        <c:crossAx val="799332992"/>
        <c:crosses val="autoZero"/>
        <c:auto val="1"/>
        <c:lblAlgn val="ctr"/>
        <c:lblOffset val="100"/>
        <c:tickLblSkip val="1"/>
        <c:tickMarkSkip val="12"/>
        <c:noMultiLvlLbl val="0"/>
      </c:catAx>
      <c:valAx>
        <c:axId val="799332992"/>
        <c:scaling>
          <c:orientation val="minMax"/>
          <c:max val="0.2"/>
          <c:min val="-2"/>
        </c:scaling>
        <c:delete val="0"/>
        <c:axPos val="l"/>
        <c:majorGridlines/>
        <c:title>
          <c:tx>
            <c:rich>
              <a:bodyPr rot="-5400000" vert="horz"/>
              <a:lstStyle/>
              <a:p>
                <a:pPr>
                  <a:defRPr/>
                </a:pPr>
                <a:r>
                  <a:rPr lang="hr-HR"/>
                  <a:t>billion EUR</a:t>
                </a:r>
              </a:p>
            </c:rich>
          </c:tx>
          <c:overlay val="0"/>
        </c:title>
        <c:numFmt formatCode="#,##0.0" sourceLinked="0"/>
        <c:majorTickMark val="none"/>
        <c:minorTickMark val="none"/>
        <c:tickLblPos val="nextTo"/>
        <c:spPr>
          <a:ln>
            <a:solidFill>
              <a:schemeClr val="tx1"/>
            </a:solidFill>
          </a:ln>
        </c:spPr>
        <c:crossAx val="799313952"/>
        <c:crosses val="autoZero"/>
        <c:crossBetween val="between"/>
        <c:majorUnit val="0.2"/>
      </c:valAx>
      <c:spPr>
        <a:ln w="0">
          <a:solidFill>
            <a:srgbClr val="808080"/>
          </a:solidFill>
        </a:ln>
      </c:spPr>
    </c:plotArea>
    <c:legend>
      <c:legendPos val="b"/>
      <c:layout>
        <c:manualLayout>
          <c:xMode val="edge"/>
          <c:yMode val="edge"/>
          <c:x val="1.4163203583326628E-2"/>
          <c:y val="0.79496463201398837"/>
          <c:w val="0.98540980485874208"/>
          <c:h val="0.18842393896041965"/>
        </c:manualLayout>
      </c:layout>
      <c:overlay val="0"/>
    </c:legend>
    <c:plotVisOnly val="0"/>
    <c:dispBlanksAs val="gap"/>
    <c:showDLblsOverMax val="0"/>
  </c:chart>
  <c:spPr>
    <a:ln w="3175">
      <a:solidFill>
        <a:sysClr val="windowText" lastClr="000000"/>
      </a:solidFill>
    </a:ln>
  </c:spPr>
  <c:txPr>
    <a:bodyPr/>
    <a:lstStyle/>
    <a:p>
      <a:pPr>
        <a:defRPr sz="700">
          <a:latin typeface="Arial "/>
        </a:defRPr>
      </a:pPr>
      <a:endParaRPr lang="sr-Latn-RS"/>
    </a:p>
  </c:txPr>
  <c:printSettings>
    <c:headerFooter/>
    <c:pageMargins b="0.74803149606299213" l="0.70866141732283472" r="0.70866141732283472" t="0.74803149606299213" header="0.31496062992125984" footer="0.31496062992125984"/>
    <c:pageSetup orientation="portrait"/>
  </c:printSettings>
  <c:userShapes r:id="rId1"/>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40464260149299"/>
          <c:y val="6.3728607752961158E-2"/>
          <c:w val="0.86268458148747407"/>
          <c:h val="0.77604677097766217"/>
        </c:manualLayout>
      </c:layout>
      <c:areaChart>
        <c:grouping val="standard"/>
        <c:varyColors val="0"/>
        <c:ser>
          <c:idx val="2"/>
          <c:order val="0"/>
          <c:tx>
            <c:strRef>
              <c:f>'Slika 6.13. - Figure 6.13'!$E$3</c:f>
              <c:strCache>
                <c:ptCount val="1"/>
                <c:pt idx="0">
                  <c:v>Liquidity surplus</c:v>
                </c:pt>
              </c:strCache>
            </c:strRef>
          </c:tx>
          <c:spPr>
            <a:gradFill rotWithShape="0">
              <a:gsLst>
                <a:gs pos="0">
                  <a:srgbClr val="99CCFF">
                    <a:gamma/>
                    <a:shade val="46275"/>
                    <a:invGamma/>
                  </a:srgbClr>
                </a:gs>
                <a:gs pos="100000">
                  <a:srgbClr val="99CCFF"/>
                </a:gs>
              </a:gsLst>
              <a:lin ang="0" scaled="1"/>
            </a:gradFill>
            <a:ln w="25400">
              <a:noFill/>
            </a:ln>
          </c:spPr>
          <c:cat>
            <c:strRef>
              <c:f>'Slika 6.13. - Figure 6.13'!$A$114:$A$225</c:f>
              <c:strCache>
                <c:ptCount val="112"/>
                <c:pt idx="6">
                  <c:v>2016</c:v>
                </c:pt>
                <c:pt idx="18">
                  <c:v>2017</c:v>
                </c:pt>
                <c:pt idx="30">
                  <c:v>2018</c:v>
                </c:pt>
                <c:pt idx="42">
                  <c:v>2019</c:v>
                </c:pt>
                <c:pt idx="54">
                  <c:v>2020</c:v>
                </c:pt>
                <c:pt idx="66">
                  <c:v>2021</c:v>
                </c:pt>
                <c:pt idx="78">
                  <c:v>2022</c:v>
                </c:pt>
                <c:pt idx="90">
                  <c:v>2023</c:v>
                </c:pt>
                <c:pt idx="102">
                  <c:v>2024</c:v>
                </c:pt>
                <c:pt idx="111">
                  <c:v>2025</c:v>
                </c:pt>
              </c:strCache>
            </c:strRef>
          </c:cat>
          <c:val>
            <c:numRef>
              <c:f>'Slika 6.13. - Figure 6.13'!$E$114:$E$231</c:f>
              <c:numCache>
                <c:formatCode>#,##0.0</c:formatCode>
                <c:ptCount val="118"/>
                <c:pt idx="0">
                  <c:v>1.2377951947357944</c:v>
                </c:pt>
                <c:pt idx="1">
                  <c:v>1.2930535410129282</c:v>
                </c:pt>
                <c:pt idx="2">
                  <c:v>1.2188717354713767</c:v>
                </c:pt>
                <c:pt idx="3">
                  <c:v>1.1683478854412557</c:v>
                </c:pt>
                <c:pt idx="4">
                  <c:v>1.0679164099112339</c:v>
                </c:pt>
                <c:pt idx="5">
                  <c:v>1.3115359505007125</c:v>
                </c:pt>
                <c:pt idx="6">
                  <c:v>0.84779152406864933</c:v>
                </c:pt>
                <c:pt idx="7">
                  <c:v>0.62628935468274494</c:v>
                </c:pt>
                <c:pt idx="8">
                  <c:v>0.72792596480432437</c:v>
                </c:pt>
                <c:pt idx="9">
                  <c:v>0.66980044177734788</c:v>
                </c:pt>
                <c:pt idx="10">
                  <c:v>0.71887444738330641</c:v>
                </c:pt>
                <c:pt idx="11">
                  <c:v>1.2176909391402719</c:v>
                </c:pt>
                <c:pt idx="12">
                  <c:v>2.1702685108816895</c:v>
                </c:pt>
                <c:pt idx="13">
                  <c:v>2.1269771716769523</c:v>
                </c:pt>
                <c:pt idx="14">
                  <c:v>2.1899591733100197</c:v>
                </c:pt>
                <c:pt idx="15">
                  <c:v>2.0645134835895234</c:v>
                </c:pt>
                <c:pt idx="16">
                  <c:v>1.9496418294029281</c:v>
                </c:pt>
                <c:pt idx="17">
                  <c:v>2.0267352179972127</c:v>
                </c:pt>
                <c:pt idx="18">
                  <c:v>1.862208065122658</c:v>
                </c:pt>
                <c:pt idx="19">
                  <c:v>1.7762552862891303</c:v>
                </c:pt>
                <c:pt idx="20">
                  <c:v>1.8532800335763424</c:v>
                </c:pt>
                <c:pt idx="21">
                  <c:v>1.7387859799811769</c:v>
                </c:pt>
                <c:pt idx="22">
                  <c:v>1.9048482630648855</c:v>
                </c:pt>
                <c:pt idx="23">
                  <c:v>2.5288068016680465</c:v>
                </c:pt>
                <c:pt idx="24">
                  <c:v>3.4770715191663797</c:v>
                </c:pt>
                <c:pt idx="25">
                  <c:v>3.5869156879629038</c:v>
                </c:pt>
                <c:pt idx="26">
                  <c:v>3.7725329610264295</c:v>
                </c:pt>
                <c:pt idx="27">
                  <c:v>3.6525649987026338</c:v>
                </c:pt>
                <c:pt idx="28">
                  <c:v>3.6000817592540346</c:v>
                </c:pt>
                <c:pt idx="29">
                  <c:v>3.521680290793717</c:v>
                </c:pt>
                <c:pt idx="30">
                  <c:v>3.12070626933343</c:v>
                </c:pt>
                <c:pt idx="31">
                  <c:v>2.8534066988400029</c:v>
                </c:pt>
                <c:pt idx="32">
                  <c:v>2.7854730154012883</c:v>
                </c:pt>
                <c:pt idx="33">
                  <c:v>2.6032955274943235</c:v>
                </c:pt>
                <c:pt idx="34">
                  <c:v>2.9588516193506735</c:v>
                </c:pt>
                <c:pt idx="35">
                  <c:v>3.8071185112288393</c:v>
                </c:pt>
                <c:pt idx="36">
                  <c:v>4.5440860130176937</c:v>
                </c:pt>
                <c:pt idx="37">
                  <c:v>4.3742350037149107</c:v>
                </c:pt>
                <c:pt idx="38">
                  <c:v>4.4225955723967534</c:v>
                </c:pt>
                <c:pt idx="39">
                  <c:v>4.3088015474001811</c:v>
                </c:pt>
                <c:pt idx="40">
                  <c:v>4.0950012598963568</c:v>
                </c:pt>
                <c:pt idx="41">
                  <c:v>3.9575309055582832</c:v>
                </c:pt>
                <c:pt idx="42">
                  <c:v>3.9695297900556556</c:v>
                </c:pt>
                <c:pt idx="43">
                  <c:v>4.0906357517278504</c:v>
                </c:pt>
                <c:pt idx="44">
                  <c:v>4.2914144619389534</c:v>
                </c:pt>
                <c:pt idx="45">
                  <c:v>4.3949193230527452</c:v>
                </c:pt>
                <c:pt idx="46">
                  <c:v>4.5107733973410307</c:v>
                </c:pt>
                <c:pt idx="47">
                  <c:v>4.3759576139957526</c:v>
                </c:pt>
                <c:pt idx="48">
                  <c:v>5.0380682881412167</c:v>
                </c:pt>
                <c:pt idx="49">
                  <c:v>5.0303512578352905</c:v>
                </c:pt>
                <c:pt idx="50">
                  <c:v>4.5882601515276997</c:v>
                </c:pt>
                <c:pt idx="51">
                  <c:v>4.3501059437084004</c:v>
                </c:pt>
                <c:pt idx="52">
                  <c:v>4.7752036546018983</c:v>
                </c:pt>
                <c:pt idx="53">
                  <c:v>5.3169322675904844</c:v>
                </c:pt>
                <c:pt idx="54">
                  <c:v>5.473057098876474</c:v>
                </c:pt>
                <c:pt idx="55">
                  <c:v>5.4418199380098882</c:v>
                </c:pt>
                <c:pt idx="56">
                  <c:v>5.4522642957819478</c:v>
                </c:pt>
                <c:pt idx="57">
                  <c:v>5.6500654239958008</c:v>
                </c:pt>
                <c:pt idx="58">
                  <c:v>6.069236643318269</c:v>
                </c:pt>
                <c:pt idx="59">
                  <c:v>6.856152277446232</c:v>
                </c:pt>
                <c:pt idx="60">
                  <c:v>7.9483602812131595</c:v>
                </c:pt>
                <c:pt idx="61">
                  <c:v>8.3951021936307644</c:v>
                </c:pt>
                <c:pt idx="62">
                  <c:v>8.766913831989255</c:v>
                </c:pt>
                <c:pt idx="63">
                  <c:v>8.9442876328693082</c:v>
                </c:pt>
                <c:pt idx="64">
                  <c:v>9.1645600750544922</c:v>
                </c:pt>
                <c:pt idx="65">
                  <c:v>9.5596185908449769</c:v>
                </c:pt>
                <c:pt idx="66">
                  <c:v>8.5653702321859466</c:v>
                </c:pt>
                <c:pt idx="67">
                  <c:v>8.496729425719975</c:v>
                </c:pt>
                <c:pt idx="68">
                  <c:v>8.2796398936290618</c:v>
                </c:pt>
                <c:pt idx="69">
                  <c:v>8.4496909585931999</c:v>
                </c:pt>
                <c:pt idx="70">
                  <c:v>8.8078272280922434</c:v>
                </c:pt>
                <c:pt idx="71">
                  <c:v>9.4344331258679617</c:v>
                </c:pt>
                <c:pt idx="72">
                  <c:v>10.207675288575151</c:v>
                </c:pt>
                <c:pt idx="73">
                  <c:v>10.245695020026808</c:v>
                </c:pt>
                <c:pt idx="74">
                  <c:v>10.446174490265648</c:v>
                </c:pt>
                <c:pt idx="75">
                  <c:v>9.9035885694947225</c:v>
                </c:pt>
                <c:pt idx="76">
                  <c:v>9.7841594547895507</c:v>
                </c:pt>
                <c:pt idx="77">
                  <c:v>9.5056828145902195</c:v>
                </c:pt>
                <c:pt idx="78">
                  <c:v>9.2102154851909113</c:v>
                </c:pt>
                <c:pt idx="79">
                  <c:v>10.468013826988496</c:v>
                </c:pt>
                <c:pt idx="80">
                  <c:v>11.096383866059885</c:v>
                </c:pt>
                <c:pt idx="81">
                  <c:v>10.893569871959206</c:v>
                </c:pt>
                <c:pt idx="82">
                  <c:v>11.253650979153957</c:v>
                </c:pt>
                <c:pt idx="83">
                  <c:v>14.058150225671497</c:v>
                </c:pt>
                <c:pt idx="84">
                  <c:v>16.385211479072272</c:v>
                </c:pt>
                <c:pt idx="85">
                  <c:v>15.001286991110998</c:v>
                </c:pt>
                <c:pt idx="86">
                  <c:v>13.964955620575653</c:v>
                </c:pt>
                <c:pt idx="87">
                  <c:v>13.87774927792</c:v>
                </c:pt>
                <c:pt idx="88">
                  <c:v>12.505134734919549</c:v>
                </c:pt>
                <c:pt idx="89">
                  <c:v>12.966848431120003</c:v>
                </c:pt>
                <c:pt idx="90">
                  <c:v>13.846265253044285</c:v>
                </c:pt>
                <c:pt idx="91">
                  <c:v>15.195350655060436</c:v>
                </c:pt>
                <c:pt idx="92">
                  <c:v>15.558128999999999</c:v>
                </c:pt>
                <c:pt idx="93">
                  <c:v>14.847219630273633</c:v>
                </c:pt>
                <c:pt idx="94">
                  <c:v>14.33455638566682</c:v>
                </c:pt>
                <c:pt idx="95">
                  <c:v>14.614968256637372</c:v>
                </c:pt>
                <c:pt idx="96">
                  <c:v>15.893139482077272</c:v>
                </c:pt>
                <c:pt idx="97">
                  <c:v>15.913680534779523</c:v>
                </c:pt>
                <c:pt idx="98">
                  <c:v>13.90883951727524</c:v>
                </c:pt>
                <c:pt idx="99">
                  <c:v>12.934481150752385</c:v>
                </c:pt>
                <c:pt idx="100">
                  <c:v>13.26651224501591</c:v>
                </c:pt>
                <c:pt idx="101">
                  <c:v>12.5112885993715</c:v>
                </c:pt>
                <c:pt idx="102">
                  <c:v>12.339578193413477</c:v>
                </c:pt>
                <c:pt idx="103">
                  <c:v>13.101482142212856</c:v>
                </c:pt>
                <c:pt idx="104">
                  <c:v>14.625693581380951</c:v>
                </c:pt>
                <c:pt idx="105">
                  <c:v>14.869424016731307</c:v>
                </c:pt>
                <c:pt idx="106">
                  <c:v>14.375133273899051</c:v>
                </c:pt>
                <c:pt idx="107">
                  <c:v>14.819042723366001</c:v>
                </c:pt>
                <c:pt idx="108">
                  <c:v>15.830367836959546</c:v>
                </c:pt>
                <c:pt idx="109">
                  <c:v>14.360088067678502</c:v>
                </c:pt>
                <c:pt idx="110">
                  <c:v>13.529774812624286</c:v>
                </c:pt>
                <c:pt idx="111">
                  <c:v>12.365026283809501</c:v>
                </c:pt>
                <c:pt idx="112">
                  <c:v>11.716912086207143</c:v>
                </c:pt>
                <c:pt idx="113">
                  <c:v>11.000867074647617</c:v>
                </c:pt>
                <c:pt idx="114">
                  <c:v>11.17030833143739</c:v>
                </c:pt>
                <c:pt idx="115">
                  <c:v>11.965348873390001</c:v>
                </c:pt>
                <c:pt idx="116">
                  <c:v>12.981284127235003</c:v>
                </c:pt>
                <c:pt idx="117">
                  <c:v>12.337076961226522</c:v>
                </c:pt>
              </c:numCache>
            </c:numRef>
          </c:val>
          <c:extLst>
            <c:ext xmlns:c16="http://schemas.microsoft.com/office/drawing/2014/chart" uri="{C3380CC4-5D6E-409C-BE32-E72D297353CC}">
              <c16:uniqueId val="{00000000-C334-4081-9A9E-3BFD23E4008C}"/>
            </c:ext>
          </c:extLst>
        </c:ser>
        <c:dLbls>
          <c:showLegendKey val="0"/>
          <c:showVal val="0"/>
          <c:showCatName val="0"/>
          <c:showSerName val="0"/>
          <c:showPercent val="0"/>
          <c:showBubbleSize val="0"/>
        </c:dLbls>
        <c:axId val="1401053552"/>
        <c:axId val="1401054112"/>
      </c:areaChart>
      <c:catAx>
        <c:axId val="1401053552"/>
        <c:scaling>
          <c:orientation val="minMax"/>
        </c:scaling>
        <c:delete val="0"/>
        <c:axPos val="b"/>
        <c:majorGridlines>
          <c:spPr>
            <a:ln w="6350">
              <a:solidFill>
                <a:schemeClr val="bg1">
                  <a:lumMod val="75000"/>
                </a:schemeClr>
              </a:solidFill>
              <a:prstDash val="solid"/>
            </a:ln>
          </c:spPr>
        </c:majorGridlines>
        <c:numFmt formatCode="General" sourceLinked="1"/>
        <c:majorTickMark val="out"/>
        <c:minorTickMark val="none"/>
        <c:tickLblPos val="low"/>
        <c:spPr>
          <a:ln w="9525">
            <a:solidFill>
              <a:schemeClr val="bg1">
                <a:lumMod val="75000"/>
              </a:schemeClr>
            </a:solidFill>
            <a:prstDash val="solid"/>
          </a:ln>
        </c:spPr>
        <c:txPr>
          <a:bodyPr rot="-5400000" vert="horz"/>
          <a:lstStyle/>
          <a:p>
            <a:pPr>
              <a:defRPr sz="800" b="0" i="0" u="none" strike="noStrike" baseline="0">
                <a:solidFill>
                  <a:srgbClr val="000000"/>
                </a:solidFill>
                <a:latin typeface="Arial"/>
                <a:ea typeface="Arial"/>
                <a:cs typeface="Arial"/>
              </a:defRPr>
            </a:pPr>
            <a:endParaRPr lang="sr-Latn-RS"/>
          </a:p>
        </c:txPr>
        <c:crossAx val="1401054112"/>
        <c:crosses val="autoZero"/>
        <c:auto val="0"/>
        <c:lblAlgn val="ctr"/>
        <c:lblOffset val="0"/>
        <c:tickLblSkip val="3"/>
        <c:tickMarkSkip val="12"/>
        <c:noMultiLvlLbl val="0"/>
      </c:catAx>
      <c:valAx>
        <c:axId val="1401054112"/>
        <c:scaling>
          <c:orientation val="minMax"/>
          <c:max val="18"/>
          <c:min val="0"/>
        </c:scaling>
        <c:delete val="0"/>
        <c:axPos val="l"/>
        <c:majorGridlines>
          <c:spPr>
            <a:ln w="6350">
              <a:solidFill>
                <a:schemeClr val="bg1">
                  <a:lumMod val="75000"/>
                </a:schemeClr>
              </a:solidFill>
              <a:prstDash val="solid"/>
            </a:ln>
          </c:spPr>
        </c:majorGridlines>
        <c:title>
          <c:tx>
            <c:rich>
              <a:bodyPr rot="-5400000" vert="horz"/>
              <a:lstStyle/>
              <a:p>
                <a:pPr algn="ctr">
                  <a:defRPr sz="800" b="0" i="0" u="none" strike="noStrike" baseline="0">
                    <a:solidFill>
                      <a:srgbClr val="000000"/>
                    </a:solidFill>
                    <a:latin typeface="Arial"/>
                    <a:ea typeface="Arial"/>
                    <a:cs typeface="Arial"/>
                  </a:defRPr>
                </a:pPr>
                <a:r>
                  <a:rPr lang="hr-HR" baseline="0"/>
                  <a:t>in bn EUR</a:t>
                </a:r>
                <a:endParaRPr lang="hr-HR"/>
              </a:p>
            </c:rich>
          </c:tx>
          <c:layout>
            <c:manualLayout>
              <c:xMode val="edge"/>
              <c:yMode val="edge"/>
              <c:x val="2.4870838513606853E-3"/>
              <c:y val="0.293102807903729"/>
            </c:manualLayout>
          </c:layout>
          <c:overlay val="0"/>
          <c:spPr>
            <a:noFill/>
            <a:ln w="25400">
              <a:noFill/>
            </a:ln>
          </c:spPr>
        </c:title>
        <c:numFmt formatCode="0" sourceLinked="0"/>
        <c:majorTickMark val="out"/>
        <c:minorTickMark val="none"/>
        <c:tickLblPos val="nextTo"/>
        <c:spPr>
          <a:ln w="6350">
            <a:solidFill>
              <a:schemeClr val="bg1">
                <a:lumMod val="75000"/>
              </a:schemeClr>
            </a:solidFill>
            <a:prstDash val="solid"/>
          </a:ln>
        </c:spPr>
        <c:txPr>
          <a:bodyPr rot="0" vert="horz"/>
          <a:lstStyle/>
          <a:p>
            <a:pPr>
              <a:defRPr sz="800" b="0" i="0" u="none" strike="noStrike" baseline="0">
                <a:solidFill>
                  <a:srgbClr val="000000"/>
                </a:solidFill>
                <a:latin typeface="Arial"/>
                <a:ea typeface="Arial"/>
                <a:cs typeface="Arial"/>
              </a:defRPr>
            </a:pPr>
            <a:endParaRPr lang="sr-Latn-RS"/>
          </a:p>
        </c:txPr>
        <c:crossAx val="1401053552"/>
        <c:crosses val="autoZero"/>
        <c:crossBetween val="midCat"/>
        <c:majorUnit val="2"/>
      </c:valAx>
      <c:spPr>
        <a:noFill/>
        <a:ln w="3175">
          <a:solidFill>
            <a:schemeClr val="bg1">
              <a:lumMod val="75000"/>
            </a:schemeClr>
          </a:solidFill>
          <a:prstDash val="solid"/>
        </a:ln>
      </c:spPr>
    </c:plotArea>
    <c:plotVisOnly val="0"/>
    <c:dispBlanksAs val="gap"/>
    <c:showDLblsOverMax val="0"/>
  </c:chart>
  <c:spPr>
    <a:solidFill>
      <a:srgbClr val="FFFFFF"/>
    </a:solidFill>
    <a:ln w="3175">
      <a:solidFill>
        <a:schemeClr val="tx1"/>
      </a:solidFill>
      <a:prstDash val="solid"/>
    </a:ln>
  </c:spPr>
  <c:txPr>
    <a:bodyPr/>
    <a:lstStyle/>
    <a:p>
      <a:pPr>
        <a:defRPr sz="800" b="0" i="0" u="none" strike="noStrike" baseline="0">
          <a:solidFill>
            <a:srgbClr val="000000"/>
          </a:solidFill>
          <a:latin typeface="Arial"/>
          <a:ea typeface="Arial"/>
          <a:cs typeface="Arial"/>
        </a:defRPr>
      </a:pPr>
      <a:endParaRPr lang="sr-Latn-RS"/>
    </a:p>
  </c:txPr>
  <c:printSettings>
    <c:headerFooter alignWithMargins="0">
      <c:oddHeader>&amp;A</c:oddHeader>
      <c:oddFooter>Page &amp;P</c:oddFooter>
    </c:headerFooter>
    <c:pageMargins b="1" l="0.75000000000001465" r="0.75000000000001465" t="1" header="0.5" footer="0.5"/>
    <c:pageSetup paperSize="9" orientation="landscape"/>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38863425925926"/>
          <c:y val="5.6829601990049751E-2"/>
          <c:w val="0.8286036853685369"/>
          <c:h val="0.69473051409618569"/>
        </c:manualLayout>
      </c:layout>
      <c:lineChart>
        <c:grouping val="standard"/>
        <c:varyColors val="0"/>
        <c:ser>
          <c:idx val="0"/>
          <c:order val="0"/>
          <c:tx>
            <c:strRef>
              <c:f>'Slika 7.1. - Figure 7.1 '!$D$3</c:f>
              <c:strCache>
                <c:ptCount val="1"/>
                <c:pt idx="0">
                  <c:v>2019.</c:v>
                </c:pt>
              </c:strCache>
            </c:strRef>
          </c:tx>
          <c:spPr>
            <a:ln w="28575" cap="rnd">
              <a:solidFill>
                <a:srgbClr val="C1D9FF"/>
              </a:solidFill>
              <a:round/>
            </a:ln>
            <a:effectLst/>
          </c:spPr>
          <c:marker>
            <c:symbol val="none"/>
          </c:marker>
          <c:cat>
            <c:strRef>
              <c:f>'Slika 7.1. - Figure 7.1 '!$B$4:$B$15</c:f>
              <c:strCache>
                <c:ptCount val="12"/>
                <c:pt idx="0">
                  <c:v>Siječanj</c:v>
                </c:pt>
                <c:pt idx="1">
                  <c:v>Veljača</c:v>
                </c:pt>
                <c:pt idx="2">
                  <c:v>Ožujak</c:v>
                </c:pt>
                <c:pt idx="3">
                  <c:v>Travanj</c:v>
                </c:pt>
                <c:pt idx="4">
                  <c:v>Svibanj</c:v>
                </c:pt>
                <c:pt idx="5">
                  <c:v>Lipanj</c:v>
                </c:pt>
                <c:pt idx="6">
                  <c:v>Srpanj</c:v>
                </c:pt>
                <c:pt idx="7">
                  <c:v>Kolovoz</c:v>
                </c:pt>
                <c:pt idx="8">
                  <c:v>Rujan</c:v>
                </c:pt>
                <c:pt idx="9">
                  <c:v>Listopad</c:v>
                </c:pt>
                <c:pt idx="10">
                  <c:v>Studeni</c:v>
                </c:pt>
                <c:pt idx="11">
                  <c:v>Prosinac</c:v>
                </c:pt>
              </c:strCache>
            </c:strRef>
          </c:cat>
          <c:val>
            <c:numRef>
              <c:f>'Slika 7.1. - Figure 7.1 '!$D$4:$D$15</c:f>
              <c:numCache>
                <c:formatCode>0.000</c:formatCode>
                <c:ptCount val="12"/>
                <c:pt idx="0">
                  <c:v>2.0970203729510917E-2</c:v>
                </c:pt>
                <c:pt idx="1">
                  <c:v>-0.24694405733625319</c:v>
                </c:pt>
                <c:pt idx="2">
                  <c:v>-0.41422788506204783</c:v>
                </c:pt>
                <c:pt idx="3">
                  <c:v>4.9771053155485377E-3</c:v>
                </c:pt>
                <c:pt idx="4">
                  <c:v>6.6295042803105775E-2</c:v>
                </c:pt>
                <c:pt idx="5">
                  <c:v>4.1210432012741438E-2</c:v>
                </c:pt>
                <c:pt idx="6">
                  <c:v>0.27481584710332507</c:v>
                </c:pt>
                <c:pt idx="7">
                  <c:v>0.62493861570110865</c:v>
                </c:pt>
                <c:pt idx="8">
                  <c:v>1.0302077111951693</c:v>
                </c:pt>
                <c:pt idx="9">
                  <c:v>1.2099143937885728</c:v>
                </c:pt>
                <c:pt idx="10">
                  <c:v>0.83906032251642459</c:v>
                </c:pt>
                <c:pt idx="11">
                  <c:v>0.46945384564337411</c:v>
                </c:pt>
              </c:numCache>
            </c:numRef>
          </c:val>
          <c:smooth val="0"/>
          <c:extLst>
            <c:ext xmlns:c16="http://schemas.microsoft.com/office/drawing/2014/chart" uri="{C3380CC4-5D6E-409C-BE32-E72D297353CC}">
              <c16:uniqueId val="{00000000-78D0-4DD2-AE2B-8B42A9C2EB76}"/>
            </c:ext>
          </c:extLst>
        </c:ser>
        <c:ser>
          <c:idx val="1"/>
          <c:order val="1"/>
          <c:tx>
            <c:strRef>
              <c:f>'Slika 7.1. - Figure 7.1 '!$E$3</c:f>
              <c:strCache>
                <c:ptCount val="1"/>
                <c:pt idx="0">
                  <c:v>2020.</c:v>
                </c:pt>
              </c:strCache>
            </c:strRef>
          </c:tx>
          <c:spPr>
            <a:ln w="28575" cap="rnd">
              <a:solidFill>
                <a:srgbClr val="A2C2E8"/>
              </a:solidFill>
              <a:round/>
            </a:ln>
            <a:effectLst/>
          </c:spPr>
          <c:marker>
            <c:symbol val="none"/>
          </c:marker>
          <c:cat>
            <c:strRef>
              <c:f>'Slika 7.1. - Figure 7.1 '!$B$4:$B$15</c:f>
              <c:strCache>
                <c:ptCount val="12"/>
                <c:pt idx="0">
                  <c:v>Siječanj</c:v>
                </c:pt>
                <c:pt idx="1">
                  <c:v>Veljača</c:v>
                </c:pt>
                <c:pt idx="2">
                  <c:v>Ožujak</c:v>
                </c:pt>
                <c:pt idx="3">
                  <c:v>Travanj</c:v>
                </c:pt>
                <c:pt idx="4">
                  <c:v>Svibanj</c:v>
                </c:pt>
                <c:pt idx="5">
                  <c:v>Lipanj</c:v>
                </c:pt>
                <c:pt idx="6">
                  <c:v>Srpanj</c:v>
                </c:pt>
                <c:pt idx="7">
                  <c:v>Kolovoz</c:v>
                </c:pt>
                <c:pt idx="8">
                  <c:v>Rujan</c:v>
                </c:pt>
                <c:pt idx="9">
                  <c:v>Listopad</c:v>
                </c:pt>
                <c:pt idx="10">
                  <c:v>Studeni</c:v>
                </c:pt>
                <c:pt idx="11">
                  <c:v>Prosinac</c:v>
                </c:pt>
              </c:strCache>
            </c:strRef>
          </c:cat>
          <c:val>
            <c:numRef>
              <c:f>'Slika 7.1. - Figure 7.1 '!$E$4:$E$15</c:f>
              <c:numCache>
                <c:formatCode>0.000</c:formatCode>
                <c:ptCount val="12"/>
                <c:pt idx="0">
                  <c:v>-5.5332138828057785E-2</c:v>
                </c:pt>
                <c:pt idx="1">
                  <c:v>-0.2861636472227751</c:v>
                </c:pt>
                <c:pt idx="2">
                  <c:v>-0.60991439378857204</c:v>
                </c:pt>
                <c:pt idx="3">
                  <c:v>-0.98400690158603799</c:v>
                </c:pt>
                <c:pt idx="4">
                  <c:v>-1.8077244674497315</c:v>
                </c:pt>
                <c:pt idx="5">
                  <c:v>-2.2242617293781923</c:v>
                </c:pt>
                <c:pt idx="6">
                  <c:v>-2.3661822284159526</c:v>
                </c:pt>
                <c:pt idx="7">
                  <c:v>-1.9722343884796605</c:v>
                </c:pt>
                <c:pt idx="8">
                  <c:v>-2.035091910544828</c:v>
                </c:pt>
                <c:pt idx="9">
                  <c:v>-2.3611520339770387</c:v>
                </c:pt>
                <c:pt idx="10">
                  <c:v>-2.2170548808812813</c:v>
                </c:pt>
                <c:pt idx="11">
                  <c:v>-2.9910279381511722</c:v>
                </c:pt>
              </c:numCache>
            </c:numRef>
          </c:val>
          <c:smooth val="0"/>
          <c:extLst>
            <c:ext xmlns:c16="http://schemas.microsoft.com/office/drawing/2014/chart" uri="{C3380CC4-5D6E-409C-BE32-E72D297353CC}">
              <c16:uniqueId val="{00000001-78D0-4DD2-AE2B-8B42A9C2EB76}"/>
            </c:ext>
          </c:extLst>
        </c:ser>
        <c:ser>
          <c:idx val="2"/>
          <c:order val="2"/>
          <c:tx>
            <c:strRef>
              <c:f>'Slika 7.1. - Figure 7.1 '!$F$3</c:f>
              <c:strCache>
                <c:ptCount val="1"/>
                <c:pt idx="0">
                  <c:v>2021.</c:v>
                </c:pt>
              </c:strCache>
            </c:strRef>
          </c:tx>
          <c:spPr>
            <a:ln w="28575" cap="rnd">
              <a:solidFill>
                <a:srgbClr val="4A88D2"/>
              </a:solidFill>
              <a:round/>
            </a:ln>
            <a:effectLst/>
          </c:spPr>
          <c:marker>
            <c:symbol val="none"/>
          </c:marker>
          <c:cat>
            <c:strRef>
              <c:f>'Slika 7.1. - Figure 7.1 '!$B$4:$B$15</c:f>
              <c:strCache>
                <c:ptCount val="12"/>
                <c:pt idx="0">
                  <c:v>Siječanj</c:v>
                </c:pt>
                <c:pt idx="1">
                  <c:v>Veljača</c:v>
                </c:pt>
                <c:pt idx="2">
                  <c:v>Ožujak</c:v>
                </c:pt>
                <c:pt idx="3">
                  <c:v>Travanj</c:v>
                </c:pt>
                <c:pt idx="4">
                  <c:v>Svibanj</c:v>
                </c:pt>
                <c:pt idx="5">
                  <c:v>Lipanj</c:v>
                </c:pt>
                <c:pt idx="6">
                  <c:v>Srpanj</c:v>
                </c:pt>
                <c:pt idx="7">
                  <c:v>Kolovoz</c:v>
                </c:pt>
                <c:pt idx="8">
                  <c:v>Rujan</c:v>
                </c:pt>
                <c:pt idx="9">
                  <c:v>Listopad</c:v>
                </c:pt>
                <c:pt idx="10">
                  <c:v>Studeni</c:v>
                </c:pt>
                <c:pt idx="11">
                  <c:v>Prosinac</c:v>
                </c:pt>
              </c:strCache>
            </c:strRef>
          </c:cat>
          <c:val>
            <c:numRef>
              <c:f>'Slika 7.1. - Figure 7.1 '!$F$4:$F$15</c:f>
              <c:numCache>
                <c:formatCode>0.000</c:formatCode>
                <c:ptCount val="12"/>
                <c:pt idx="0">
                  <c:v>-9.6250580662286797E-2</c:v>
                </c:pt>
                <c:pt idx="1">
                  <c:v>-0.4962373083814452</c:v>
                </c:pt>
                <c:pt idx="2">
                  <c:v>-0.47036963302143497</c:v>
                </c:pt>
                <c:pt idx="3">
                  <c:v>-0.68791558829384847</c:v>
                </c:pt>
                <c:pt idx="4">
                  <c:v>-0.86308315083947185</c:v>
                </c:pt>
                <c:pt idx="5">
                  <c:v>-0.88591147388678748</c:v>
                </c:pt>
                <c:pt idx="6">
                  <c:v>-1.3780609197690623</c:v>
                </c:pt>
                <c:pt idx="7">
                  <c:v>-0.79631030592607344</c:v>
                </c:pt>
                <c:pt idx="8">
                  <c:v>-0.38080828190324523</c:v>
                </c:pt>
                <c:pt idx="9">
                  <c:v>-0.61884663879487711</c:v>
                </c:pt>
                <c:pt idx="10">
                  <c:v>-1.0698506868405337</c:v>
                </c:pt>
                <c:pt idx="11">
                  <c:v>-1.7645869002588097</c:v>
                </c:pt>
              </c:numCache>
            </c:numRef>
          </c:val>
          <c:smooth val="0"/>
          <c:extLst>
            <c:ext xmlns:c16="http://schemas.microsoft.com/office/drawing/2014/chart" uri="{C3380CC4-5D6E-409C-BE32-E72D297353CC}">
              <c16:uniqueId val="{00000002-78D0-4DD2-AE2B-8B42A9C2EB76}"/>
            </c:ext>
          </c:extLst>
        </c:ser>
        <c:ser>
          <c:idx val="3"/>
          <c:order val="3"/>
          <c:tx>
            <c:strRef>
              <c:f>'Slika 7.1. - Figure 7.1 '!$G$3</c:f>
              <c:strCache>
                <c:ptCount val="1"/>
                <c:pt idx="0">
                  <c:v>2022.</c:v>
                </c:pt>
              </c:strCache>
            </c:strRef>
          </c:tx>
          <c:spPr>
            <a:ln w="28575" cap="rnd">
              <a:solidFill>
                <a:srgbClr val="159BFF"/>
              </a:solidFill>
              <a:round/>
            </a:ln>
            <a:effectLst/>
          </c:spPr>
          <c:marker>
            <c:symbol val="none"/>
          </c:marker>
          <c:cat>
            <c:strRef>
              <c:f>'Slika 7.1. - Figure 7.1 '!$B$4:$B$15</c:f>
              <c:strCache>
                <c:ptCount val="12"/>
                <c:pt idx="0">
                  <c:v>Siječanj</c:v>
                </c:pt>
                <c:pt idx="1">
                  <c:v>Veljača</c:v>
                </c:pt>
                <c:pt idx="2">
                  <c:v>Ožujak</c:v>
                </c:pt>
                <c:pt idx="3">
                  <c:v>Travanj</c:v>
                </c:pt>
                <c:pt idx="4">
                  <c:v>Svibanj</c:v>
                </c:pt>
                <c:pt idx="5">
                  <c:v>Lipanj</c:v>
                </c:pt>
                <c:pt idx="6">
                  <c:v>Srpanj</c:v>
                </c:pt>
                <c:pt idx="7">
                  <c:v>Kolovoz</c:v>
                </c:pt>
                <c:pt idx="8">
                  <c:v>Rujan</c:v>
                </c:pt>
                <c:pt idx="9">
                  <c:v>Listopad</c:v>
                </c:pt>
                <c:pt idx="10">
                  <c:v>Studeni</c:v>
                </c:pt>
                <c:pt idx="11">
                  <c:v>Prosinac</c:v>
                </c:pt>
              </c:strCache>
            </c:strRef>
          </c:cat>
          <c:val>
            <c:numRef>
              <c:f>'Slika 7.1. - Figure 7.1 '!$G$4:$G$15</c:f>
              <c:numCache>
                <c:formatCode>0.000</c:formatCode>
                <c:ptCount val="12"/>
                <c:pt idx="0">
                  <c:v>-3.4322118256022292E-2</c:v>
                </c:pt>
                <c:pt idx="1">
                  <c:v>-0.4489348994624725</c:v>
                </c:pt>
                <c:pt idx="2">
                  <c:v>-0.44325436326232648</c:v>
                </c:pt>
                <c:pt idx="3">
                  <c:v>-0.35435662618621</c:v>
                </c:pt>
                <c:pt idx="4">
                  <c:v>-0.32461344482049231</c:v>
                </c:pt>
                <c:pt idx="5">
                  <c:v>-0.24851018647554574</c:v>
                </c:pt>
                <c:pt idx="6">
                  <c:v>-0.36363395049439223</c:v>
                </c:pt>
                <c:pt idx="7">
                  <c:v>0.1522065166898933</c:v>
                </c:pt>
                <c:pt idx="8">
                  <c:v>0.76961974915389209</c:v>
                </c:pt>
                <c:pt idx="9">
                  <c:v>0.60176521335191446</c:v>
                </c:pt>
                <c:pt idx="10">
                  <c:v>0.34279646957329613</c:v>
                </c:pt>
                <c:pt idx="11">
                  <c:v>-0.21981551529630364</c:v>
                </c:pt>
              </c:numCache>
            </c:numRef>
          </c:val>
          <c:smooth val="0"/>
          <c:extLst>
            <c:ext xmlns:c16="http://schemas.microsoft.com/office/drawing/2014/chart" uri="{C3380CC4-5D6E-409C-BE32-E72D297353CC}">
              <c16:uniqueId val="{00000003-78D0-4DD2-AE2B-8B42A9C2EB76}"/>
            </c:ext>
          </c:extLst>
        </c:ser>
        <c:ser>
          <c:idx val="4"/>
          <c:order val="4"/>
          <c:tx>
            <c:strRef>
              <c:f>'Slika 7.1. - Figure 7.1 '!$H$3</c:f>
              <c:strCache>
                <c:ptCount val="1"/>
                <c:pt idx="0">
                  <c:v>2023.</c:v>
                </c:pt>
              </c:strCache>
            </c:strRef>
          </c:tx>
          <c:spPr>
            <a:ln w="28575" cap="rnd">
              <a:solidFill>
                <a:srgbClr val="003FBC"/>
              </a:solidFill>
              <a:round/>
            </a:ln>
            <a:effectLst/>
          </c:spPr>
          <c:marker>
            <c:symbol val="none"/>
          </c:marker>
          <c:cat>
            <c:strRef>
              <c:f>'Slika 7.1. - Figure 7.1 '!$B$4:$B$15</c:f>
              <c:strCache>
                <c:ptCount val="12"/>
                <c:pt idx="0">
                  <c:v>Siječanj</c:v>
                </c:pt>
                <c:pt idx="1">
                  <c:v>Veljača</c:v>
                </c:pt>
                <c:pt idx="2">
                  <c:v>Ožujak</c:v>
                </c:pt>
                <c:pt idx="3">
                  <c:v>Travanj</c:v>
                </c:pt>
                <c:pt idx="4">
                  <c:v>Svibanj</c:v>
                </c:pt>
                <c:pt idx="5">
                  <c:v>Lipanj</c:v>
                </c:pt>
                <c:pt idx="6">
                  <c:v>Srpanj</c:v>
                </c:pt>
                <c:pt idx="7">
                  <c:v>Kolovoz</c:v>
                </c:pt>
                <c:pt idx="8">
                  <c:v>Rujan</c:v>
                </c:pt>
                <c:pt idx="9">
                  <c:v>Listopad</c:v>
                </c:pt>
                <c:pt idx="10">
                  <c:v>Studeni</c:v>
                </c:pt>
                <c:pt idx="11">
                  <c:v>Prosinac</c:v>
                </c:pt>
              </c:strCache>
            </c:strRef>
          </c:cat>
          <c:val>
            <c:numRef>
              <c:f>'Slika 7.1. - Figure 7.1 '!$H$4:$H$15</c:f>
              <c:numCache>
                <c:formatCode>0.000</c:formatCode>
                <c:ptCount val="12"/>
                <c:pt idx="0">
                  <c:v>-8.6900000000000019E-2</c:v>
                </c:pt>
                <c:pt idx="1">
                  <c:v>-0.37409999999999999</c:v>
                </c:pt>
                <c:pt idx="2">
                  <c:v>-0.13949999999999993</c:v>
                </c:pt>
                <c:pt idx="3">
                  <c:v>0.43800000000000006</c:v>
                </c:pt>
                <c:pt idx="4">
                  <c:v>1.0121</c:v>
                </c:pt>
                <c:pt idx="5">
                  <c:v>0.90859999999999996</c:v>
                </c:pt>
                <c:pt idx="6">
                  <c:v>1.1724999999999999</c:v>
                </c:pt>
                <c:pt idx="7">
                  <c:v>1.8002999999999998</c:v>
                </c:pt>
                <c:pt idx="8">
                  <c:v>1.9105999999999999</c:v>
                </c:pt>
                <c:pt idx="9">
                  <c:v>1.8506999999999998</c:v>
                </c:pt>
                <c:pt idx="10">
                  <c:v>1.9429999999999998</c:v>
                </c:pt>
                <c:pt idx="11">
                  <c:v>-0.27690000000000015</c:v>
                </c:pt>
              </c:numCache>
            </c:numRef>
          </c:val>
          <c:smooth val="0"/>
          <c:extLst>
            <c:ext xmlns:c16="http://schemas.microsoft.com/office/drawing/2014/chart" uri="{C3380CC4-5D6E-409C-BE32-E72D297353CC}">
              <c16:uniqueId val="{00000004-78D0-4DD2-AE2B-8B42A9C2EB76}"/>
            </c:ext>
          </c:extLst>
        </c:ser>
        <c:ser>
          <c:idx val="5"/>
          <c:order val="5"/>
          <c:tx>
            <c:strRef>
              <c:f>'Slika 7.1. - Figure 7.1 '!$I$3</c:f>
              <c:strCache>
                <c:ptCount val="1"/>
                <c:pt idx="0">
                  <c:v>2024.</c:v>
                </c:pt>
              </c:strCache>
            </c:strRef>
          </c:tx>
          <c:spPr>
            <a:ln w="28575" cap="rnd">
              <a:solidFill>
                <a:srgbClr val="003366"/>
              </a:solidFill>
              <a:round/>
            </a:ln>
            <a:effectLst/>
          </c:spPr>
          <c:marker>
            <c:symbol val="none"/>
          </c:marker>
          <c:cat>
            <c:strRef>
              <c:f>'Slika 7.1. - Figure 7.1 '!$B$4:$B$15</c:f>
              <c:strCache>
                <c:ptCount val="12"/>
                <c:pt idx="0">
                  <c:v>Siječanj</c:v>
                </c:pt>
                <c:pt idx="1">
                  <c:v>Veljača</c:v>
                </c:pt>
                <c:pt idx="2">
                  <c:v>Ožujak</c:v>
                </c:pt>
                <c:pt idx="3">
                  <c:v>Travanj</c:v>
                </c:pt>
                <c:pt idx="4">
                  <c:v>Svibanj</c:v>
                </c:pt>
                <c:pt idx="5">
                  <c:v>Lipanj</c:v>
                </c:pt>
                <c:pt idx="6">
                  <c:v>Srpanj</c:v>
                </c:pt>
                <c:pt idx="7">
                  <c:v>Kolovoz</c:v>
                </c:pt>
                <c:pt idx="8">
                  <c:v>Rujan</c:v>
                </c:pt>
                <c:pt idx="9">
                  <c:v>Listopad</c:v>
                </c:pt>
                <c:pt idx="10">
                  <c:v>Studeni</c:v>
                </c:pt>
                <c:pt idx="11">
                  <c:v>Prosinac</c:v>
                </c:pt>
              </c:strCache>
            </c:strRef>
          </c:cat>
          <c:val>
            <c:numRef>
              <c:f>'Slika 7.1. - Figure 7.1 '!$I$4:$I$15</c:f>
              <c:numCache>
                <c:formatCode>0.000</c:formatCode>
                <c:ptCount val="12"/>
                <c:pt idx="0">
                  <c:v>-0.22900000000000004</c:v>
                </c:pt>
                <c:pt idx="1">
                  <c:v>-0.27929999999999999</c:v>
                </c:pt>
                <c:pt idx="2">
                  <c:v>-0.80549999999999977</c:v>
                </c:pt>
                <c:pt idx="3">
                  <c:v>-0.31119999999999998</c:v>
                </c:pt>
                <c:pt idx="4">
                  <c:v>-0.43509999999999999</c:v>
                </c:pt>
                <c:pt idx="5">
                  <c:v>-0.78229999999999988</c:v>
                </c:pt>
                <c:pt idx="6">
                  <c:v>-0.59809999999999985</c:v>
                </c:pt>
                <c:pt idx="7">
                  <c:v>-0.25499999999999978</c:v>
                </c:pt>
                <c:pt idx="8">
                  <c:v>0.13040000000000018</c:v>
                </c:pt>
                <c:pt idx="9">
                  <c:v>-0.4392999999999998</c:v>
                </c:pt>
                <c:pt idx="10">
                  <c:v>-0.93959999999999977</c:v>
                </c:pt>
                <c:pt idx="11">
                  <c:v>-2.1017999999999999</c:v>
                </c:pt>
              </c:numCache>
            </c:numRef>
          </c:val>
          <c:smooth val="0"/>
          <c:extLst>
            <c:ext xmlns:c16="http://schemas.microsoft.com/office/drawing/2014/chart" uri="{C3380CC4-5D6E-409C-BE32-E72D297353CC}">
              <c16:uniqueId val="{00000001-D099-4C45-90EA-54BF41D19138}"/>
            </c:ext>
          </c:extLst>
        </c:ser>
        <c:ser>
          <c:idx val="6"/>
          <c:order val="6"/>
          <c:tx>
            <c:strRef>
              <c:f>'Slika 7.1. - Figure 7.1 '!$J$3</c:f>
              <c:strCache>
                <c:ptCount val="1"/>
                <c:pt idx="0">
                  <c:v>2025.</c:v>
                </c:pt>
              </c:strCache>
            </c:strRef>
          </c:tx>
          <c:spPr>
            <a:ln w="28575" cap="rnd">
              <a:solidFill>
                <a:srgbClr val="FF0000"/>
              </a:solidFill>
              <a:round/>
            </a:ln>
            <a:effectLst/>
          </c:spPr>
          <c:marker>
            <c:symbol val="triangle"/>
            <c:size val="9"/>
            <c:spPr>
              <a:solidFill>
                <a:srgbClr val="FF0000"/>
              </a:solidFill>
              <a:ln w="9525">
                <a:solidFill>
                  <a:srgbClr val="FF0000"/>
                </a:solidFill>
              </a:ln>
              <a:effectLst/>
            </c:spPr>
          </c:marker>
          <c:cat>
            <c:strRef>
              <c:f>'Slika 7.1. - Figure 7.1 '!$B$4:$B$15</c:f>
              <c:strCache>
                <c:ptCount val="12"/>
                <c:pt idx="0">
                  <c:v>Siječanj</c:v>
                </c:pt>
                <c:pt idx="1">
                  <c:v>Veljača</c:v>
                </c:pt>
                <c:pt idx="2">
                  <c:v>Ožujak</c:v>
                </c:pt>
                <c:pt idx="3">
                  <c:v>Travanj</c:v>
                </c:pt>
                <c:pt idx="4">
                  <c:v>Svibanj</c:v>
                </c:pt>
                <c:pt idx="5">
                  <c:v>Lipanj</c:v>
                </c:pt>
                <c:pt idx="6">
                  <c:v>Srpanj</c:v>
                </c:pt>
                <c:pt idx="7">
                  <c:v>Kolovoz</c:v>
                </c:pt>
                <c:pt idx="8">
                  <c:v>Rujan</c:v>
                </c:pt>
                <c:pt idx="9">
                  <c:v>Listopad</c:v>
                </c:pt>
                <c:pt idx="10">
                  <c:v>Studeni</c:v>
                </c:pt>
                <c:pt idx="11">
                  <c:v>Prosinac</c:v>
                </c:pt>
              </c:strCache>
            </c:strRef>
          </c:cat>
          <c:val>
            <c:numRef>
              <c:f>'Slika 7.1. - Figure 7.1 '!$J$4:$J$15</c:f>
              <c:numCache>
                <c:formatCode>0.000</c:formatCode>
                <c:ptCount val="12"/>
                <c:pt idx="0" formatCode="General">
                  <c:v>0.03</c:v>
                </c:pt>
                <c:pt idx="1">
                  <c:v>-0.38069999999999998</c:v>
                </c:pt>
                <c:pt idx="2">
                  <c:v>-0.92019999999999991</c:v>
                </c:pt>
                <c:pt idx="3">
                  <c:v>-1.1145999999999998</c:v>
                </c:pt>
                <c:pt idx="4">
                  <c:v>-1.6296999999999999</c:v>
                </c:pt>
                <c:pt idx="5">
                  <c:v>-1.6191</c:v>
                </c:pt>
                <c:pt idx="6">
                  <c:v>-1.5734999999999999</c:v>
                </c:pt>
              </c:numCache>
            </c:numRef>
          </c:val>
          <c:smooth val="0"/>
          <c:extLst>
            <c:ext xmlns:c16="http://schemas.microsoft.com/office/drawing/2014/chart" uri="{C3380CC4-5D6E-409C-BE32-E72D297353CC}">
              <c16:uniqueId val="{00000001-40D3-4C2F-9815-526D4942BC0C}"/>
            </c:ext>
          </c:extLst>
        </c:ser>
        <c:dLbls>
          <c:showLegendKey val="0"/>
          <c:showVal val="0"/>
          <c:showCatName val="0"/>
          <c:showSerName val="0"/>
          <c:showPercent val="0"/>
          <c:showBubbleSize val="0"/>
        </c:dLbls>
        <c:smooth val="0"/>
        <c:axId val="1629861295"/>
        <c:axId val="1629857967"/>
      </c:lineChart>
      <c:catAx>
        <c:axId val="162986129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dk1"/>
                </a:solidFill>
                <a:latin typeface="Arial" panose="020B0604020202020204" pitchFamily="34" charset="0"/>
                <a:ea typeface="+mn-ea"/>
                <a:cs typeface="Arial" panose="020B0604020202020204" pitchFamily="34" charset="0"/>
              </a:defRPr>
            </a:pPr>
            <a:endParaRPr lang="sr-Latn-RS"/>
          </a:p>
        </c:txPr>
        <c:crossAx val="1629857967"/>
        <c:crosses val="autoZero"/>
        <c:auto val="1"/>
        <c:lblAlgn val="ctr"/>
        <c:lblOffset val="100"/>
        <c:noMultiLvlLbl val="0"/>
      </c:catAx>
      <c:valAx>
        <c:axId val="1629857967"/>
        <c:scaling>
          <c:orientation val="minMax"/>
          <c:max val="3"/>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dk1"/>
                    </a:solidFill>
                    <a:latin typeface="Arial" panose="020B0604020202020204" pitchFamily="34" charset="0"/>
                    <a:ea typeface="+mn-ea"/>
                    <a:cs typeface="Arial" panose="020B0604020202020204" pitchFamily="34" charset="0"/>
                  </a:defRPr>
                </a:pPr>
                <a:r>
                  <a:rPr lang="hr-HR"/>
                  <a:t>u mlrd. EUR</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dk1"/>
                  </a:solidFill>
                  <a:latin typeface="Arial" panose="020B0604020202020204" pitchFamily="34" charset="0"/>
                  <a:ea typeface="+mn-ea"/>
                  <a:cs typeface="Arial" panose="020B0604020202020204" pitchFamily="34" charset="0"/>
                </a:defRPr>
              </a:pPr>
              <a:endParaRPr lang="sr-Latn-R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dk1"/>
                </a:solidFill>
                <a:latin typeface="Arial" panose="020B0604020202020204" pitchFamily="34" charset="0"/>
                <a:ea typeface="+mn-ea"/>
                <a:cs typeface="Arial" panose="020B0604020202020204" pitchFamily="34" charset="0"/>
              </a:defRPr>
            </a:pPr>
            <a:endParaRPr lang="sr-Latn-RS"/>
          </a:p>
        </c:txPr>
        <c:crossAx val="1629861295"/>
        <c:crossesAt val="1"/>
        <c:crossBetween val="between"/>
      </c:valAx>
      <c:spPr>
        <a:noFill/>
        <a:ln>
          <a:noFill/>
        </a:ln>
        <a:effectLst/>
      </c:spPr>
    </c:plotArea>
    <c:legend>
      <c:legendPos val="b"/>
      <c:layout>
        <c:manualLayout>
          <c:xMode val="edge"/>
          <c:yMode val="edge"/>
          <c:x val="6.6322722937529791E-2"/>
          <c:y val="0.89402609086819618"/>
          <c:w val="0.89999981647469907"/>
          <c:h val="5.8191049382716048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dk1"/>
              </a:solidFill>
              <a:latin typeface="Arial" panose="020B0604020202020204" pitchFamily="34" charset="0"/>
              <a:ea typeface="+mn-ea"/>
              <a:cs typeface="Arial" panose="020B0604020202020204" pitchFamily="34" charset="0"/>
            </a:defRPr>
          </a:pPr>
          <a:endParaRPr lang="sr-Latn-RS"/>
        </a:p>
      </c:txPr>
    </c:legend>
    <c:plotVisOnly val="1"/>
    <c:dispBlanksAs val="gap"/>
    <c:showDLblsOverMax val="0"/>
  </c:chart>
  <c:spPr>
    <a:solidFill>
      <a:schemeClr val="lt1"/>
    </a:solidFill>
    <a:ln w="9525" cap="flat" cmpd="sng" algn="ctr">
      <a:solidFill>
        <a:schemeClr val="dk1"/>
      </a:solidFill>
      <a:prstDash val="solid"/>
      <a:round/>
    </a:ln>
    <a:effectLst/>
  </c:spPr>
  <c:txPr>
    <a:bodyPr/>
    <a:lstStyle/>
    <a:p>
      <a:pPr>
        <a:defRPr sz="800">
          <a:solidFill>
            <a:schemeClr val="dk1"/>
          </a:solidFill>
          <a:latin typeface="Arial" panose="020B0604020202020204" pitchFamily="34" charset="0"/>
          <a:ea typeface="+mn-ea"/>
          <a:cs typeface="Arial" panose="020B0604020202020204" pitchFamily="34" charset="0"/>
        </a:defRPr>
      </a:pPr>
      <a:endParaRPr lang="sr-Latn-RS"/>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38863425925926"/>
          <c:y val="5.6829601990049751E-2"/>
          <c:w val="0.8286036853685369"/>
          <c:h val="0.69473051409618569"/>
        </c:manualLayout>
      </c:layout>
      <c:lineChart>
        <c:grouping val="standard"/>
        <c:varyColors val="0"/>
        <c:ser>
          <c:idx val="0"/>
          <c:order val="0"/>
          <c:tx>
            <c:strRef>
              <c:f>'Slika 7.1. - Figure 7.1 '!$D$17</c:f>
              <c:strCache>
                <c:ptCount val="1"/>
                <c:pt idx="0">
                  <c:v>2019</c:v>
                </c:pt>
              </c:strCache>
            </c:strRef>
          </c:tx>
          <c:spPr>
            <a:ln w="28575" cap="rnd">
              <a:solidFill>
                <a:srgbClr val="C1D9FF"/>
              </a:solidFill>
              <a:round/>
            </a:ln>
            <a:effectLst/>
          </c:spPr>
          <c:marker>
            <c:symbol val="none"/>
          </c:marker>
          <c:cat>
            <c:strRef>
              <c:f>'Slika 7.1. - Figure 7.1 '!$A$4:$A$15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'Slika 7.1. - Figure 7.1 '!$D$4:$D$15</c:f>
              <c:numCache>
                <c:formatCode>0.000</c:formatCode>
                <c:ptCount val="12"/>
                <c:pt idx="0">
                  <c:v>2.0970203729510917E-2</c:v>
                </c:pt>
                <c:pt idx="1">
                  <c:v>-0.24694405733625319</c:v>
                </c:pt>
                <c:pt idx="2">
                  <c:v>-0.41422788506204783</c:v>
                </c:pt>
                <c:pt idx="3">
                  <c:v>4.9771053155485377E-3</c:v>
                </c:pt>
                <c:pt idx="4">
                  <c:v>6.6295042803105775E-2</c:v>
                </c:pt>
                <c:pt idx="5">
                  <c:v>4.1210432012741438E-2</c:v>
                </c:pt>
                <c:pt idx="6">
                  <c:v>0.27481584710332507</c:v>
                </c:pt>
                <c:pt idx="7">
                  <c:v>0.62493861570110865</c:v>
                </c:pt>
                <c:pt idx="8">
                  <c:v>1.0302077111951693</c:v>
                </c:pt>
                <c:pt idx="9">
                  <c:v>1.2099143937885728</c:v>
                </c:pt>
                <c:pt idx="10">
                  <c:v>0.83906032251642459</c:v>
                </c:pt>
                <c:pt idx="11">
                  <c:v>0.46945384564337411</c:v>
                </c:pt>
              </c:numCache>
            </c:numRef>
          </c:val>
          <c:smooth val="0"/>
          <c:extLst>
            <c:ext xmlns:c16="http://schemas.microsoft.com/office/drawing/2014/chart" uri="{C3380CC4-5D6E-409C-BE32-E72D297353CC}">
              <c16:uniqueId val="{00000000-E272-4D76-B79D-0A345AF51082}"/>
            </c:ext>
          </c:extLst>
        </c:ser>
        <c:ser>
          <c:idx val="1"/>
          <c:order val="1"/>
          <c:tx>
            <c:strRef>
              <c:f>'Slika 7.1. - Figure 7.1 '!$E$17</c:f>
              <c:strCache>
                <c:ptCount val="1"/>
                <c:pt idx="0">
                  <c:v>2020</c:v>
                </c:pt>
              </c:strCache>
            </c:strRef>
          </c:tx>
          <c:spPr>
            <a:ln w="28575" cap="rnd">
              <a:solidFill>
                <a:srgbClr val="A2C2E8"/>
              </a:solidFill>
              <a:round/>
            </a:ln>
            <a:effectLst/>
          </c:spPr>
          <c:marker>
            <c:symbol val="none"/>
          </c:marker>
          <c:cat>
            <c:strRef>
              <c:f>'Slika 7.1. - Figure 7.1 '!$A$4:$A$15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'Slika 7.1. - Figure 7.1 '!$E$4:$E$15</c:f>
              <c:numCache>
                <c:formatCode>0.000</c:formatCode>
                <c:ptCount val="12"/>
                <c:pt idx="0">
                  <c:v>-5.5332138828057785E-2</c:v>
                </c:pt>
                <c:pt idx="1">
                  <c:v>-0.2861636472227751</c:v>
                </c:pt>
                <c:pt idx="2">
                  <c:v>-0.60991439378857204</c:v>
                </c:pt>
                <c:pt idx="3">
                  <c:v>-0.98400690158603799</c:v>
                </c:pt>
                <c:pt idx="4">
                  <c:v>-1.8077244674497315</c:v>
                </c:pt>
                <c:pt idx="5">
                  <c:v>-2.2242617293781923</c:v>
                </c:pt>
                <c:pt idx="6">
                  <c:v>-2.3661822284159526</c:v>
                </c:pt>
                <c:pt idx="7">
                  <c:v>-1.9722343884796605</c:v>
                </c:pt>
                <c:pt idx="8">
                  <c:v>-2.035091910544828</c:v>
                </c:pt>
                <c:pt idx="9">
                  <c:v>-2.3611520339770387</c:v>
                </c:pt>
                <c:pt idx="10">
                  <c:v>-2.2170548808812813</c:v>
                </c:pt>
                <c:pt idx="11">
                  <c:v>-2.9910279381511722</c:v>
                </c:pt>
              </c:numCache>
            </c:numRef>
          </c:val>
          <c:smooth val="0"/>
          <c:extLst>
            <c:ext xmlns:c16="http://schemas.microsoft.com/office/drawing/2014/chart" uri="{C3380CC4-5D6E-409C-BE32-E72D297353CC}">
              <c16:uniqueId val="{00000001-E272-4D76-B79D-0A345AF51082}"/>
            </c:ext>
          </c:extLst>
        </c:ser>
        <c:ser>
          <c:idx val="2"/>
          <c:order val="2"/>
          <c:tx>
            <c:strRef>
              <c:f>'Slika 7.1. - Figure 7.1 '!$F$17</c:f>
              <c:strCache>
                <c:ptCount val="1"/>
                <c:pt idx="0">
                  <c:v>2021</c:v>
                </c:pt>
              </c:strCache>
            </c:strRef>
          </c:tx>
          <c:spPr>
            <a:ln w="28575" cap="rnd">
              <a:solidFill>
                <a:srgbClr val="4A88D2"/>
              </a:solidFill>
              <a:round/>
            </a:ln>
            <a:effectLst/>
          </c:spPr>
          <c:marker>
            <c:symbol val="none"/>
          </c:marker>
          <c:cat>
            <c:strRef>
              <c:f>'Slika 7.1. - Figure 7.1 '!$A$4:$A$15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'Slika 7.1. - Figure 7.1 '!$F$4:$F$15</c:f>
              <c:numCache>
                <c:formatCode>0.000</c:formatCode>
                <c:ptCount val="12"/>
                <c:pt idx="0">
                  <c:v>-9.6250580662286797E-2</c:v>
                </c:pt>
                <c:pt idx="1">
                  <c:v>-0.4962373083814452</c:v>
                </c:pt>
                <c:pt idx="2">
                  <c:v>-0.47036963302143497</c:v>
                </c:pt>
                <c:pt idx="3">
                  <c:v>-0.68791558829384847</c:v>
                </c:pt>
                <c:pt idx="4">
                  <c:v>-0.86308315083947185</c:v>
                </c:pt>
                <c:pt idx="5">
                  <c:v>-0.88591147388678748</c:v>
                </c:pt>
                <c:pt idx="6">
                  <c:v>-1.3780609197690623</c:v>
                </c:pt>
                <c:pt idx="7">
                  <c:v>-0.79631030592607344</c:v>
                </c:pt>
                <c:pt idx="8">
                  <c:v>-0.38080828190324523</c:v>
                </c:pt>
                <c:pt idx="9">
                  <c:v>-0.61884663879487711</c:v>
                </c:pt>
                <c:pt idx="10">
                  <c:v>-1.0698506868405337</c:v>
                </c:pt>
                <c:pt idx="11">
                  <c:v>-1.7645869002588097</c:v>
                </c:pt>
              </c:numCache>
            </c:numRef>
          </c:val>
          <c:smooth val="0"/>
          <c:extLst>
            <c:ext xmlns:c16="http://schemas.microsoft.com/office/drawing/2014/chart" uri="{C3380CC4-5D6E-409C-BE32-E72D297353CC}">
              <c16:uniqueId val="{00000002-E272-4D76-B79D-0A345AF51082}"/>
            </c:ext>
          </c:extLst>
        </c:ser>
        <c:ser>
          <c:idx val="3"/>
          <c:order val="3"/>
          <c:tx>
            <c:strRef>
              <c:f>'Slika 7.1. - Figure 7.1 '!$G$17</c:f>
              <c:strCache>
                <c:ptCount val="1"/>
                <c:pt idx="0">
                  <c:v>2022</c:v>
                </c:pt>
              </c:strCache>
            </c:strRef>
          </c:tx>
          <c:spPr>
            <a:ln w="28575" cap="rnd">
              <a:solidFill>
                <a:srgbClr val="159BFF"/>
              </a:solidFill>
              <a:round/>
            </a:ln>
            <a:effectLst/>
          </c:spPr>
          <c:marker>
            <c:symbol val="none"/>
          </c:marker>
          <c:cat>
            <c:strRef>
              <c:f>'Slika 7.1. - Figure 7.1 '!$A$4:$A$15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'Slika 7.1. - Figure 7.1 '!$G$4:$G$15</c:f>
              <c:numCache>
                <c:formatCode>0.000</c:formatCode>
                <c:ptCount val="12"/>
                <c:pt idx="0">
                  <c:v>-3.4322118256022292E-2</c:v>
                </c:pt>
                <c:pt idx="1">
                  <c:v>-0.4489348994624725</c:v>
                </c:pt>
                <c:pt idx="2">
                  <c:v>-0.44325436326232648</c:v>
                </c:pt>
                <c:pt idx="3">
                  <c:v>-0.35435662618621</c:v>
                </c:pt>
                <c:pt idx="4">
                  <c:v>-0.32461344482049231</c:v>
                </c:pt>
                <c:pt idx="5">
                  <c:v>-0.24851018647554574</c:v>
                </c:pt>
                <c:pt idx="6">
                  <c:v>-0.36363395049439223</c:v>
                </c:pt>
                <c:pt idx="7">
                  <c:v>0.1522065166898933</c:v>
                </c:pt>
                <c:pt idx="8">
                  <c:v>0.76961974915389209</c:v>
                </c:pt>
                <c:pt idx="9">
                  <c:v>0.60176521335191446</c:v>
                </c:pt>
                <c:pt idx="10">
                  <c:v>0.34279646957329613</c:v>
                </c:pt>
                <c:pt idx="11">
                  <c:v>-0.21981551529630364</c:v>
                </c:pt>
              </c:numCache>
            </c:numRef>
          </c:val>
          <c:smooth val="0"/>
          <c:extLst>
            <c:ext xmlns:c16="http://schemas.microsoft.com/office/drawing/2014/chart" uri="{C3380CC4-5D6E-409C-BE32-E72D297353CC}">
              <c16:uniqueId val="{00000003-E272-4D76-B79D-0A345AF51082}"/>
            </c:ext>
          </c:extLst>
        </c:ser>
        <c:ser>
          <c:idx val="4"/>
          <c:order val="4"/>
          <c:tx>
            <c:strRef>
              <c:f>'Slika 7.1. - Figure 7.1 '!$H$17</c:f>
              <c:strCache>
                <c:ptCount val="1"/>
                <c:pt idx="0">
                  <c:v>2023</c:v>
                </c:pt>
              </c:strCache>
            </c:strRef>
          </c:tx>
          <c:spPr>
            <a:ln w="28575" cap="rnd">
              <a:solidFill>
                <a:srgbClr val="003FBC"/>
              </a:solidFill>
              <a:round/>
            </a:ln>
            <a:effectLst/>
          </c:spPr>
          <c:marker>
            <c:symbol val="none"/>
          </c:marker>
          <c:cat>
            <c:strRef>
              <c:f>'Slika 7.1. - Figure 7.1 '!$A$4:$A$15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'Slika 7.1. - Figure 7.1 '!$H$4:$H$15</c:f>
              <c:numCache>
                <c:formatCode>0.000</c:formatCode>
                <c:ptCount val="12"/>
                <c:pt idx="0">
                  <c:v>-8.6900000000000019E-2</c:v>
                </c:pt>
                <c:pt idx="1">
                  <c:v>-0.37409999999999999</c:v>
                </c:pt>
                <c:pt idx="2">
                  <c:v>-0.13949999999999993</c:v>
                </c:pt>
                <c:pt idx="3">
                  <c:v>0.43800000000000006</c:v>
                </c:pt>
                <c:pt idx="4">
                  <c:v>1.0121</c:v>
                </c:pt>
                <c:pt idx="5">
                  <c:v>0.90859999999999996</c:v>
                </c:pt>
                <c:pt idx="6">
                  <c:v>1.1724999999999999</c:v>
                </c:pt>
                <c:pt idx="7">
                  <c:v>1.8002999999999998</c:v>
                </c:pt>
                <c:pt idx="8">
                  <c:v>1.9105999999999999</c:v>
                </c:pt>
                <c:pt idx="9">
                  <c:v>1.8506999999999998</c:v>
                </c:pt>
                <c:pt idx="10">
                  <c:v>1.9429999999999998</c:v>
                </c:pt>
                <c:pt idx="11">
                  <c:v>-0.27690000000000015</c:v>
                </c:pt>
              </c:numCache>
            </c:numRef>
          </c:val>
          <c:smooth val="0"/>
          <c:extLst>
            <c:ext xmlns:c16="http://schemas.microsoft.com/office/drawing/2014/chart" uri="{C3380CC4-5D6E-409C-BE32-E72D297353CC}">
              <c16:uniqueId val="{00000004-E272-4D76-B79D-0A345AF51082}"/>
            </c:ext>
          </c:extLst>
        </c:ser>
        <c:ser>
          <c:idx val="5"/>
          <c:order val="5"/>
          <c:tx>
            <c:strRef>
              <c:f>'Slika 7.1. - Figure 7.1 '!$I$17</c:f>
              <c:strCache>
                <c:ptCount val="1"/>
                <c:pt idx="0">
                  <c:v>2024</c:v>
                </c:pt>
              </c:strCache>
            </c:strRef>
          </c:tx>
          <c:spPr>
            <a:ln w="28575" cap="rnd">
              <a:solidFill>
                <a:srgbClr val="003366"/>
              </a:solidFill>
              <a:round/>
            </a:ln>
            <a:effectLst/>
          </c:spPr>
          <c:marker>
            <c:symbol val="none"/>
          </c:marker>
          <c:cat>
            <c:strRef>
              <c:f>'Slika 7.1. - Figure 7.1 '!$A$4:$A$15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'Slika 7.1. - Figure 7.1 '!$I$4:$I$15</c:f>
              <c:numCache>
                <c:formatCode>0.000</c:formatCode>
                <c:ptCount val="12"/>
                <c:pt idx="0">
                  <c:v>-0.22900000000000004</c:v>
                </c:pt>
                <c:pt idx="1">
                  <c:v>-0.27929999999999999</c:v>
                </c:pt>
                <c:pt idx="2">
                  <c:v>-0.80549999999999977</c:v>
                </c:pt>
                <c:pt idx="3">
                  <c:v>-0.31119999999999998</c:v>
                </c:pt>
                <c:pt idx="4">
                  <c:v>-0.43509999999999999</c:v>
                </c:pt>
                <c:pt idx="5">
                  <c:v>-0.78229999999999988</c:v>
                </c:pt>
                <c:pt idx="6">
                  <c:v>-0.59809999999999985</c:v>
                </c:pt>
                <c:pt idx="7">
                  <c:v>-0.25499999999999978</c:v>
                </c:pt>
                <c:pt idx="8">
                  <c:v>0.13040000000000018</c:v>
                </c:pt>
                <c:pt idx="9">
                  <c:v>-0.4392999999999998</c:v>
                </c:pt>
                <c:pt idx="10">
                  <c:v>-0.93959999999999977</c:v>
                </c:pt>
                <c:pt idx="11">
                  <c:v>-2.1017999999999999</c:v>
                </c:pt>
              </c:numCache>
            </c:numRef>
          </c:val>
          <c:smooth val="0"/>
          <c:extLst>
            <c:ext xmlns:c16="http://schemas.microsoft.com/office/drawing/2014/chart" uri="{C3380CC4-5D6E-409C-BE32-E72D297353CC}">
              <c16:uniqueId val="{00000001-44DA-4A75-8107-8E7B4F004F5B}"/>
            </c:ext>
          </c:extLst>
        </c:ser>
        <c:ser>
          <c:idx val="6"/>
          <c:order val="6"/>
          <c:tx>
            <c:strRef>
              <c:f>'Slika 7.1. - Figure 7.1 '!$J$17</c:f>
              <c:strCache>
                <c:ptCount val="1"/>
                <c:pt idx="0">
                  <c:v>2025</c:v>
                </c:pt>
              </c:strCache>
            </c:strRef>
          </c:tx>
          <c:spPr>
            <a:ln w="28575" cap="rnd">
              <a:solidFill>
                <a:srgbClr val="FF0000"/>
              </a:solidFill>
              <a:round/>
            </a:ln>
            <a:effectLst/>
          </c:spPr>
          <c:marker>
            <c:symbol val="triangle"/>
            <c:size val="9"/>
            <c:spPr>
              <a:solidFill>
                <a:srgbClr val="FF0000"/>
              </a:solidFill>
              <a:ln w="9525">
                <a:solidFill>
                  <a:srgbClr val="FF0000"/>
                </a:solidFill>
              </a:ln>
              <a:effectLst/>
            </c:spPr>
          </c:marker>
          <c:val>
            <c:numRef>
              <c:f>'Slika 7.1. - Figure 7.1 '!$J$4:$J$15</c:f>
              <c:numCache>
                <c:formatCode>0.000</c:formatCode>
                <c:ptCount val="12"/>
                <c:pt idx="0" formatCode="General">
                  <c:v>0.03</c:v>
                </c:pt>
                <c:pt idx="1">
                  <c:v>-0.38069999999999998</c:v>
                </c:pt>
                <c:pt idx="2">
                  <c:v>-0.92019999999999991</c:v>
                </c:pt>
                <c:pt idx="3">
                  <c:v>-1.1145999999999998</c:v>
                </c:pt>
                <c:pt idx="4">
                  <c:v>-1.6296999999999999</c:v>
                </c:pt>
                <c:pt idx="5">
                  <c:v>-1.6191</c:v>
                </c:pt>
                <c:pt idx="6">
                  <c:v>-1.5734999999999999</c:v>
                </c:pt>
              </c:numCache>
            </c:numRef>
          </c:val>
          <c:smooth val="0"/>
          <c:extLst>
            <c:ext xmlns:c16="http://schemas.microsoft.com/office/drawing/2014/chart" uri="{C3380CC4-5D6E-409C-BE32-E72D297353CC}">
              <c16:uniqueId val="{00000001-1BF0-416C-8F9C-8DF555BEB079}"/>
            </c:ext>
          </c:extLst>
        </c:ser>
        <c:dLbls>
          <c:showLegendKey val="0"/>
          <c:showVal val="0"/>
          <c:showCatName val="0"/>
          <c:showSerName val="0"/>
          <c:showPercent val="0"/>
          <c:showBubbleSize val="0"/>
        </c:dLbls>
        <c:smooth val="0"/>
        <c:axId val="1629861295"/>
        <c:axId val="1629857967"/>
      </c:lineChart>
      <c:catAx>
        <c:axId val="162986129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dk1"/>
                </a:solidFill>
                <a:latin typeface="Arial" panose="020B0604020202020204" pitchFamily="34" charset="0"/>
                <a:ea typeface="+mn-ea"/>
                <a:cs typeface="Arial" panose="020B0604020202020204" pitchFamily="34" charset="0"/>
              </a:defRPr>
            </a:pPr>
            <a:endParaRPr lang="sr-Latn-RS"/>
          </a:p>
        </c:txPr>
        <c:crossAx val="1629857967"/>
        <c:crosses val="autoZero"/>
        <c:auto val="1"/>
        <c:lblAlgn val="ctr"/>
        <c:lblOffset val="100"/>
        <c:noMultiLvlLbl val="0"/>
      </c:catAx>
      <c:valAx>
        <c:axId val="1629857967"/>
        <c:scaling>
          <c:orientation val="minMax"/>
          <c:max val="3"/>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dk1"/>
                    </a:solidFill>
                    <a:latin typeface="Arial" panose="020B0604020202020204" pitchFamily="34" charset="0"/>
                    <a:ea typeface="+mn-ea"/>
                    <a:cs typeface="Arial" panose="020B0604020202020204" pitchFamily="34" charset="0"/>
                  </a:defRPr>
                </a:pPr>
                <a:r>
                  <a:rPr lang="hr-HR"/>
                  <a:t>bn. EUR</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dk1"/>
                  </a:solidFill>
                  <a:latin typeface="Arial" panose="020B0604020202020204" pitchFamily="34" charset="0"/>
                  <a:ea typeface="+mn-ea"/>
                  <a:cs typeface="Arial" panose="020B0604020202020204" pitchFamily="34" charset="0"/>
                </a:defRPr>
              </a:pPr>
              <a:endParaRPr lang="sr-Latn-R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dk1"/>
                </a:solidFill>
                <a:latin typeface="Arial" panose="020B0604020202020204" pitchFamily="34" charset="0"/>
                <a:ea typeface="+mn-ea"/>
                <a:cs typeface="Arial" panose="020B0604020202020204" pitchFamily="34" charset="0"/>
              </a:defRPr>
            </a:pPr>
            <a:endParaRPr lang="sr-Latn-RS"/>
          </a:p>
        </c:txPr>
        <c:crossAx val="1629861295"/>
        <c:crossesAt val="1"/>
        <c:crossBetween val="between"/>
      </c:valAx>
      <c:spPr>
        <a:noFill/>
        <a:ln>
          <a:noFill/>
        </a:ln>
        <a:effectLst/>
      </c:spPr>
    </c:plotArea>
    <c:legend>
      <c:legendPos val="b"/>
      <c:layout>
        <c:manualLayout>
          <c:xMode val="edge"/>
          <c:yMode val="edge"/>
          <c:x val="6.6322722937529791E-2"/>
          <c:y val="0.89402609086819618"/>
          <c:w val="0.89999981647469907"/>
          <c:h val="5.7952531786612811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dk1"/>
              </a:solidFill>
              <a:latin typeface="Arial" panose="020B0604020202020204" pitchFamily="34" charset="0"/>
              <a:ea typeface="+mn-ea"/>
              <a:cs typeface="Arial" panose="020B0604020202020204" pitchFamily="34" charset="0"/>
            </a:defRPr>
          </a:pPr>
          <a:endParaRPr lang="sr-Latn-RS"/>
        </a:p>
      </c:txPr>
    </c:legend>
    <c:plotVisOnly val="1"/>
    <c:dispBlanksAs val="gap"/>
    <c:showDLblsOverMax val="0"/>
  </c:chart>
  <c:spPr>
    <a:solidFill>
      <a:schemeClr val="lt1"/>
    </a:solidFill>
    <a:ln w="9525" cap="flat" cmpd="sng" algn="ctr">
      <a:solidFill>
        <a:schemeClr val="dk1"/>
      </a:solidFill>
      <a:prstDash val="solid"/>
      <a:round/>
    </a:ln>
    <a:effectLst/>
  </c:spPr>
  <c:txPr>
    <a:bodyPr/>
    <a:lstStyle/>
    <a:p>
      <a:pPr>
        <a:defRPr sz="800">
          <a:solidFill>
            <a:schemeClr val="dk1"/>
          </a:solidFill>
          <a:latin typeface="Arial" panose="020B0604020202020204" pitchFamily="34" charset="0"/>
          <a:ea typeface="+mn-ea"/>
          <a:cs typeface="Arial" panose="020B0604020202020204" pitchFamily="34" charset="0"/>
        </a:defRPr>
      </a:pPr>
      <a:endParaRPr lang="sr-Latn-RS"/>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372996762049514"/>
          <c:y val="7.5075335299760043E-2"/>
          <c:w val="0.74537983581157152"/>
          <c:h val="0.67431742448370047"/>
        </c:manualLayout>
      </c:layout>
      <c:barChart>
        <c:barDir val="col"/>
        <c:grouping val="stacked"/>
        <c:varyColors val="0"/>
        <c:ser>
          <c:idx val="1"/>
          <c:order val="0"/>
          <c:tx>
            <c:strRef>
              <c:f>'Slika 7.2. - Figure 7.2'!$A$10</c:f>
              <c:strCache>
                <c:ptCount val="1"/>
                <c:pt idx="0">
                  <c:v>Inozemni dug opće države - lijevo</c:v>
                </c:pt>
              </c:strCache>
            </c:strRef>
          </c:tx>
          <c:spPr>
            <a:solidFill>
              <a:srgbClr val="C0C0C0"/>
            </a:solidFill>
            <a:ln w="25400">
              <a:noFill/>
            </a:ln>
          </c:spPr>
          <c:invertIfNegative val="0"/>
          <c:cat>
            <c:strRef>
              <c:f>'Slika 7.2. - Figure 7.2'!$O$3:$Y$3</c:f>
              <c:strCache>
                <c:ptCount val="11"/>
                <c:pt idx="0">
                  <c:v>2015.</c:v>
                </c:pt>
                <c:pt idx="1">
                  <c:v>2016.</c:v>
                </c:pt>
                <c:pt idx="2">
                  <c:v>2017.</c:v>
                </c:pt>
                <c:pt idx="3">
                  <c:v>2018.</c:v>
                </c:pt>
                <c:pt idx="4">
                  <c:v>2019.</c:v>
                </c:pt>
                <c:pt idx="5">
                  <c:v>2020.</c:v>
                </c:pt>
                <c:pt idx="6">
                  <c:v>2021.</c:v>
                </c:pt>
                <c:pt idx="7">
                  <c:v>2022.</c:v>
                </c:pt>
                <c:pt idx="8">
                  <c:v>2023. </c:v>
                </c:pt>
                <c:pt idx="9">
                  <c:v>2024.</c:v>
                </c:pt>
                <c:pt idx="10">
                  <c:v>VII 2025.</c:v>
                </c:pt>
              </c:strCache>
            </c:strRef>
          </c:cat>
          <c:val>
            <c:numRef>
              <c:f>'Slika 7.2. - Figure 7.2'!$O$15:$Y$15</c:f>
              <c:numCache>
                <c:formatCode>0.0</c:formatCode>
                <c:ptCount val="11"/>
                <c:pt idx="0">
                  <c:v>41.950871468340736</c:v>
                </c:pt>
                <c:pt idx="1">
                  <c:v>38.850777420252825</c:v>
                </c:pt>
                <c:pt idx="2">
                  <c:v>39.212877898447196</c:v>
                </c:pt>
                <c:pt idx="3">
                  <c:v>36.511807969932207</c:v>
                </c:pt>
                <c:pt idx="4">
                  <c:v>32.471757265522939</c:v>
                </c:pt>
                <c:pt idx="5">
                  <c:v>32.112903329261428</c:v>
                </c:pt>
                <c:pt idx="6">
                  <c:v>33.989558056924778</c:v>
                </c:pt>
                <c:pt idx="7">
                  <c:v>32.194046929989412</c:v>
                </c:pt>
                <c:pt idx="8">
                  <c:v>29.269087261190649</c:v>
                </c:pt>
                <c:pt idx="9">
                  <c:v>30.175479017127046</c:v>
                </c:pt>
                <c:pt idx="10">
                  <c:v>29.13464514894109</c:v>
                </c:pt>
              </c:numCache>
            </c:numRef>
          </c:val>
          <c:extLst>
            <c:ext xmlns:c16="http://schemas.microsoft.com/office/drawing/2014/chart" uri="{C3380CC4-5D6E-409C-BE32-E72D297353CC}">
              <c16:uniqueId val="{00000000-50D1-4517-846E-81E326F2CF82}"/>
            </c:ext>
          </c:extLst>
        </c:ser>
        <c:ser>
          <c:idx val="0"/>
          <c:order val="1"/>
          <c:tx>
            <c:strRef>
              <c:f>'Slika 7.2. - Figure 7.2'!$A$9</c:f>
              <c:strCache>
                <c:ptCount val="1"/>
                <c:pt idx="0">
                  <c:v>Unutarnji dug opće države - lijevo</c:v>
                </c:pt>
              </c:strCache>
            </c:strRef>
          </c:tx>
          <c:spPr>
            <a:solidFill>
              <a:srgbClr val="99CCFF"/>
            </a:solidFill>
            <a:ln w="25400">
              <a:noFill/>
            </a:ln>
          </c:spPr>
          <c:invertIfNegative val="0"/>
          <c:cat>
            <c:strRef>
              <c:f>'Slika 7.2. - Figure 7.2'!$O$3:$Y$3</c:f>
              <c:strCache>
                <c:ptCount val="11"/>
                <c:pt idx="0">
                  <c:v>2015.</c:v>
                </c:pt>
                <c:pt idx="1">
                  <c:v>2016.</c:v>
                </c:pt>
                <c:pt idx="2">
                  <c:v>2017.</c:v>
                </c:pt>
                <c:pt idx="3">
                  <c:v>2018.</c:v>
                </c:pt>
                <c:pt idx="4">
                  <c:v>2019.</c:v>
                </c:pt>
                <c:pt idx="5">
                  <c:v>2020.</c:v>
                </c:pt>
                <c:pt idx="6">
                  <c:v>2021.</c:v>
                </c:pt>
                <c:pt idx="7">
                  <c:v>2022.</c:v>
                </c:pt>
                <c:pt idx="8">
                  <c:v>2023. </c:v>
                </c:pt>
                <c:pt idx="9">
                  <c:v>2024.</c:v>
                </c:pt>
                <c:pt idx="10">
                  <c:v>VII 2025.</c:v>
                </c:pt>
              </c:strCache>
            </c:strRef>
          </c:cat>
          <c:val>
            <c:numRef>
              <c:f>'Slika 7.2. - Figure 7.2'!$O$14:$Y$14</c:f>
              <c:numCache>
                <c:formatCode>0.0</c:formatCode>
                <c:ptCount val="11"/>
                <c:pt idx="0">
                  <c:v>58.049128531659264</c:v>
                </c:pt>
                <c:pt idx="1">
                  <c:v>61.149222579747175</c:v>
                </c:pt>
                <c:pt idx="2">
                  <c:v>60.787122101552804</c:v>
                </c:pt>
                <c:pt idx="3">
                  <c:v>63.488192030067793</c:v>
                </c:pt>
                <c:pt idx="4">
                  <c:v>67.528242734477061</c:v>
                </c:pt>
                <c:pt idx="5">
                  <c:v>67.887096670738572</c:v>
                </c:pt>
                <c:pt idx="6">
                  <c:v>66.010441943075222</c:v>
                </c:pt>
                <c:pt idx="7">
                  <c:v>67.805953070010588</c:v>
                </c:pt>
                <c:pt idx="8">
                  <c:v>70.730912738809351</c:v>
                </c:pt>
                <c:pt idx="9">
                  <c:v>69.824520982872954</c:v>
                </c:pt>
                <c:pt idx="10">
                  <c:v>70.86535485105891</c:v>
                </c:pt>
              </c:numCache>
            </c:numRef>
          </c:val>
          <c:extLst>
            <c:ext xmlns:c16="http://schemas.microsoft.com/office/drawing/2014/chart" uri="{C3380CC4-5D6E-409C-BE32-E72D297353CC}">
              <c16:uniqueId val="{00000001-50D1-4517-846E-81E326F2CF82}"/>
            </c:ext>
          </c:extLst>
        </c:ser>
        <c:dLbls>
          <c:showLegendKey val="0"/>
          <c:showVal val="0"/>
          <c:showCatName val="0"/>
          <c:showSerName val="0"/>
          <c:showPercent val="0"/>
          <c:showBubbleSize val="0"/>
        </c:dLbls>
        <c:gapWidth val="70"/>
        <c:overlap val="100"/>
        <c:axId val="728477872"/>
        <c:axId val="728479552"/>
      </c:barChart>
      <c:lineChart>
        <c:grouping val="standard"/>
        <c:varyColors val="0"/>
        <c:ser>
          <c:idx val="3"/>
          <c:order val="2"/>
          <c:tx>
            <c:strRef>
              <c:f>'Slika 7.2. - Figure 7.2'!$A$11</c:f>
              <c:strCache>
                <c:ptCount val="1"/>
                <c:pt idx="0">
                  <c:v>Dug opće države - desno</c:v>
                </c:pt>
              </c:strCache>
            </c:strRef>
          </c:tx>
          <c:spPr>
            <a:ln w="25400">
              <a:solidFill>
                <a:srgbClr val="FF0000"/>
              </a:solidFill>
              <a:prstDash val="solid"/>
            </a:ln>
          </c:spPr>
          <c:marker>
            <c:symbol val="none"/>
          </c:marker>
          <c:dLbls>
            <c:dLbl>
              <c:idx val="5"/>
              <c:layout>
                <c:manualLayout>
                  <c:x val="-4.8276620370370373E-2"/>
                  <c:y val="-4.68740740740740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0D1-4517-846E-81E326F2CF82}"/>
                </c:ext>
              </c:extLst>
            </c:dLbl>
            <c:dLbl>
              <c:idx val="6"/>
              <c:layout>
                <c:manualLayout>
                  <c:x val="-4.8276620370370477E-2"/>
                  <c:y val="-4.194413580246915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0D1-4517-846E-81E326F2CF82}"/>
                </c:ext>
              </c:extLst>
            </c:dLbl>
            <c:dLbl>
              <c:idx val="7"/>
              <c:layout>
                <c:manualLayout>
                  <c:x val="-4.6027546296296296E-2"/>
                  <c:y val="-5.85577160493827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0D1-4517-846E-81E326F2CF82}"/>
                </c:ext>
              </c:extLst>
            </c:dLbl>
            <c:numFmt formatCode="#,##0.0" sourceLinked="0"/>
            <c:spPr>
              <a:noFill/>
              <a:ln w="25400">
                <a:noFill/>
              </a:ln>
            </c:spPr>
            <c:txPr>
              <a:bodyPr/>
              <a:lstStyle/>
              <a:p>
                <a:pPr>
                  <a:defRPr sz="800"/>
                </a:pPr>
                <a:endParaRPr lang="sr-Latn-R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'Slika 7.2. - Figure 7.2'!$O$11:$Y$11</c:f>
              <c:numCache>
                <c:formatCode>0.0</c:formatCode>
                <c:ptCount val="11"/>
                <c:pt idx="0">
                  <c:v>82.769279036480469</c:v>
                </c:pt>
                <c:pt idx="1">
                  <c:v>79.261600174025375</c:v>
                </c:pt>
                <c:pt idx="2">
                  <c:v>76.17701300697199</c:v>
                </c:pt>
                <c:pt idx="3">
                  <c:v>72.847399081271902</c:v>
                </c:pt>
                <c:pt idx="4">
                  <c:v>70.883060242118333</c:v>
                </c:pt>
                <c:pt idx="5">
                  <c:v>86.477070534739539</c:v>
                </c:pt>
                <c:pt idx="6">
                  <c:v>78.207847429038836</c:v>
                </c:pt>
                <c:pt idx="7">
                  <c:v>68.547858461209444</c:v>
                </c:pt>
                <c:pt idx="8">
                  <c:v>60.947864103185047</c:v>
                </c:pt>
                <c:pt idx="9">
                  <c:v>57.369062218484771</c:v>
                </c:pt>
                <c:pt idx="10">
                  <c:v>57.753735408161489</c:v>
                </c:pt>
              </c:numCache>
            </c:numRef>
          </c:val>
          <c:smooth val="0"/>
          <c:extLst>
            <c:ext xmlns:c16="http://schemas.microsoft.com/office/drawing/2014/chart" uri="{C3380CC4-5D6E-409C-BE32-E72D297353CC}">
              <c16:uniqueId val="{00000005-50D1-4517-846E-81E326F2CF82}"/>
            </c:ext>
          </c:extLst>
        </c:ser>
        <c:ser>
          <c:idx val="2"/>
          <c:order val="3"/>
          <c:tx>
            <c:strRef>
              <c:f>'Slika 7.2. - Figure 7.2'!$A$12</c:f>
              <c:strCache>
                <c:ptCount val="1"/>
                <c:pt idx="0">
                  <c:v>Referentna vrijednost prema PSR-u (60%) - desno</c:v>
                </c:pt>
              </c:strCache>
            </c:strRef>
          </c:tx>
          <c:spPr>
            <a:ln>
              <a:solidFill>
                <a:srgbClr val="000000"/>
              </a:solidFill>
            </a:ln>
          </c:spPr>
          <c:marker>
            <c:symbol val="none"/>
          </c:marker>
          <c:val>
            <c:numRef>
              <c:f>'Slika 7.2. - Figure 7.2'!$O$12:$Y$12</c:f>
              <c:numCache>
                <c:formatCode>#,##0.0</c:formatCode>
                <c:ptCount val="11"/>
                <c:pt idx="0">
                  <c:v>60</c:v>
                </c:pt>
                <c:pt idx="1">
                  <c:v>60</c:v>
                </c:pt>
                <c:pt idx="2">
                  <c:v>60</c:v>
                </c:pt>
                <c:pt idx="3">
                  <c:v>60</c:v>
                </c:pt>
                <c:pt idx="4">
                  <c:v>60</c:v>
                </c:pt>
                <c:pt idx="5">
                  <c:v>60</c:v>
                </c:pt>
                <c:pt idx="6">
                  <c:v>60</c:v>
                </c:pt>
                <c:pt idx="7">
                  <c:v>60</c:v>
                </c:pt>
                <c:pt idx="8">
                  <c:v>60</c:v>
                </c:pt>
                <c:pt idx="9">
                  <c:v>60</c:v>
                </c:pt>
                <c:pt idx="10">
                  <c:v>60</c:v>
                </c:pt>
              </c:numCache>
            </c:numRef>
          </c:val>
          <c:smooth val="0"/>
          <c:extLst>
            <c:ext xmlns:c16="http://schemas.microsoft.com/office/drawing/2014/chart" uri="{C3380CC4-5D6E-409C-BE32-E72D297353CC}">
              <c16:uniqueId val="{00000006-50D1-4517-846E-81E326F2CF82}"/>
            </c:ext>
          </c:extLst>
        </c:ser>
        <c:dLbls>
          <c:showLegendKey val="0"/>
          <c:showVal val="0"/>
          <c:showCatName val="0"/>
          <c:showSerName val="0"/>
          <c:showPercent val="0"/>
          <c:showBubbleSize val="0"/>
        </c:dLbls>
        <c:marker val="1"/>
        <c:smooth val="0"/>
        <c:axId val="728484592"/>
        <c:axId val="728482352"/>
      </c:lineChart>
      <c:catAx>
        <c:axId val="728477872"/>
        <c:scaling>
          <c:orientation val="minMax"/>
        </c:scaling>
        <c:delete val="0"/>
        <c:axPos val="b"/>
        <c:majorGridlines>
          <c:spPr>
            <a:ln w="3175">
              <a:solidFill>
                <a:schemeClr val="bg1">
                  <a:lumMod val="75000"/>
                </a:schemeClr>
              </a:solidFill>
              <a:prstDash val="solid"/>
            </a:ln>
          </c:spPr>
        </c:majorGridlines>
        <c:numFmt formatCode="General" sourceLinked="1"/>
        <c:majorTickMark val="out"/>
        <c:minorTickMark val="none"/>
        <c:tickLblPos val="nextTo"/>
        <c:spPr>
          <a:ln w="9525">
            <a:solidFill>
              <a:schemeClr val="bg1">
                <a:lumMod val="50000"/>
              </a:schemeClr>
            </a:solidFill>
            <a:prstDash val="solid"/>
          </a:ln>
        </c:spPr>
        <c:txPr>
          <a:bodyPr rot="0" vert="horz"/>
          <a:lstStyle/>
          <a:p>
            <a:pPr>
              <a:defRPr sz="600"/>
            </a:pPr>
            <a:endParaRPr lang="sr-Latn-RS"/>
          </a:p>
        </c:txPr>
        <c:crossAx val="728479552"/>
        <c:crossesAt val="0"/>
        <c:auto val="1"/>
        <c:lblAlgn val="ctr"/>
        <c:lblOffset val="100"/>
        <c:tickLblSkip val="1"/>
        <c:tickMarkSkip val="1"/>
        <c:noMultiLvlLbl val="0"/>
      </c:catAx>
      <c:valAx>
        <c:axId val="728479552"/>
        <c:scaling>
          <c:orientation val="minMax"/>
          <c:max val="100"/>
        </c:scaling>
        <c:delete val="0"/>
        <c:axPos val="l"/>
        <c:majorGridlines>
          <c:spPr>
            <a:ln w="6350">
              <a:solidFill>
                <a:schemeClr val="bg1">
                  <a:lumMod val="75000"/>
                </a:schemeClr>
              </a:solidFill>
              <a:prstDash val="solid"/>
            </a:ln>
          </c:spPr>
        </c:majorGridlines>
        <c:title>
          <c:tx>
            <c:rich>
              <a:bodyPr/>
              <a:lstStyle/>
              <a:p>
                <a:pPr>
                  <a:defRPr sz="700"/>
                </a:pPr>
                <a:r>
                  <a:rPr lang="hr-HR" sz="700" baseline="0"/>
                  <a:t>udio u dugu opće države, (u%)</a:t>
                </a:r>
                <a:endParaRPr lang="hr-HR" sz="700"/>
              </a:p>
            </c:rich>
          </c:tx>
          <c:layout>
            <c:manualLayout>
              <c:xMode val="edge"/>
              <c:yMode val="edge"/>
              <c:x val="3.047438024499001E-2"/>
              <c:y val="0.12660062404494304"/>
            </c:manualLayout>
          </c:layout>
          <c:overlay val="0"/>
          <c:spPr>
            <a:noFill/>
            <a:ln w="25400">
              <a:noFill/>
            </a:ln>
          </c:spPr>
        </c:title>
        <c:numFmt formatCode="#,##0" sourceLinked="0"/>
        <c:majorTickMark val="out"/>
        <c:minorTickMark val="none"/>
        <c:tickLblPos val="nextTo"/>
        <c:spPr>
          <a:ln w="9525">
            <a:solidFill>
              <a:schemeClr val="bg1">
                <a:lumMod val="50000"/>
              </a:schemeClr>
            </a:solidFill>
            <a:prstDash val="solid"/>
          </a:ln>
        </c:spPr>
        <c:txPr>
          <a:bodyPr rot="0" vert="horz"/>
          <a:lstStyle/>
          <a:p>
            <a:pPr>
              <a:defRPr sz="800"/>
            </a:pPr>
            <a:endParaRPr lang="sr-Latn-RS"/>
          </a:p>
        </c:txPr>
        <c:crossAx val="728477872"/>
        <c:crosses val="autoZero"/>
        <c:crossBetween val="between"/>
        <c:majorUnit val="10"/>
        <c:minorUnit val="0.2"/>
      </c:valAx>
      <c:catAx>
        <c:axId val="728484592"/>
        <c:scaling>
          <c:orientation val="minMax"/>
        </c:scaling>
        <c:delete val="1"/>
        <c:axPos val="b"/>
        <c:numFmt formatCode="General" sourceLinked="1"/>
        <c:majorTickMark val="out"/>
        <c:minorTickMark val="none"/>
        <c:tickLblPos val="none"/>
        <c:crossAx val="728482352"/>
        <c:crosses val="autoZero"/>
        <c:auto val="1"/>
        <c:lblAlgn val="ctr"/>
        <c:lblOffset val="100"/>
        <c:noMultiLvlLbl val="0"/>
      </c:catAx>
      <c:valAx>
        <c:axId val="728482352"/>
        <c:scaling>
          <c:orientation val="minMax"/>
          <c:max val="100"/>
        </c:scaling>
        <c:delete val="0"/>
        <c:axPos val="r"/>
        <c:title>
          <c:tx>
            <c:rich>
              <a:bodyPr/>
              <a:lstStyle/>
              <a:p>
                <a:pPr>
                  <a:defRPr sz="700"/>
                </a:pPr>
                <a:r>
                  <a:rPr lang="hr-HR" sz="700"/>
                  <a:t>u % BDP-a</a:t>
                </a:r>
              </a:p>
            </c:rich>
          </c:tx>
          <c:layout>
            <c:manualLayout>
              <c:xMode val="edge"/>
              <c:yMode val="edge"/>
              <c:x val="0.95098019842114323"/>
              <c:y val="0.3253983478694093"/>
            </c:manualLayout>
          </c:layout>
          <c:overlay val="0"/>
          <c:spPr>
            <a:noFill/>
            <a:ln w="25400">
              <a:noFill/>
            </a:ln>
          </c:spPr>
        </c:title>
        <c:numFmt formatCode="0" sourceLinked="0"/>
        <c:majorTickMark val="cross"/>
        <c:minorTickMark val="none"/>
        <c:tickLblPos val="nextTo"/>
        <c:spPr>
          <a:ln w="9525">
            <a:solidFill>
              <a:schemeClr val="bg1">
                <a:lumMod val="50000"/>
              </a:schemeClr>
            </a:solidFill>
            <a:prstDash val="solid"/>
          </a:ln>
        </c:spPr>
        <c:txPr>
          <a:bodyPr rot="0" vert="horz"/>
          <a:lstStyle/>
          <a:p>
            <a:pPr>
              <a:defRPr sz="800"/>
            </a:pPr>
            <a:endParaRPr lang="sr-Latn-RS"/>
          </a:p>
        </c:txPr>
        <c:crossAx val="728484592"/>
        <c:crosses val="max"/>
        <c:crossBetween val="between"/>
        <c:majorUnit val="10"/>
      </c:valAx>
      <c:spPr>
        <a:solidFill>
          <a:srgbClr val="FFFFFF"/>
        </a:solidFill>
        <a:ln w="3175">
          <a:solidFill>
            <a:schemeClr val="tx1">
              <a:lumMod val="50000"/>
              <a:lumOff val="50000"/>
            </a:schemeClr>
          </a:solidFill>
          <a:prstDash val="solid"/>
        </a:ln>
      </c:spPr>
    </c:plotArea>
    <c:legend>
      <c:legendPos val="b"/>
      <c:layout>
        <c:manualLayout>
          <c:xMode val="edge"/>
          <c:yMode val="edge"/>
          <c:x val="2.3517601760176018E-2"/>
          <c:y val="0.81113391376451083"/>
          <c:w val="0.97324669966996702"/>
          <c:h val="0.18886631393298059"/>
        </c:manualLayout>
      </c:layout>
      <c:overlay val="0"/>
      <c:spPr>
        <a:solidFill>
          <a:srgbClr val="FFFFFF"/>
        </a:solidFill>
        <a:ln w="25400">
          <a:noFill/>
        </a:ln>
      </c:spPr>
      <c:txPr>
        <a:bodyPr/>
        <a:lstStyle/>
        <a:p>
          <a:pPr>
            <a:defRPr sz="800"/>
          </a:pPr>
          <a:endParaRPr lang="sr-Latn-RS"/>
        </a:p>
      </c:txPr>
    </c:legend>
    <c:plotVisOnly val="0"/>
    <c:dispBlanksAs val="gap"/>
    <c:showDLblsOverMax val="0"/>
  </c:chart>
  <c:spPr>
    <a:solidFill>
      <a:srgbClr val="FFFFFF"/>
    </a:solidFill>
    <a:ln w="3175">
      <a:solidFill>
        <a:schemeClr val="tx1"/>
      </a:solidFill>
      <a:prstDash val="solid"/>
    </a:ln>
  </c:spPr>
  <c:txPr>
    <a:bodyPr/>
    <a:lstStyle/>
    <a:p>
      <a:pPr>
        <a:defRPr sz="900" b="0" i="0" u="none" strike="noStrike" baseline="0">
          <a:solidFill>
            <a:srgbClr val="000000"/>
          </a:solidFill>
          <a:latin typeface="Arial"/>
          <a:ea typeface="Arial"/>
          <a:cs typeface="Arial"/>
        </a:defRPr>
      </a:pPr>
      <a:endParaRPr lang="sr-Latn-RS"/>
    </a:p>
  </c:txPr>
  <c:printSettings>
    <c:headerFooter/>
    <c:pageMargins b="0.75000000000001465" l="0.70000000000000062" r="0.70000000000000062" t="0.75000000000001465" header="0.30000000000000032" footer="0.30000000000000032"/>
    <c:pageSetup paperSize="9" orientation="portrait"/>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372996762049514"/>
          <c:y val="7.5075335299760043E-2"/>
          <c:w val="0.74537983581157152"/>
          <c:h val="0.67431742448370047"/>
        </c:manualLayout>
      </c:layout>
      <c:barChart>
        <c:barDir val="col"/>
        <c:grouping val="stacked"/>
        <c:varyColors val="0"/>
        <c:ser>
          <c:idx val="1"/>
          <c:order val="0"/>
          <c:tx>
            <c:strRef>
              <c:f>'Slika 7.2. - Figure 7.2'!$B$10</c:f>
              <c:strCache>
                <c:ptCount val="1"/>
                <c:pt idx="0">
                  <c:v>GGD held by foreign investors - lhs</c:v>
                </c:pt>
              </c:strCache>
            </c:strRef>
          </c:tx>
          <c:spPr>
            <a:solidFill>
              <a:srgbClr val="C0C0C0"/>
            </a:solidFill>
            <a:ln w="25400">
              <a:noFill/>
            </a:ln>
          </c:spPr>
          <c:invertIfNegative val="0"/>
          <c:cat>
            <c:strRef>
              <c:f>'Slika 7.2. - Figure 7.2'!$O$2:$Y$2</c:f>
              <c:strCache>
                <c:ptCount val="11"/>
                <c:pt idx="0">
                  <c:v>2015</c:v>
                </c:pt>
                <c:pt idx="1">
                  <c:v>2016</c:v>
                </c:pt>
                <c:pt idx="2">
                  <c:v>2017</c:v>
                </c:pt>
                <c:pt idx="3">
                  <c:v>2018</c:v>
                </c:pt>
                <c:pt idx="4">
                  <c:v>2019</c:v>
                </c:pt>
                <c:pt idx="5">
                  <c:v>2020</c:v>
                </c:pt>
                <c:pt idx="6">
                  <c:v>2021</c:v>
                </c:pt>
                <c:pt idx="7">
                  <c:v>2022</c:v>
                </c:pt>
                <c:pt idx="8">
                  <c:v>2023</c:v>
                </c:pt>
                <c:pt idx="9">
                  <c:v>2024</c:v>
                </c:pt>
                <c:pt idx="10">
                  <c:v>VII 2025</c:v>
                </c:pt>
              </c:strCache>
            </c:strRef>
          </c:cat>
          <c:val>
            <c:numRef>
              <c:f>'Slika 7.2. - Figure 7.2'!$O$15:$Y$15</c:f>
              <c:numCache>
                <c:formatCode>0.0</c:formatCode>
                <c:ptCount val="11"/>
                <c:pt idx="0">
                  <c:v>41.950871468340736</c:v>
                </c:pt>
                <c:pt idx="1">
                  <c:v>38.850777420252825</c:v>
                </c:pt>
                <c:pt idx="2">
                  <c:v>39.212877898447196</c:v>
                </c:pt>
                <c:pt idx="3">
                  <c:v>36.511807969932207</c:v>
                </c:pt>
                <c:pt idx="4">
                  <c:v>32.471757265522939</c:v>
                </c:pt>
                <c:pt idx="5">
                  <c:v>32.112903329261428</c:v>
                </c:pt>
                <c:pt idx="6">
                  <c:v>33.989558056924778</c:v>
                </c:pt>
                <c:pt idx="7">
                  <c:v>32.194046929989412</c:v>
                </c:pt>
                <c:pt idx="8">
                  <c:v>29.269087261190649</c:v>
                </c:pt>
                <c:pt idx="9">
                  <c:v>30.175479017127046</c:v>
                </c:pt>
                <c:pt idx="10">
                  <c:v>29.13464514894109</c:v>
                </c:pt>
              </c:numCache>
            </c:numRef>
          </c:val>
          <c:extLst>
            <c:ext xmlns:c16="http://schemas.microsoft.com/office/drawing/2014/chart" uri="{C3380CC4-5D6E-409C-BE32-E72D297353CC}">
              <c16:uniqueId val="{00000000-EECB-4CBE-B618-59F0669EED25}"/>
            </c:ext>
          </c:extLst>
        </c:ser>
        <c:ser>
          <c:idx val="0"/>
          <c:order val="1"/>
          <c:tx>
            <c:strRef>
              <c:f>'Slika 7.2. - Figure 7.2'!$B$9</c:f>
              <c:strCache>
                <c:ptCount val="1"/>
                <c:pt idx="0">
                  <c:v>GGD held by domestic investors - lhs</c:v>
                </c:pt>
              </c:strCache>
            </c:strRef>
          </c:tx>
          <c:spPr>
            <a:solidFill>
              <a:srgbClr val="99CCFF"/>
            </a:solidFill>
            <a:ln w="25400">
              <a:noFill/>
            </a:ln>
          </c:spPr>
          <c:invertIfNegative val="0"/>
          <c:cat>
            <c:strRef>
              <c:f>'Slika 7.2. - Figure 7.2'!$O$2:$Y$2</c:f>
              <c:strCache>
                <c:ptCount val="11"/>
                <c:pt idx="0">
                  <c:v>2015</c:v>
                </c:pt>
                <c:pt idx="1">
                  <c:v>2016</c:v>
                </c:pt>
                <c:pt idx="2">
                  <c:v>2017</c:v>
                </c:pt>
                <c:pt idx="3">
                  <c:v>2018</c:v>
                </c:pt>
                <c:pt idx="4">
                  <c:v>2019</c:v>
                </c:pt>
                <c:pt idx="5">
                  <c:v>2020</c:v>
                </c:pt>
                <c:pt idx="6">
                  <c:v>2021</c:v>
                </c:pt>
                <c:pt idx="7">
                  <c:v>2022</c:v>
                </c:pt>
                <c:pt idx="8">
                  <c:v>2023</c:v>
                </c:pt>
                <c:pt idx="9">
                  <c:v>2024</c:v>
                </c:pt>
                <c:pt idx="10">
                  <c:v>VII 2025</c:v>
                </c:pt>
              </c:strCache>
            </c:strRef>
          </c:cat>
          <c:val>
            <c:numRef>
              <c:f>'Slika 7.2. - Figure 7.2'!$O$14:$Y$14</c:f>
              <c:numCache>
                <c:formatCode>0.0</c:formatCode>
                <c:ptCount val="11"/>
                <c:pt idx="0">
                  <c:v>58.049128531659264</c:v>
                </c:pt>
                <c:pt idx="1">
                  <c:v>61.149222579747175</c:v>
                </c:pt>
                <c:pt idx="2">
                  <c:v>60.787122101552804</c:v>
                </c:pt>
                <c:pt idx="3">
                  <c:v>63.488192030067793</c:v>
                </c:pt>
                <c:pt idx="4">
                  <c:v>67.528242734477061</c:v>
                </c:pt>
                <c:pt idx="5">
                  <c:v>67.887096670738572</c:v>
                </c:pt>
                <c:pt idx="6">
                  <c:v>66.010441943075222</c:v>
                </c:pt>
                <c:pt idx="7">
                  <c:v>67.805953070010588</c:v>
                </c:pt>
                <c:pt idx="8">
                  <c:v>70.730912738809351</c:v>
                </c:pt>
                <c:pt idx="9">
                  <c:v>69.824520982872954</c:v>
                </c:pt>
                <c:pt idx="10">
                  <c:v>70.86535485105891</c:v>
                </c:pt>
              </c:numCache>
            </c:numRef>
          </c:val>
          <c:extLst>
            <c:ext xmlns:c16="http://schemas.microsoft.com/office/drawing/2014/chart" uri="{C3380CC4-5D6E-409C-BE32-E72D297353CC}">
              <c16:uniqueId val="{00000001-EECB-4CBE-B618-59F0669EED25}"/>
            </c:ext>
          </c:extLst>
        </c:ser>
        <c:dLbls>
          <c:showLegendKey val="0"/>
          <c:showVal val="0"/>
          <c:showCatName val="0"/>
          <c:showSerName val="0"/>
          <c:showPercent val="0"/>
          <c:showBubbleSize val="0"/>
        </c:dLbls>
        <c:gapWidth val="70"/>
        <c:overlap val="100"/>
        <c:axId val="728477872"/>
        <c:axId val="728479552"/>
      </c:barChart>
      <c:lineChart>
        <c:grouping val="standard"/>
        <c:varyColors val="0"/>
        <c:ser>
          <c:idx val="3"/>
          <c:order val="2"/>
          <c:tx>
            <c:strRef>
              <c:f>'Slika 7.2. - Figure 7.2'!$B$11</c:f>
              <c:strCache>
                <c:ptCount val="1"/>
                <c:pt idx="0">
                  <c:v>General government debt - rhs</c:v>
                </c:pt>
              </c:strCache>
            </c:strRef>
          </c:tx>
          <c:spPr>
            <a:ln w="25400">
              <a:solidFill>
                <a:srgbClr val="FF0000"/>
              </a:solidFill>
              <a:prstDash val="solid"/>
            </a:ln>
          </c:spPr>
          <c:marker>
            <c:symbol val="none"/>
          </c:marker>
          <c:dLbls>
            <c:dLbl>
              <c:idx val="5"/>
              <c:layout>
                <c:manualLayout>
                  <c:x val="-4.5537071818263122E-2"/>
                  <c:y val="-4.68740740740740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ECB-4CBE-B618-59F0669EED25}"/>
                </c:ext>
              </c:extLst>
            </c:dLbl>
            <c:dLbl>
              <c:idx val="6"/>
              <c:layout>
                <c:manualLayout>
                  <c:x val="-4.8276620370370477E-2"/>
                  <c:y val="-4.194413580246915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ECB-4CBE-B618-59F0669EED25}"/>
                </c:ext>
              </c:extLst>
            </c:dLbl>
            <c:dLbl>
              <c:idx val="7"/>
              <c:layout>
                <c:manualLayout>
                  <c:x val="-4.6227976030766373E-2"/>
                  <c:y val="-5.85577160493827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ECB-4CBE-B618-59F0669EED25}"/>
                </c:ext>
              </c:extLst>
            </c:dLbl>
            <c:dLbl>
              <c:idx val="8"/>
              <c:layout>
                <c:manualLayout>
                  <c:x val="-4.4942361111111113E-2"/>
                  <c:y val="-4.54592592592592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ECB-4CBE-B618-59F0669EED25}"/>
                </c:ext>
              </c:extLst>
            </c:dLbl>
            <c:numFmt formatCode="#,##0.0" sourceLinked="0"/>
            <c:spPr>
              <a:noFill/>
              <a:ln w="25400">
                <a:noFill/>
              </a:ln>
            </c:spPr>
            <c:txPr>
              <a:bodyPr/>
              <a:lstStyle/>
              <a:p>
                <a:pPr>
                  <a:defRPr sz="800"/>
                </a:pPr>
                <a:endParaRPr lang="sr-Latn-R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'Slika 7.2. - Figure 7.2'!$O$11:$Y$11</c:f>
              <c:numCache>
                <c:formatCode>0.0</c:formatCode>
                <c:ptCount val="11"/>
                <c:pt idx="0">
                  <c:v>82.769279036480469</c:v>
                </c:pt>
                <c:pt idx="1">
                  <c:v>79.261600174025375</c:v>
                </c:pt>
                <c:pt idx="2">
                  <c:v>76.17701300697199</c:v>
                </c:pt>
                <c:pt idx="3">
                  <c:v>72.847399081271902</c:v>
                </c:pt>
                <c:pt idx="4">
                  <c:v>70.883060242118333</c:v>
                </c:pt>
                <c:pt idx="5">
                  <c:v>86.477070534739539</c:v>
                </c:pt>
                <c:pt idx="6">
                  <c:v>78.207847429038836</c:v>
                </c:pt>
                <c:pt idx="7">
                  <c:v>68.547858461209444</c:v>
                </c:pt>
                <c:pt idx="8">
                  <c:v>60.947864103185047</c:v>
                </c:pt>
                <c:pt idx="9">
                  <c:v>57.369062218484771</c:v>
                </c:pt>
                <c:pt idx="10">
                  <c:v>57.753735408161489</c:v>
                </c:pt>
              </c:numCache>
            </c:numRef>
          </c:val>
          <c:smooth val="0"/>
          <c:extLst>
            <c:ext xmlns:c16="http://schemas.microsoft.com/office/drawing/2014/chart" uri="{C3380CC4-5D6E-409C-BE32-E72D297353CC}">
              <c16:uniqueId val="{00000006-EECB-4CBE-B618-59F0669EED25}"/>
            </c:ext>
          </c:extLst>
        </c:ser>
        <c:ser>
          <c:idx val="2"/>
          <c:order val="3"/>
          <c:tx>
            <c:strRef>
              <c:f>'Slika 7.2. - Figure 7.2'!$B$12</c:f>
              <c:strCache>
                <c:ptCount val="1"/>
                <c:pt idx="0">
                  <c:v>Reference value-SGP (60%) - rhs</c:v>
                </c:pt>
              </c:strCache>
            </c:strRef>
          </c:tx>
          <c:spPr>
            <a:ln>
              <a:solidFill>
                <a:srgbClr val="000000"/>
              </a:solidFill>
            </a:ln>
          </c:spPr>
          <c:marker>
            <c:symbol val="none"/>
          </c:marker>
          <c:val>
            <c:numRef>
              <c:f>'Slika 7.2. - Figure 7.2'!$O$12:$Y$12</c:f>
              <c:numCache>
                <c:formatCode>#,##0.0</c:formatCode>
                <c:ptCount val="11"/>
                <c:pt idx="0">
                  <c:v>60</c:v>
                </c:pt>
                <c:pt idx="1">
                  <c:v>60</c:v>
                </c:pt>
                <c:pt idx="2">
                  <c:v>60</c:v>
                </c:pt>
                <c:pt idx="3">
                  <c:v>60</c:v>
                </c:pt>
                <c:pt idx="4">
                  <c:v>60</c:v>
                </c:pt>
                <c:pt idx="5">
                  <c:v>60</c:v>
                </c:pt>
                <c:pt idx="6">
                  <c:v>60</c:v>
                </c:pt>
                <c:pt idx="7">
                  <c:v>60</c:v>
                </c:pt>
                <c:pt idx="8">
                  <c:v>60</c:v>
                </c:pt>
                <c:pt idx="9">
                  <c:v>60</c:v>
                </c:pt>
                <c:pt idx="10">
                  <c:v>60</c:v>
                </c:pt>
              </c:numCache>
            </c:numRef>
          </c:val>
          <c:smooth val="0"/>
          <c:extLst>
            <c:ext xmlns:c16="http://schemas.microsoft.com/office/drawing/2014/chart" uri="{C3380CC4-5D6E-409C-BE32-E72D297353CC}">
              <c16:uniqueId val="{00000007-EECB-4CBE-B618-59F0669EED25}"/>
            </c:ext>
          </c:extLst>
        </c:ser>
        <c:dLbls>
          <c:showLegendKey val="0"/>
          <c:showVal val="0"/>
          <c:showCatName val="0"/>
          <c:showSerName val="0"/>
          <c:showPercent val="0"/>
          <c:showBubbleSize val="0"/>
        </c:dLbls>
        <c:marker val="1"/>
        <c:smooth val="0"/>
        <c:axId val="728484592"/>
        <c:axId val="728482352"/>
      </c:lineChart>
      <c:catAx>
        <c:axId val="728477872"/>
        <c:scaling>
          <c:orientation val="minMax"/>
        </c:scaling>
        <c:delete val="0"/>
        <c:axPos val="b"/>
        <c:majorGridlines>
          <c:spPr>
            <a:ln w="3175">
              <a:solidFill>
                <a:schemeClr val="bg1">
                  <a:lumMod val="75000"/>
                </a:schemeClr>
              </a:solidFill>
              <a:prstDash val="solid"/>
            </a:ln>
          </c:spPr>
        </c:majorGridlines>
        <c:numFmt formatCode="General" sourceLinked="1"/>
        <c:majorTickMark val="out"/>
        <c:minorTickMark val="none"/>
        <c:tickLblPos val="nextTo"/>
        <c:spPr>
          <a:ln w="9525">
            <a:solidFill>
              <a:schemeClr val="bg1">
                <a:lumMod val="50000"/>
              </a:schemeClr>
            </a:solidFill>
            <a:prstDash val="solid"/>
          </a:ln>
        </c:spPr>
        <c:txPr>
          <a:bodyPr rot="0" vert="horz"/>
          <a:lstStyle/>
          <a:p>
            <a:pPr>
              <a:defRPr sz="600"/>
            </a:pPr>
            <a:endParaRPr lang="sr-Latn-RS"/>
          </a:p>
        </c:txPr>
        <c:crossAx val="728479552"/>
        <c:crossesAt val="0"/>
        <c:auto val="1"/>
        <c:lblAlgn val="ctr"/>
        <c:lblOffset val="100"/>
        <c:tickLblSkip val="1"/>
        <c:tickMarkSkip val="1"/>
        <c:noMultiLvlLbl val="0"/>
      </c:catAx>
      <c:valAx>
        <c:axId val="728479552"/>
        <c:scaling>
          <c:orientation val="minMax"/>
          <c:max val="100"/>
        </c:scaling>
        <c:delete val="0"/>
        <c:axPos val="l"/>
        <c:majorGridlines>
          <c:spPr>
            <a:ln w="6350">
              <a:solidFill>
                <a:schemeClr val="bg1">
                  <a:lumMod val="75000"/>
                </a:schemeClr>
              </a:solidFill>
              <a:prstDash val="solid"/>
            </a:ln>
          </c:spPr>
        </c:majorGridlines>
        <c:title>
          <c:tx>
            <c:rich>
              <a:bodyPr/>
              <a:lstStyle/>
              <a:p>
                <a:pPr>
                  <a:defRPr sz="700"/>
                </a:pPr>
                <a:r>
                  <a:rPr lang="hr-HR" sz="700"/>
                  <a:t>Share</a:t>
                </a:r>
                <a:r>
                  <a:rPr lang="hr-HR" sz="700" baseline="0"/>
                  <a:t> of general government debt in %</a:t>
                </a:r>
                <a:endParaRPr lang="hr-HR" sz="700"/>
              </a:p>
            </c:rich>
          </c:tx>
          <c:layout>
            <c:manualLayout>
              <c:xMode val="edge"/>
              <c:yMode val="edge"/>
              <c:x val="3.047438024499001E-2"/>
              <c:y val="0.12660062404494304"/>
            </c:manualLayout>
          </c:layout>
          <c:overlay val="0"/>
          <c:spPr>
            <a:noFill/>
            <a:ln w="25400">
              <a:noFill/>
            </a:ln>
          </c:spPr>
        </c:title>
        <c:numFmt formatCode="#,##0" sourceLinked="0"/>
        <c:majorTickMark val="out"/>
        <c:minorTickMark val="none"/>
        <c:tickLblPos val="nextTo"/>
        <c:spPr>
          <a:ln w="9525">
            <a:solidFill>
              <a:schemeClr val="bg1">
                <a:lumMod val="50000"/>
              </a:schemeClr>
            </a:solidFill>
            <a:prstDash val="solid"/>
          </a:ln>
        </c:spPr>
        <c:txPr>
          <a:bodyPr rot="0" vert="horz"/>
          <a:lstStyle/>
          <a:p>
            <a:pPr>
              <a:defRPr sz="800"/>
            </a:pPr>
            <a:endParaRPr lang="sr-Latn-RS"/>
          </a:p>
        </c:txPr>
        <c:crossAx val="728477872"/>
        <c:crosses val="autoZero"/>
        <c:crossBetween val="between"/>
        <c:majorUnit val="10"/>
        <c:minorUnit val="0.2"/>
      </c:valAx>
      <c:catAx>
        <c:axId val="728484592"/>
        <c:scaling>
          <c:orientation val="minMax"/>
        </c:scaling>
        <c:delete val="1"/>
        <c:axPos val="b"/>
        <c:numFmt formatCode="General" sourceLinked="1"/>
        <c:majorTickMark val="out"/>
        <c:minorTickMark val="none"/>
        <c:tickLblPos val="none"/>
        <c:crossAx val="728482352"/>
        <c:crosses val="autoZero"/>
        <c:auto val="1"/>
        <c:lblAlgn val="ctr"/>
        <c:lblOffset val="100"/>
        <c:noMultiLvlLbl val="0"/>
      </c:catAx>
      <c:valAx>
        <c:axId val="728482352"/>
        <c:scaling>
          <c:orientation val="minMax"/>
          <c:max val="100"/>
        </c:scaling>
        <c:delete val="0"/>
        <c:axPos val="r"/>
        <c:title>
          <c:tx>
            <c:rich>
              <a:bodyPr/>
              <a:lstStyle/>
              <a:p>
                <a:pPr>
                  <a:defRPr sz="700"/>
                </a:pPr>
                <a:r>
                  <a:rPr lang="hr-HR" sz="700"/>
                  <a:t>% of GDP</a:t>
                </a:r>
              </a:p>
            </c:rich>
          </c:tx>
          <c:layout>
            <c:manualLayout>
              <c:xMode val="edge"/>
              <c:yMode val="edge"/>
              <c:x val="0.95098019842114323"/>
              <c:y val="0.3253983478694093"/>
            </c:manualLayout>
          </c:layout>
          <c:overlay val="0"/>
          <c:spPr>
            <a:noFill/>
            <a:ln w="25400">
              <a:noFill/>
            </a:ln>
          </c:spPr>
        </c:title>
        <c:numFmt formatCode="0" sourceLinked="0"/>
        <c:majorTickMark val="cross"/>
        <c:minorTickMark val="none"/>
        <c:tickLblPos val="nextTo"/>
        <c:spPr>
          <a:ln w="9525">
            <a:solidFill>
              <a:schemeClr val="bg1">
                <a:lumMod val="50000"/>
              </a:schemeClr>
            </a:solidFill>
            <a:prstDash val="solid"/>
          </a:ln>
        </c:spPr>
        <c:txPr>
          <a:bodyPr rot="0" vert="horz"/>
          <a:lstStyle/>
          <a:p>
            <a:pPr>
              <a:defRPr sz="800"/>
            </a:pPr>
            <a:endParaRPr lang="sr-Latn-RS"/>
          </a:p>
        </c:txPr>
        <c:crossAx val="728484592"/>
        <c:crosses val="max"/>
        <c:crossBetween val="between"/>
        <c:majorUnit val="10"/>
      </c:valAx>
      <c:spPr>
        <a:solidFill>
          <a:srgbClr val="FFFFFF"/>
        </a:solidFill>
        <a:ln w="3175">
          <a:solidFill>
            <a:schemeClr val="tx1">
              <a:lumMod val="50000"/>
              <a:lumOff val="50000"/>
            </a:schemeClr>
          </a:solidFill>
          <a:prstDash val="solid"/>
        </a:ln>
      </c:spPr>
    </c:plotArea>
    <c:legend>
      <c:legendPos val="b"/>
      <c:layout>
        <c:manualLayout>
          <c:xMode val="edge"/>
          <c:yMode val="edge"/>
          <c:x val="2.3517601760176018E-2"/>
          <c:y val="0.81113391376451083"/>
          <c:w val="0.90391406214457937"/>
          <c:h val="0.17833499170812603"/>
        </c:manualLayout>
      </c:layout>
      <c:overlay val="0"/>
      <c:spPr>
        <a:solidFill>
          <a:srgbClr val="FFFFFF"/>
        </a:solidFill>
        <a:ln w="25400">
          <a:noFill/>
        </a:ln>
      </c:spPr>
      <c:txPr>
        <a:bodyPr/>
        <a:lstStyle/>
        <a:p>
          <a:pPr>
            <a:defRPr sz="800"/>
          </a:pPr>
          <a:endParaRPr lang="sr-Latn-RS"/>
        </a:p>
      </c:txPr>
    </c:legend>
    <c:plotVisOnly val="0"/>
    <c:dispBlanksAs val="gap"/>
    <c:showDLblsOverMax val="0"/>
  </c:chart>
  <c:spPr>
    <a:solidFill>
      <a:srgbClr val="FFFFFF"/>
    </a:solidFill>
    <a:ln w="3175">
      <a:solidFill>
        <a:schemeClr val="tx1"/>
      </a:solidFill>
      <a:prstDash val="solid"/>
    </a:ln>
  </c:spPr>
  <c:txPr>
    <a:bodyPr/>
    <a:lstStyle/>
    <a:p>
      <a:pPr>
        <a:defRPr sz="900" b="0" i="0" u="none" strike="noStrike" baseline="0">
          <a:solidFill>
            <a:srgbClr val="000000"/>
          </a:solidFill>
          <a:latin typeface="Arial"/>
          <a:ea typeface="Arial"/>
          <a:cs typeface="Arial"/>
        </a:defRPr>
      </a:pPr>
      <a:endParaRPr lang="sr-Latn-RS"/>
    </a:p>
  </c:txPr>
  <c:printSettings>
    <c:headerFooter/>
    <c:pageMargins b="0.75000000000001465" l="0.70000000000000062" r="0.70000000000000062" t="0.75000000000001465" header="0.30000000000000032" footer="0.30000000000000032"/>
    <c:pageSetup paperSize="9"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31.xml"/><Relationship Id="rId1" Type="http://schemas.openxmlformats.org/officeDocument/2006/relationships/chart" Target="../charts/chart30.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chart" Target="../charts/chart34.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37.xml"/><Relationship Id="rId1" Type="http://schemas.openxmlformats.org/officeDocument/2006/relationships/chart" Target="../charts/chart36.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39.xml"/><Relationship Id="rId1" Type="http://schemas.openxmlformats.org/officeDocument/2006/relationships/chart" Target="../charts/chart38.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41.xml"/><Relationship Id="rId1" Type="http://schemas.openxmlformats.org/officeDocument/2006/relationships/chart" Target="../charts/chart40.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43.xml"/><Relationship Id="rId1" Type="http://schemas.openxmlformats.org/officeDocument/2006/relationships/chart" Target="../charts/chart42.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45.xml"/><Relationship Id="rId1" Type="http://schemas.openxmlformats.org/officeDocument/2006/relationships/chart" Target="../charts/chart44.xml"/></Relationships>
</file>

<file path=xl/drawings/_rels/drawing2.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47.xml"/><Relationship Id="rId1" Type="http://schemas.openxmlformats.org/officeDocument/2006/relationships/chart" Target="../charts/chart46.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49.xml"/><Relationship Id="rId1" Type="http://schemas.openxmlformats.org/officeDocument/2006/relationships/chart" Target="../charts/chart48.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51.xml"/><Relationship Id="rId1" Type="http://schemas.openxmlformats.org/officeDocument/2006/relationships/chart" Target="../charts/chart50.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53.xml"/><Relationship Id="rId1" Type="http://schemas.openxmlformats.org/officeDocument/2006/relationships/chart" Target="../charts/chart52.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55.xml"/><Relationship Id="rId1" Type="http://schemas.openxmlformats.org/officeDocument/2006/relationships/chart" Target="../charts/chart54.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57.xml"/><Relationship Id="rId1" Type="http://schemas.openxmlformats.org/officeDocument/2006/relationships/chart" Target="../charts/chart56.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59.xml"/><Relationship Id="rId1" Type="http://schemas.openxmlformats.org/officeDocument/2006/relationships/chart" Target="../charts/chart58.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61.xml"/><Relationship Id="rId1" Type="http://schemas.openxmlformats.org/officeDocument/2006/relationships/chart" Target="../charts/chart60.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63.xml"/><Relationship Id="rId1" Type="http://schemas.openxmlformats.org/officeDocument/2006/relationships/chart" Target="../charts/chart62.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65.xml"/><Relationship Id="rId1" Type="http://schemas.openxmlformats.org/officeDocument/2006/relationships/chart" Target="../charts/chart64.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67.xml"/><Relationship Id="rId1" Type="http://schemas.openxmlformats.org/officeDocument/2006/relationships/chart" Target="../charts/chart66.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69.xml"/><Relationship Id="rId1" Type="http://schemas.openxmlformats.org/officeDocument/2006/relationships/chart" Target="../charts/chart68.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71.xml"/><Relationship Id="rId1" Type="http://schemas.openxmlformats.org/officeDocument/2006/relationships/chart" Target="../charts/chart70.xml"/></Relationships>
</file>

<file path=xl/drawings/_rels/drawing35.xml.rels><?xml version="1.0" encoding="UTF-8" standalone="yes"?>
<Relationships xmlns="http://schemas.openxmlformats.org/package/2006/relationships"><Relationship Id="rId2" Type="http://schemas.openxmlformats.org/officeDocument/2006/relationships/chart" Target="../charts/chart73.xml"/><Relationship Id="rId1" Type="http://schemas.openxmlformats.org/officeDocument/2006/relationships/chart" Target="../charts/chart72.xml"/></Relationships>
</file>

<file path=xl/drawings/_rels/drawing36.xml.rels><?xml version="1.0" encoding="UTF-8" standalone="yes"?>
<Relationships xmlns="http://schemas.openxmlformats.org/package/2006/relationships"><Relationship Id="rId2" Type="http://schemas.openxmlformats.org/officeDocument/2006/relationships/chart" Target="../charts/chart75.xml"/><Relationship Id="rId1" Type="http://schemas.openxmlformats.org/officeDocument/2006/relationships/chart" Target="../charts/chart74.xml"/></Relationships>
</file>

<file path=xl/drawings/_rels/drawing37.xml.rels><?xml version="1.0" encoding="UTF-8" standalone="yes"?>
<Relationships xmlns="http://schemas.openxmlformats.org/package/2006/relationships"><Relationship Id="rId2" Type="http://schemas.openxmlformats.org/officeDocument/2006/relationships/chart" Target="../charts/chart77.xml"/><Relationship Id="rId1" Type="http://schemas.openxmlformats.org/officeDocument/2006/relationships/chart" Target="../charts/chart76.xml"/></Relationships>
</file>

<file path=xl/drawings/_rels/drawing38.xml.rels><?xml version="1.0" encoding="UTF-8" standalone="yes"?>
<Relationships xmlns="http://schemas.openxmlformats.org/package/2006/relationships"><Relationship Id="rId3" Type="http://schemas.openxmlformats.org/officeDocument/2006/relationships/chart" Target="../charts/chart80.xml"/><Relationship Id="rId2" Type="http://schemas.openxmlformats.org/officeDocument/2006/relationships/chart" Target="../charts/chart79.xml"/><Relationship Id="rId1" Type="http://schemas.openxmlformats.org/officeDocument/2006/relationships/chart" Target="../charts/chart78.xml"/><Relationship Id="rId4" Type="http://schemas.openxmlformats.org/officeDocument/2006/relationships/chart" Target="../charts/chart81.xml"/></Relationships>
</file>

<file path=xl/drawings/_rels/drawing39.xml.rels><?xml version="1.0" encoding="UTF-8" standalone="yes"?>
<Relationships xmlns="http://schemas.openxmlformats.org/package/2006/relationships"><Relationship Id="rId2" Type="http://schemas.openxmlformats.org/officeDocument/2006/relationships/chart" Target="../charts/chart83.xml"/><Relationship Id="rId1" Type="http://schemas.openxmlformats.org/officeDocument/2006/relationships/chart" Target="../charts/chart8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40.xml.rels><?xml version="1.0" encoding="UTF-8" standalone="yes"?>
<Relationships xmlns="http://schemas.openxmlformats.org/package/2006/relationships"><Relationship Id="rId3" Type="http://schemas.openxmlformats.org/officeDocument/2006/relationships/chart" Target="../charts/chart86.xml"/><Relationship Id="rId2" Type="http://schemas.openxmlformats.org/officeDocument/2006/relationships/chart" Target="../charts/chart85.xml"/><Relationship Id="rId1" Type="http://schemas.openxmlformats.org/officeDocument/2006/relationships/chart" Target="../charts/chart84.xml"/></Relationships>
</file>

<file path=xl/drawings/_rels/drawing42.xml.rels><?xml version="1.0" encoding="UTF-8" standalone="yes"?>
<Relationships xmlns="http://schemas.openxmlformats.org/package/2006/relationships"><Relationship Id="rId2" Type="http://schemas.openxmlformats.org/officeDocument/2006/relationships/chart" Target="../charts/chart88.xml"/><Relationship Id="rId1" Type="http://schemas.openxmlformats.org/officeDocument/2006/relationships/chart" Target="../charts/chart87.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90.xml"/><Relationship Id="rId1" Type="http://schemas.openxmlformats.org/officeDocument/2006/relationships/chart" Target="../charts/chart89.xml"/></Relationships>
</file>

<file path=xl/drawings/_rels/drawing44.xml.rels><?xml version="1.0" encoding="UTF-8" standalone="yes"?>
<Relationships xmlns="http://schemas.openxmlformats.org/package/2006/relationships"><Relationship Id="rId2" Type="http://schemas.openxmlformats.org/officeDocument/2006/relationships/chart" Target="../charts/chart92.xml"/><Relationship Id="rId1" Type="http://schemas.openxmlformats.org/officeDocument/2006/relationships/chart" Target="../charts/chart91.xml"/></Relationships>
</file>

<file path=xl/drawings/_rels/drawing45.xml.rels><?xml version="1.0" encoding="UTF-8" standalone="yes"?>
<Relationships xmlns="http://schemas.openxmlformats.org/package/2006/relationships"><Relationship Id="rId2" Type="http://schemas.openxmlformats.org/officeDocument/2006/relationships/chart" Target="../charts/chart94.xml"/><Relationship Id="rId1" Type="http://schemas.openxmlformats.org/officeDocument/2006/relationships/chart" Target="../charts/chart93.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chart" Target="../charts/chart16.xml"/></Relationships>
</file>

<file path=xl/drawings/_rels/drawing8.xml.rels><?xml version="1.0" encoding="UTF-8" standalone="yes"?>
<Relationships xmlns="http://schemas.openxmlformats.org/package/2006/relationships"><Relationship Id="rId8" Type="http://schemas.openxmlformats.org/officeDocument/2006/relationships/chart" Target="../charts/chart24.xml"/><Relationship Id="rId3" Type="http://schemas.openxmlformats.org/officeDocument/2006/relationships/chart" Target="../charts/chart19.xml"/><Relationship Id="rId7" Type="http://schemas.openxmlformats.org/officeDocument/2006/relationships/chart" Target="../charts/chart23.xml"/><Relationship Id="rId2" Type="http://schemas.openxmlformats.org/officeDocument/2006/relationships/chart" Target="../charts/chart18.xml"/><Relationship Id="rId1" Type="http://schemas.openxmlformats.org/officeDocument/2006/relationships/chart" Target="../charts/chart17.xml"/><Relationship Id="rId6" Type="http://schemas.openxmlformats.org/officeDocument/2006/relationships/chart" Target="../charts/chart22.xml"/><Relationship Id="rId5" Type="http://schemas.openxmlformats.org/officeDocument/2006/relationships/chart" Target="../charts/chart21.xml"/><Relationship Id="rId4" Type="http://schemas.openxmlformats.org/officeDocument/2006/relationships/chart" Target="../charts/chart20.xml"/><Relationship Id="rId9" Type="http://schemas.openxmlformats.org/officeDocument/2006/relationships/chart" Target="../charts/chart25.xml"/></Relationships>
</file>

<file path=xl/drawings/_rels/drawing9.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chart" Target="../charts/chart27.xml"/><Relationship Id="rId1" Type="http://schemas.openxmlformats.org/officeDocument/2006/relationships/chart" Target="../charts/chart26.xml"/><Relationship Id="rId4" Type="http://schemas.openxmlformats.org/officeDocument/2006/relationships/chart" Target="../charts/chart29.xml"/></Relationships>
</file>

<file path=xl/drawings/drawing1.xml><?xml version="1.0" encoding="utf-8"?>
<xdr:wsDr xmlns:xdr="http://schemas.openxmlformats.org/drawingml/2006/spreadsheetDrawing" xmlns:a="http://schemas.openxmlformats.org/drawingml/2006/main">
  <xdr:twoCellAnchor>
    <xdr:from>
      <xdr:col>2</xdr:col>
      <xdr:colOff>0</xdr:colOff>
      <xdr:row>3</xdr:row>
      <xdr:rowOff>0</xdr:rowOff>
    </xdr:from>
    <xdr:to>
      <xdr:col>8</xdr:col>
      <xdr:colOff>1012</xdr:colOff>
      <xdr:row>18</xdr:row>
      <xdr:rowOff>5288</xdr:rowOff>
    </xdr:to>
    <xdr:graphicFrame macro="">
      <xdr:nvGraphicFramePr>
        <xdr:cNvPr id="6" name="Chart 1">
          <a:extLst>
            <a:ext uri="{FF2B5EF4-FFF2-40B4-BE49-F238E27FC236}">
              <a16:creationId xmlns:a16="http://schemas.microsoft.com/office/drawing/2014/main" id="{D317B5D7-D4C6-4496-A7B4-EDE7266206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107155</xdr:colOff>
      <xdr:row>3</xdr:row>
      <xdr:rowOff>0</xdr:rowOff>
    </xdr:from>
    <xdr:to>
      <xdr:col>15</xdr:col>
      <xdr:colOff>1012</xdr:colOff>
      <xdr:row>18</xdr:row>
      <xdr:rowOff>5288</xdr:rowOff>
    </xdr:to>
    <xdr:graphicFrame macro="">
      <xdr:nvGraphicFramePr>
        <xdr:cNvPr id="8" name="Grafikon 7">
          <a:extLst>
            <a:ext uri="{FF2B5EF4-FFF2-40B4-BE49-F238E27FC236}">
              <a16:creationId xmlns:a16="http://schemas.microsoft.com/office/drawing/2014/main" id="{75E29AE9-5086-4BC4-BC13-AF03B366EF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107155</xdr:colOff>
      <xdr:row>24</xdr:row>
      <xdr:rowOff>0</xdr:rowOff>
    </xdr:from>
    <xdr:to>
      <xdr:col>15</xdr:col>
      <xdr:colOff>1012</xdr:colOff>
      <xdr:row>39</xdr:row>
      <xdr:rowOff>5287</xdr:rowOff>
    </xdr:to>
    <xdr:graphicFrame macro="">
      <xdr:nvGraphicFramePr>
        <xdr:cNvPr id="11" name="Grafikon 10">
          <a:extLst>
            <a:ext uri="{FF2B5EF4-FFF2-40B4-BE49-F238E27FC236}">
              <a16:creationId xmlns:a16="http://schemas.microsoft.com/office/drawing/2014/main" id="{E79663E1-EBA8-455C-B12F-268B1917A7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23</xdr:row>
      <xdr:rowOff>166686</xdr:rowOff>
    </xdr:from>
    <xdr:to>
      <xdr:col>8</xdr:col>
      <xdr:colOff>1012</xdr:colOff>
      <xdr:row>39</xdr:row>
      <xdr:rowOff>5286</xdr:rowOff>
    </xdr:to>
    <xdr:graphicFrame macro="">
      <xdr:nvGraphicFramePr>
        <xdr:cNvPr id="10" name="Grafikon 9">
          <a:extLst>
            <a:ext uri="{FF2B5EF4-FFF2-40B4-BE49-F238E27FC236}">
              <a16:creationId xmlns:a16="http://schemas.microsoft.com/office/drawing/2014/main" id="{024D2A1F-7EDA-4CEC-AB30-FA7196DA48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9</xdr:col>
      <xdr:colOff>0</xdr:colOff>
      <xdr:row>3</xdr:row>
      <xdr:rowOff>0</xdr:rowOff>
    </xdr:from>
    <xdr:to>
      <xdr:col>14</xdr:col>
      <xdr:colOff>588000</xdr:colOff>
      <xdr:row>17</xdr:row>
      <xdr:rowOff>145050</xdr:rowOff>
    </xdr:to>
    <xdr:graphicFrame macro="">
      <xdr:nvGraphicFramePr>
        <xdr:cNvPr id="2" name="Chart 2">
          <a:extLst>
            <a:ext uri="{FF2B5EF4-FFF2-40B4-BE49-F238E27FC236}">
              <a16:creationId xmlns:a16="http://schemas.microsoft.com/office/drawing/2014/main" id="{EC5E18BB-79D0-470D-9DED-DB367768DC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3</xdr:row>
      <xdr:rowOff>0</xdr:rowOff>
    </xdr:from>
    <xdr:to>
      <xdr:col>7</xdr:col>
      <xdr:colOff>588000</xdr:colOff>
      <xdr:row>17</xdr:row>
      <xdr:rowOff>145050</xdr:rowOff>
    </xdr:to>
    <xdr:graphicFrame macro="">
      <xdr:nvGraphicFramePr>
        <xdr:cNvPr id="3" name="Grafikon 2">
          <a:extLst>
            <a:ext uri="{FF2B5EF4-FFF2-40B4-BE49-F238E27FC236}">
              <a16:creationId xmlns:a16="http://schemas.microsoft.com/office/drawing/2014/main" id="{74EB1C7B-DCA3-4C64-AF12-7F59C196E8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2</xdr:col>
      <xdr:colOff>444500</xdr:colOff>
      <xdr:row>18</xdr:row>
      <xdr:rowOff>137583</xdr:rowOff>
    </xdr:from>
    <xdr:to>
      <xdr:col>9</xdr:col>
      <xdr:colOff>86784</xdr:colOff>
      <xdr:row>34</xdr:row>
      <xdr:rowOff>91016</xdr:rowOff>
    </xdr:to>
    <xdr:graphicFrame macro="">
      <xdr:nvGraphicFramePr>
        <xdr:cNvPr id="4" name="Chart 1">
          <a:extLst>
            <a:ext uri="{FF2B5EF4-FFF2-40B4-BE49-F238E27FC236}">
              <a16:creationId xmlns:a16="http://schemas.microsoft.com/office/drawing/2014/main" id="{E38E7E1A-2A0B-4016-A31B-D71343F6E6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19</xdr:row>
      <xdr:rowOff>0</xdr:rowOff>
    </xdr:from>
    <xdr:to>
      <xdr:col>19</xdr:col>
      <xdr:colOff>276225</xdr:colOff>
      <xdr:row>34</xdr:row>
      <xdr:rowOff>105834</xdr:rowOff>
    </xdr:to>
    <xdr:graphicFrame macro="">
      <xdr:nvGraphicFramePr>
        <xdr:cNvPr id="5" name="Chart 1">
          <a:extLst>
            <a:ext uri="{FF2B5EF4-FFF2-40B4-BE49-F238E27FC236}">
              <a16:creationId xmlns:a16="http://schemas.microsoft.com/office/drawing/2014/main" id="{CAC99EA7-364A-43F1-B052-3E73479B69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9525</xdr:colOff>
      <xdr:row>6</xdr:row>
      <xdr:rowOff>9525</xdr:rowOff>
    </xdr:from>
    <xdr:to>
      <xdr:col>16</xdr:col>
      <xdr:colOff>513927</xdr:colOff>
      <xdr:row>15</xdr:row>
      <xdr:rowOff>183516</xdr:rowOff>
    </xdr:to>
    <xdr:graphicFrame macro="">
      <xdr:nvGraphicFramePr>
        <xdr:cNvPr id="2" name="Grafikon 1">
          <a:extLst>
            <a:ext uri="{FF2B5EF4-FFF2-40B4-BE49-F238E27FC236}">
              <a16:creationId xmlns:a16="http://schemas.microsoft.com/office/drawing/2014/main" id="{4E4AEEE4-32C5-4D69-B15A-75061EEADB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19</xdr:row>
      <xdr:rowOff>42334</xdr:rowOff>
    </xdr:from>
    <xdr:to>
      <xdr:col>16</xdr:col>
      <xdr:colOff>486834</xdr:colOff>
      <xdr:row>29</xdr:row>
      <xdr:rowOff>40642</xdr:rowOff>
    </xdr:to>
    <xdr:graphicFrame macro="">
      <xdr:nvGraphicFramePr>
        <xdr:cNvPr id="3" name="Grafikon 2">
          <a:extLst>
            <a:ext uri="{FF2B5EF4-FFF2-40B4-BE49-F238E27FC236}">
              <a16:creationId xmlns:a16="http://schemas.microsoft.com/office/drawing/2014/main" id="{CAF1ED4D-19F2-449E-9976-13266A69CC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11</xdr:col>
      <xdr:colOff>28575</xdr:colOff>
      <xdr:row>5</xdr:row>
      <xdr:rowOff>9525</xdr:rowOff>
    </xdr:from>
    <xdr:to>
      <xdr:col>16</xdr:col>
      <xdr:colOff>532977</xdr:colOff>
      <xdr:row>15</xdr:row>
      <xdr:rowOff>47625</xdr:rowOff>
    </xdr:to>
    <xdr:graphicFrame macro="">
      <xdr:nvGraphicFramePr>
        <xdr:cNvPr id="2" name="Grafikon 1">
          <a:extLst>
            <a:ext uri="{FF2B5EF4-FFF2-40B4-BE49-F238E27FC236}">
              <a16:creationId xmlns:a16="http://schemas.microsoft.com/office/drawing/2014/main" id="{7A01EE2D-1112-4E79-986B-C71B755537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18</xdr:row>
      <xdr:rowOff>0</xdr:rowOff>
    </xdr:from>
    <xdr:to>
      <xdr:col>16</xdr:col>
      <xdr:colOff>523452</xdr:colOff>
      <xdr:row>28</xdr:row>
      <xdr:rowOff>28575</xdr:rowOff>
    </xdr:to>
    <xdr:graphicFrame macro="">
      <xdr:nvGraphicFramePr>
        <xdr:cNvPr id="3" name="Grafikon 2">
          <a:extLst>
            <a:ext uri="{FF2B5EF4-FFF2-40B4-BE49-F238E27FC236}">
              <a16:creationId xmlns:a16="http://schemas.microsoft.com/office/drawing/2014/main" id="{51FBE2A1-BB3D-46C1-B178-7BCD9E8930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9</xdr:col>
      <xdr:colOff>28575</xdr:colOff>
      <xdr:row>6</xdr:row>
      <xdr:rowOff>9525</xdr:rowOff>
    </xdr:from>
    <xdr:to>
      <xdr:col>15</xdr:col>
      <xdr:colOff>15458</xdr:colOff>
      <xdr:row>19</xdr:row>
      <xdr:rowOff>9525</xdr:rowOff>
    </xdr:to>
    <xdr:graphicFrame macro="">
      <xdr:nvGraphicFramePr>
        <xdr:cNvPr id="2" name="Grafikon 1">
          <a:extLst>
            <a:ext uri="{FF2B5EF4-FFF2-40B4-BE49-F238E27FC236}">
              <a16:creationId xmlns:a16="http://schemas.microsoft.com/office/drawing/2014/main" id="{BC35257A-2A6A-4A37-8545-50FB69876B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47625</xdr:colOff>
      <xdr:row>24</xdr:row>
      <xdr:rowOff>38100</xdr:rowOff>
    </xdr:from>
    <xdr:to>
      <xdr:col>15</xdr:col>
      <xdr:colOff>34508</xdr:colOff>
      <xdr:row>37</xdr:row>
      <xdr:rowOff>0</xdr:rowOff>
    </xdr:to>
    <xdr:graphicFrame macro="">
      <xdr:nvGraphicFramePr>
        <xdr:cNvPr id="3" name="Grafikon 2">
          <a:extLst>
            <a:ext uri="{FF2B5EF4-FFF2-40B4-BE49-F238E27FC236}">
              <a16:creationId xmlns:a16="http://schemas.microsoft.com/office/drawing/2014/main" id="{B2BC6F2C-7214-40F1-A558-9CA6297A94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8</xdr:col>
      <xdr:colOff>0</xdr:colOff>
      <xdr:row>6</xdr:row>
      <xdr:rowOff>1</xdr:rowOff>
    </xdr:from>
    <xdr:to>
      <xdr:col>15</xdr:col>
      <xdr:colOff>619125</xdr:colOff>
      <xdr:row>18</xdr:row>
      <xdr:rowOff>180975</xdr:rowOff>
    </xdr:to>
    <xdr:graphicFrame macro="">
      <xdr:nvGraphicFramePr>
        <xdr:cNvPr id="2" name="Chart 2">
          <a:extLst>
            <a:ext uri="{FF2B5EF4-FFF2-40B4-BE49-F238E27FC236}">
              <a16:creationId xmlns:a16="http://schemas.microsoft.com/office/drawing/2014/main" id="{79B810FF-D6BA-4E26-99F0-EC4CED370C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28575</xdr:colOff>
      <xdr:row>21</xdr:row>
      <xdr:rowOff>85726</xdr:rowOff>
    </xdr:from>
    <xdr:to>
      <xdr:col>15</xdr:col>
      <xdr:colOff>600075</xdr:colOff>
      <xdr:row>33</xdr:row>
      <xdr:rowOff>152400</xdr:rowOff>
    </xdr:to>
    <xdr:graphicFrame macro="">
      <xdr:nvGraphicFramePr>
        <xdr:cNvPr id="3" name="Chart 2">
          <a:extLst>
            <a:ext uri="{FF2B5EF4-FFF2-40B4-BE49-F238E27FC236}">
              <a16:creationId xmlns:a16="http://schemas.microsoft.com/office/drawing/2014/main" id="{FD932EFC-D691-41F3-AFA3-B30CB91B67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0</xdr:colOff>
      <xdr:row>6</xdr:row>
      <xdr:rowOff>0</xdr:rowOff>
    </xdr:from>
    <xdr:to>
      <xdr:col>20</xdr:col>
      <xdr:colOff>542925</xdr:colOff>
      <xdr:row>24</xdr:row>
      <xdr:rowOff>142875</xdr:rowOff>
    </xdr:to>
    <xdr:graphicFrame macro="">
      <xdr:nvGraphicFramePr>
        <xdr:cNvPr id="2" name="Chart 2">
          <a:extLst>
            <a:ext uri="{FF2B5EF4-FFF2-40B4-BE49-F238E27FC236}">
              <a16:creationId xmlns:a16="http://schemas.microsoft.com/office/drawing/2014/main" id="{B12F31F4-5BE2-4B43-9051-7129598DFE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28</xdr:row>
      <xdr:rowOff>171450</xdr:rowOff>
    </xdr:from>
    <xdr:to>
      <xdr:col>21</xdr:col>
      <xdr:colOff>57150</xdr:colOff>
      <xdr:row>46</xdr:row>
      <xdr:rowOff>0</xdr:rowOff>
    </xdr:to>
    <xdr:graphicFrame macro="">
      <xdr:nvGraphicFramePr>
        <xdr:cNvPr id="3" name="Chart 2">
          <a:extLst>
            <a:ext uri="{FF2B5EF4-FFF2-40B4-BE49-F238E27FC236}">
              <a16:creationId xmlns:a16="http://schemas.microsoft.com/office/drawing/2014/main" id="{CF80EC2F-F4C2-4EEB-A945-A97FBCE657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0.27061</cdr:x>
      <cdr:y>0.69451</cdr:y>
    </cdr:from>
    <cdr:to>
      <cdr:x>0.47357</cdr:x>
      <cdr:y>1</cdr:y>
    </cdr:to>
    <cdr:sp macro="" textlink="">
      <cdr:nvSpPr>
        <cdr:cNvPr id="2" name="TekstniOkvir 1"/>
        <cdr:cNvSpPr txBox="1"/>
      </cdr:nvSpPr>
      <cdr:spPr>
        <a:xfrm xmlns:a="http://schemas.openxmlformats.org/drawingml/2006/main">
          <a:off x="1219203" y="273129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a:p>
      </cdr:txBody>
    </cdr:sp>
  </cdr:relSizeAnchor>
</c:userShapes>
</file>

<file path=xl/drawings/drawing18.xml><?xml version="1.0" encoding="utf-8"?>
<c:userShapes xmlns:c="http://schemas.openxmlformats.org/drawingml/2006/chart">
  <cdr:relSizeAnchor xmlns:cdr="http://schemas.openxmlformats.org/drawingml/2006/chartDrawing">
    <cdr:from>
      <cdr:x>0.27061</cdr:x>
      <cdr:y>0.69451</cdr:y>
    </cdr:from>
    <cdr:to>
      <cdr:x>0.47357</cdr:x>
      <cdr:y>1</cdr:y>
    </cdr:to>
    <cdr:sp macro="" textlink="">
      <cdr:nvSpPr>
        <cdr:cNvPr id="2" name="TekstniOkvir 1"/>
        <cdr:cNvSpPr txBox="1"/>
      </cdr:nvSpPr>
      <cdr:spPr>
        <a:xfrm xmlns:a="http://schemas.openxmlformats.org/drawingml/2006/main">
          <a:off x="1219203" y="273129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a:p>
      </cdr:txBody>
    </cdr:sp>
  </cdr:relSizeAnchor>
</c:userShapes>
</file>

<file path=xl/drawings/drawing19.xml><?xml version="1.0" encoding="utf-8"?>
<xdr:wsDr xmlns:xdr="http://schemas.openxmlformats.org/drawingml/2006/spreadsheetDrawing" xmlns:a="http://schemas.openxmlformats.org/drawingml/2006/main">
  <xdr:twoCellAnchor>
    <xdr:from>
      <xdr:col>11</xdr:col>
      <xdr:colOff>19796</xdr:colOff>
      <xdr:row>8</xdr:row>
      <xdr:rowOff>25335</xdr:rowOff>
    </xdr:from>
    <xdr:to>
      <xdr:col>15</xdr:col>
      <xdr:colOff>636596</xdr:colOff>
      <xdr:row>25</xdr:row>
      <xdr:rowOff>79635</xdr:rowOff>
    </xdr:to>
    <xdr:graphicFrame macro="">
      <xdr:nvGraphicFramePr>
        <xdr:cNvPr id="2" name="Chart 17">
          <a:extLst>
            <a:ext uri="{FF2B5EF4-FFF2-40B4-BE49-F238E27FC236}">
              <a16:creationId xmlns:a16="http://schemas.microsoft.com/office/drawing/2014/main" id="{2B350576-6DAB-454A-872E-5E971FD119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19796</xdr:colOff>
      <xdr:row>30</xdr:row>
      <xdr:rowOff>25335</xdr:rowOff>
    </xdr:from>
    <xdr:to>
      <xdr:col>15</xdr:col>
      <xdr:colOff>636596</xdr:colOff>
      <xdr:row>47</xdr:row>
      <xdr:rowOff>79635</xdr:rowOff>
    </xdr:to>
    <xdr:graphicFrame macro="">
      <xdr:nvGraphicFramePr>
        <xdr:cNvPr id="3" name="Chart 17">
          <a:extLst>
            <a:ext uri="{FF2B5EF4-FFF2-40B4-BE49-F238E27FC236}">
              <a16:creationId xmlns:a16="http://schemas.microsoft.com/office/drawing/2014/main" id="{20A839D8-E67A-4C40-A266-EC921EBC50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7</xdr:col>
      <xdr:colOff>32925</xdr:colOff>
      <xdr:row>18</xdr:row>
      <xdr:rowOff>127125</xdr:rowOff>
    </xdr:to>
    <xdr:graphicFrame macro="">
      <xdr:nvGraphicFramePr>
        <xdr:cNvPr id="7" name="Chart 2">
          <a:extLst>
            <a:ext uri="{FF2B5EF4-FFF2-40B4-BE49-F238E27FC236}">
              <a16:creationId xmlns:a16="http://schemas.microsoft.com/office/drawing/2014/main" id="{B80214E9-4CD3-47A3-97B1-5E76DFDA3A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3</xdr:row>
      <xdr:rowOff>0</xdr:rowOff>
    </xdr:from>
    <xdr:to>
      <xdr:col>14</xdr:col>
      <xdr:colOff>525</xdr:colOff>
      <xdr:row>18</xdr:row>
      <xdr:rowOff>127125</xdr:rowOff>
    </xdr:to>
    <xdr:graphicFrame macro="">
      <xdr:nvGraphicFramePr>
        <xdr:cNvPr id="9" name="Chart 2">
          <a:extLst>
            <a:ext uri="{FF2B5EF4-FFF2-40B4-BE49-F238E27FC236}">
              <a16:creationId xmlns:a16="http://schemas.microsoft.com/office/drawing/2014/main" id="{FD42FCFF-CF32-43BD-A976-EE6800942D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19821</xdr:colOff>
      <xdr:row>8</xdr:row>
      <xdr:rowOff>3735</xdr:rowOff>
    </xdr:from>
    <xdr:to>
      <xdr:col>15</xdr:col>
      <xdr:colOff>636621</xdr:colOff>
      <xdr:row>25</xdr:row>
      <xdr:rowOff>15701</xdr:rowOff>
    </xdr:to>
    <xdr:graphicFrame macro="">
      <xdr:nvGraphicFramePr>
        <xdr:cNvPr id="2" name="Chart 17">
          <a:extLst>
            <a:ext uri="{FF2B5EF4-FFF2-40B4-BE49-F238E27FC236}">
              <a16:creationId xmlns:a16="http://schemas.microsoft.com/office/drawing/2014/main" id="{E7E92F4B-B46B-4603-96D2-B08C696CA7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19821</xdr:colOff>
      <xdr:row>30</xdr:row>
      <xdr:rowOff>3734</xdr:rowOff>
    </xdr:from>
    <xdr:to>
      <xdr:col>15</xdr:col>
      <xdr:colOff>636621</xdr:colOff>
      <xdr:row>47</xdr:row>
      <xdr:rowOff>15700</xdr:rowOff>
    </xdr:to>
    <xdr:graphicFrame macro="">
      <xdr:nvGraphicFramePr>
        <xdr:cNvPr id="3" name="Chart 17">
          <a:extLst>
            <a:ext uri="{FF2B5EF4-FFF2-40B4-BE49-F238E27FC236}">
              <a16:creationId xmlns:a16="http://schemas.microsoft.com/office/drawing/2014/main" id="{0C8DC756-149D-4F90-87C1-0D1B038366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13</xdr:col>
      <xdr:colOff>1001565</xdr:colOff>
      <xdr:row>9</xdr:row>
      <xdr:rowOff>34637</xdr:rowOff>
    </xdr:from>
    <xdr:to>
      <xdr:col>17</xdr:col>
      <xdr:colOff>613910</xdr:colOff>
      <xdr:row>22</xdr:row>
      <xdr:rowOff>74537</xdr:rowOff>
    </xdr:to>
    <xdr:graphicFrame macro="">
      <xdr:nvGraphicFramePr>
        <xdr:cNvPr id="2" name="Grafikon 1">
          <a:extLst>
            <a:ext uri="{FF2B5EF4-FFF2-40B4-BE49-F238E27FC236}">
              <a16:creationId xmlns:a16="http://schemas.microsoft.com/office/drawing/2014/main" id="{09391036-6CD5-4815-A03A-9C769E9A81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1001565</xdr:colOff>
      <xdr:row>28</xdr:row>
      <xdr:rowOff>34637</xdr:rowOff>
    </xdr:from>
    <xdr:to>
      <xdr:col>17</xdr:col>
      <xdr:colOff>613910</xdr:colOff>
      <xdr:row>41</xdr:row>
      <xdr:rowOff>74537</xdr:rowOff>
    </xdr:to>
    <xdr:graphicFrame macro="">
      <xdr:nvGraphicFramePr>
        <xdr:cNvPr id="3" name="Grafikon 2">
          <a:extLst>
            <a:ext uri="{FF2B5EF4-FFF2-40B4-BE49-F238E27FC236}">
              <a16:creationId xmlns:a16="http://schemas.microsoft.com/office/drawing/2014/main" id="{4DE975ED-6852-401E-A1AE-5A7ECF386A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cdr:x>
      <cdr:y>0.93312</cdr:y>
    </cdr:from>
    <cdr:to>
      <cdr:x>0.84742</cdr:x>
      <cdr:y>0.99703</cdr:y>
    </cdr:to>
    <cdr:sp macro="" textlink="">
      <cdr:nvSpPr>
        <cdr:cNvPr id="2" name="TekstniOkvir 1"/>
        <cdr:cNvSpPr txBox="1"/>
      </cdr:nvSpPr>
      <cdr:spPr>
        <a:xfrm xmlns:a="http://schemas.openxmlformats.org/drawingml/2006/main">
          <a:off x="0" y="2790825"/>
          <a:ext cx="3906699" cy="19114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endParaRPr lang="hr-HR" sz="800">
            <a:latin typeface="Arial" pitchFamily="34" charset="0"/>
            <a:cs typeface="Arial" pitchFamily="34" charset="0"/>
          </a:endParaRPr>
        </a:p>
      </cdr:txBody>
    </cdr:sp>
  </cdr:relSizeAnchor>
</c:userShapes>
</file>

<file path=xl/drawings/drawing23.xml><?xml version="1.0" encoding="utf-8"?>
<c:userShapes xmlns:c="http://schemas.openxmlformats.org/drawingml/2006/chart">
  <cdr:relSizeAnchor xmlns:cdr="http://schemas.openxmlformats.org/drawingml/2006/chartDrawing">
    <cdr:from>
      <cdr:x>0</cdr:x>
      <cdr:y>0.93312</cdr:y>
    </cdr:from>
    <cdr:to>
      <cdr:x>0.84742</cdr:x>
      <cdr:y>0.99703</cdr:y>
    </cdr:to>
    <cdr:sp macro="" textlink="">
      <cdr:nvSpPr>
        <cdr:cNvPr id="2" name="TekstniOkvir 1"/>
        <cdr:cNvSpPr txBox="1"/>
      </cdr:nvSpPr>
      <cdr:spPr>
        <a:xfrm xmlns:a="http://schemas.openxmlformats.org/drawingml/2006/main">
          <a:off x="0" y="2790825"/>
          <a:ext cx="3906699" cy="19114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endParaRPr lang="hr-HR" sz="800">
            <a:latin typeface="Arial" pitchFamily="34" charset="0"/>
            <a:cs typeface="Arial" pitchFamily="34" charset="0"/>
          </a:endParaRPr>
        </a:p>
      </cdr:txBody>
    </cdr:sp>
  </cdr:relSizeAnchor>
</c:userShapes>
</file>

<file path=xl/drawings/drawing24.xml><?xml version="1.0" encoding="utf-8"?>
<xdr:wsDr xmlns:xdr="http://schemas.openxmlformats.org/drawingml/2006/spreadsheetDrawing" xmlns:a="http://schemas.openxmlformats.org/drawingml/2006/main">
  <xdr:twoCellAnchor>
    <xdr:from>
      <xdr:col>15</xdr:col>
      <xdr:colOff>32383</xdr:colOff>
      <xdr:row>6</xdr:row>
      <xdr:rowOff>1904</xdr:rowOff>
    </xdr:from>
    <xdr:to>
      <xdr:col>20</xdr:col>
      <xdr:colOff>252133</xdr:colOff>
      <xdr:row>22</xdr:row>
      <xdr:rowOff>127904</xdr:rowOff>
    </xdr:to>
    <xdr:graphicFrame macro="">
      <xdr:nvGraphicFramePr>
        <xdr:cNvPr id="2" name="Grafikon 1">
          <a:extLst>
            <a:ext uri="{FF2B5EF4-FFF2-40B4-BE49-F238E27FC236}">
              <a16:creationId xmlns:a16="http://schemas.microsoft.com/office/drawing/2014/main" id="{086799AF-A21C-412A-9D5F-BD18CD9742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7619</xdr:colOff>
      <xdr:row>26</xdr:row>
      <xdr:rowOff>15240</xdr:rowOff>
    </xdr:from>
    <xdr:to>
      <xdr:col>20</xdr:col>
      <xdr:colOff>227369</xdr:colOff>
      <xdr:row>42</xdr:row>
      <xdr:rowOff>141240</xdr:rowOff>
    </xdr:to>
    <xdr:graphicFrame macro="">
      <xdr:nvGraphicFramePr>
        <xdr:cNvPr id="3" name="Grafikon 2">
          <a:extLst>
            <a:ext uri="{FF2B5EF4-FFF2-40B4-BE49-F238E27FC236}">
              <a16:creationId xmlns:a16="http://schemas.microsoft.com/office/drawing/2014/main" id="{6DFFBB99-B817-44B9-83D4-59FC109AF4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9</xdr:col>
      <xdr:colOff>38100</xdr:colOff>
      <xdr:row>7</xdr:row>
      <xdr:rowOff>0</xdr:rowOff>
    </xdr:from>
    <xdr:to>
      <xdr:col>9</xdr:col>
      <xdr:colOff>3782100</xdr:colOff>
      <xdr:row>23</xdr:row>
      <xdr:rowOff>126000</xdr:rowOff>
    </xdr:to>
    <xdr:graphicFrame macro="">
      <xdr:nvGraphicFramePr>
        <xdr:cNvPr id="4" name="Grafikon 3">
          <a:extLst>
            <a:ext uri="{FF2B5EF4-FFF2-40B4-BE49-F238E27FC236}">
              <a16:creationId xmlns:a16="http://schemas.microsoft.com/office/drawing/2014/main" id="{62483EAB-EAAB-47BF-813C-6189F212C4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37</xdr:row>
      <xdr:rowOff>133350</xdr:rowOff>
    </xdr:from>
    <xdr:to>
      <xdr:col>9</xdr:col>
      <xdr:colOff>3753525</xdr:colOff>
      <xdr:row>54</xdr:row>
      <xdr:rowOff>116475</xdr:rowOff>
    </xdr:to>
    <xdr:graphicFrame macro="">
      <xdr:nvGraphicFramePr>
        <xdr:cNvPr id="5" name="Grafikon 4">
          <a:extLst>
            <a:ext uri="{FF2B5EF4-FFF2-40B4-BE49-F238E27FC236}">
              <a16:creationId xmlns:a16="http://schemas.microsoft.com/office/drawing/2014/main" id="{46689BCD-0539-49B0-8357-7B48800CC5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12</xdr:col>
      <xdr:colOff>20609</xdr:colOff>
      <xdr:row>6</xdr:row>
      <xdr:rowOff>34463</xdr:rowOff>
    </xdr:from>
    <xdr:to>
      <xdr:col>12</xdr:col>
      <xdr:colOff>3764609</xdr:colOff>
      <xdr:row>22</xdr:row>
      <xdr:rowOff>91190</xdr:rowOff>
    </xdr:to>
    <xdr:graphicFrame macro="">
      <xdr:nvGraphicFramePr>
        <xdr:cNvPr id="2" name="Grafikon 1">
          <a:extLst>
            <a:ext uri="{FF2B5EF4-FFF2-40B4-BE49-F238E27FC236}">
              <a16:creationId xmlns:a16="http://schemas.microsoft.com/office/drawing/2014/main" id="{396DBC36-CD11-4E82-9060-0C8FB95678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34637</xdr:colOff>
      <xdr:row>32</xdr:row>
      <xdr:rowOff>0</xdr:rowOff>
    </xdr:from>
    <xdr:to>
      <xdr:col>13</xdr:col>
      <xdr:colOff>11932</xdr:colOff>
      <xdr:row>48</xdr:row>
      <xdr:rowOff>56727</xdr:rowOff>
    </xdr:to>
    <xdr:graphicFrame macro="">
      <xdr:nvGraphicFramePr>
        <xdr:cNvPr id="4" name="Grafikon 3">
          <a:extLst>
            <a:ext uri="{FF2B5EF4-FFF2-40B4-BE49-F238E27FC236}">
              <a16:creationId xmlns:a16="http://schemas.microsoft.com/office/drawing/2014/main" id="{C2E32433-06C5-4237-A235-0F623901C6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7</xdr:col>
      <xdr:colOff>38100</xdr:colOff>
      <xdr:row>6</xdr:row>
      <xdr:rowOff>0</xdr:rowOff>
    </xdr:from>
    <xdr:to>
      <xdr:col>7</xdr:col>
      <xdr:colOff>3638100</xdr:colOff>
      <xdr:row>20</xdr:row>
      <xdr:rowOff>0</xdr:rowOff>
    </xdr:to>
    <xdr:graphicFrame macro="">
      <xdr:nvGraphicFramePr>
        <xdr:cNvPr id="2" name="Grafikon 1">
          <a:extLst>
            <a:ext uri="{FF2B5EF4-FFF2-40B4-BE49-F238E27FC236}">
              <a16:creationId xmlns:a16="http://schemas.microsoft.com/office/drawing/2014/main" id="{BAD91E23-8F41-40C7-9B74-AE7808055C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19050</xdr:colOff>
      <xdr:row>28</xdr:row>
      <xdr:rowOff>0</xdr:rowOff>
    </xdr:from>
    <xdr:to>
      <xdr:col>7</xdr:col>
      <xdr:colOff>3619050</xdr:colOff>
      <xdr:row>41</xdr:row>
      <xdr:rowOff>133350</xdr:rowOff>
    </xdr:to>
    <xdr:graphicFrame macro="">
      <xdr:nvGraphicFramePr>
        <xdr:cNvPr id="3" name="Grafikon 2">
          <a:extLst>
            <a:ext uri="{FF2B5EF4-FFF2-40B4-BE49-F238E27FC236}">
              <a16:creationId xmlns:a16="http://schemas.microsoft.com/office/drawing/2014/main" id="{9262E842-25AC-42C8-A924-7C81B0896D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7</xdr:col>
      <xdr:colOff>84667</xdr:colOff>
      <xdr:row>5</xdr:row>
      <xdr:rowOff>32279</xdr:rowOff>
    </xdr:from>
    <xdr:to>
      <xdr:col>7</xdr:col>
      <xdr:colOff>3684667</xdr:colOff>
      <xdr:row>18</xdr:row>
      <xdr:rowOff>57150</xdr:rowOff>
    </xdr:to>
    <xdr:graphicFrame macro="">
      <xdr:nvGraphicFramePr>
        <xdr:cNvPr id="2" name="Grafikon 1">
          <a:extLst>
            <a:ext uri="{FF2B5EF4-FFF2-40B4-BE49-F238E27FC236}">
              <a16:creationId xmlns:a16="http://schemas.microsoft.com/office/drawing/2014/main" id="{9A5AE321-FB98-4CC1-9733-B9E63EAC69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16934</xdr:colOff>
      <xdr:row>23</xdr:row>
      <xdr:rowOff>20108</xdr:rowOff>
    </xdr:from>
    <xdr:to>
      <xdr:col>7</xdr:col>
      <xdr:colOff>3616934</xdr:colOff>
      <xdr:row>37</xdr:row>
      <xdr:rowOff>38099</xdr:rowOff>
    </xdr:to>
    <xdr:graphicFrame macro="">
      <xdr:nvGraphicFramePr>
        <xdr:cNvPr id="3" name="Grafikon 2">
          <a:extLst>
            <a:ext uri="{FF2B5EF4-FFF2-40B4-BE49-F238E27FC236}">
              <a16:creationId xmlns:a16="http://schemas.microsoft.com/office/drawing/2014/main" id="{38873386-EF5B-4B00-B90B-E146641DEE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7</xdr:col>
      <xdr:colOff>38099</xdr:colOff>
      <xdr:row>6</xdr:row>
      <xdr:rowOff>52386</xdr:rowOff>
    </xdr:from>
    <xdr:to>
      <xdr:col>7</xdr:col>
      <xdr:colOff>3724274</xdr:colOff>
      <xdr:row>20</xdr:row>
      <xdr:rowOff>9524</xdr:rowOff>
    </xdr:to>
    <xdr:graphicFrame macro="">
      <xdr:nvGraphicFramePr>
        <xdr:cNvPr id="2" name="Grafikon 1">
          <a:extLst>
            <a:ext uri="{FF2B5EF4-FFF2-40B4-BE49-F238E27FC236}">
              <a16:creationId xmlns:a16="http://schemas.microsoft.com/office/drawing/2014/main" id="{1AE2E29B-2B61-4B2D-B251-4472354265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19049</xdr:colOff>
      <xdr:row>27</xdr:row>
      <xdr:rowOff>9525</xdr:rowOff>
    </xdr:from>
    <xdr:to>
      <xdr:col>7</xdr:col>
      <xdr:colOff>3724274</xdr:colOff>
      <xdr:row>42</xdr:row>
      <xdr:rowOff>85724</xdr:rowOff>
    </xdr:to>
    <xdr:graphicFrame macro="">
      <xdr:nvGraphicFramePr>
        <xdr:cNvPr id="3" name="Grafikon 2">
          <a:extLst>
            <a:ext uri="{FF2B5EF4-FFF2-40B4-BE49-F238E27FC236}">
              <a16:creationId xmlns:a16="http://schemas.microsoft.com/office/drawing/2014/main" id="{3BEBEDE3-E4FB-4554-8896-A210F27F16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0.27061</cdr:x>
      <cdr:y>0.69451</cdr:y>
    </cdr:from>
    <cdr:to>
      <cdr:x>0.47357</cdr:x>
      <cdr:y>1</cdr:y>
    </cdr:to>
    <cdr:sp macro="" textlink="">
      <cdr:nvSpPr>
        <cdr:cNvPr id="2" name="TekstniOkvir 1"/>
        <cdr:cNvSpPr txBox="1"/>
      </cdr:nvSpPr>
      <cdr:spPr>
        <a:xfrm xmlns:a="http://schemas.openxmlformats.org/drawingml/2006/main">
          <a:off x="1219203" y="273129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a:p>
      </cdr:txBody>
    </cdr:sp>
  </cdr:relSizeAnchor>
</c:userShapes>
</file>

<file path=xl/drawings/drawing30.xml><?xml version="1.0" encoding="utf-8"?>
<xdr:wsDr xmlns:xdr="http://schemas.openxmlformats.org/drawingml/2006/spreadsheetDrawing" xmlns:a="http://schemas.openxmlformats.org/drawingml/2006/main">
  <xdr:twoCellAnchor>
    <xdr:from>
      <xdr:col>8</xdr:col>
      <xdr:colOff>38100</xdr:colOff>
      <xdr:row>5</xdr:row>
      <xdr:rowOff>7936</xdr:rowOff>
    </xdr:from>
    <xdr:to>
      <xdr:col>9</xdr:col>
      <xdr:colOff>419100</xdr:colOff>
      <xdr:row>23</xdr:row>
      <xdr:rowOff>0</xdr:rowOff>
    </xdr:to>
    <xdr:graphicFrame macro="">
      <xdr:nvGraphicFramePr>
        <xdr:cNvPr id="2" name="Grafikon 1">
          <a:extLst>
            <a:ext uri="{FF2B5EF4-FFF2-40B4-BE49-F238E27FC236}">
              <a16:creationId xmlns:a16="http://schemas.microsoft.com/office/drawing/2014/main" id="{7EF358AD-0B4F-44E1-84D6-4E882040E9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9524</xdr:colOff>
      <xdr:row>25</xdr:row>
      <xdr:rowOff>44450</xdr:rowOff>
    </xdr:from>
    <xdr:to>
      <xdr:col>9</xdr:col>
      <xdr:colOff>419100</xdr:colOff>
      <xdr:row>44</xdr:row>
      <xdr:rowOff>6350</xdr:rowOff>
    </xdr:to>
    <xdr:graphicFrame macro="">
      <xdr:nvGraphicFramePr>
        <xdr:cNvPr id="3" name="Grafikon 2">
          <a:extLst>
            <a:ext uri="{FF2B5EF4-FFF2-40B4-BE49-F238E27FC236}">
              <a16:creationId xmlns:a16="http://schemas.microsoft.com/office/drawing/2014/main" id="{84105603-6322-46E6-A3FA-3AE5E1D706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8</xdr:col>
      <xdr:colOff>432217</xdr:colOff>
      <xdr:row>63</xdr:row>
      <xdr:rowOff>21205</xdr:rowOff>
    </xdr:from>
    <xdr:to>
      <xdr:col>19</xdr:col>
      <xdr:colOff>396240</xdr:colOff>
      <xdr:row>84</xdr:row>
      <xdr:rowOff>107829</xdr:rowOff>
    </xdr:to>
    <xdr:graphicFrame macro="">
      <xdr:nvGraphicFramePr>
        <xdr:cNvPr id="2" name="Grafikon 1">
          <a:extLst>
            <a:ext uri="{FF2B5EF4-FFF2-40B4-BE49-F238E27FC236}">
              <a16:creationId xmlns:a16="http://schemas.microsoft.com/office/drawing/2014/main" id="{FCC19C31-F473-483B-A214-BC446D1A54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53917</xdr:colOff>
      <xdr:row>91</xdr:row>
      <xdr:rowOff>71885</xdr:rowOff>
    </xdr:from>
    <xdr:to>
      <xdr:col>19</xdr:col>
      <xdr:colOff>411480</xdr:colOff>
      <xdr:row>113</xdr:row>
      <xdr:rowOff>14736</xdr:rowOff>
    </xdr:to>
    <xdr:graphicFrame macro="">
      <xdr:nvGraphicFramePr>
        <xdr:cNvPr id="3" name="Grafikon 2">
          <a:extLst>
            <a:ext uri="{FF2B5EF4-FFF2-40B4-BE49-F238E27FC236}">
              <a16:creationId xmlns:a16="http://schemas.microsoft.com/office/drawing/2014/main" id="{9D796E2C-6FA1-4138-8058-BCDE4D6D7D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0</xdr:col>
      <xdr:colOff>38100</xdr:colOff>
      <xdr:row>23</xdr:row>
      <xdr:rowOff>66675</xdr:rowOff>
    </xdr:from>
    <xdr:to>
      <xdr:col>3</xdr:col>
      <xdr:colOff>725631</xdr:colOff>
      <xdr:row>44</xdr:row>
      <xdr:rowOff>131743</xdr:rowOff>
    </xdr:to>
    <xdr:graphicFrame macro="">
      <xdr:nvGraphicFramePr>
        <xdr:cNvPr id="5" name="Grafikon 4">
          <a:extLst>
            <a:ext uri="{FF2B5EF4-FFF2-40B4-BE49-F238E27FC236}">
              <a16:creationId xmlns:a16="http://schemas.microsoft.com/office/drawing/2014/main" id="{BE2B7006-212B-4AE4-A4D4-EF6AA8706E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9525</xdr:colOff>
      <xdr:row>23</xdr:row>
      <xdr:rowOff>38100</xdr:rowOff>
    </xdr:from>
    <xdr:to>
      <xdr:col>17</xdr:col>
      <xdr:colOff>39831</xdr:colOff>
      <xdr:row>44</xdr:row>
      <xdr:rowOff>103168</xdr:rowOff>
    </xdr:to>
    <xdr:graphicFrame macro="">
      <xdr:nvGraphicFramePr>
        <xdr:cNvPr id="6" name="Grafikon 5">
          <a:extLst>
            <a:ext uri="{FF2B5EF4-FFF2-40B4-BE49-F238E27FC236}">
              <a16:creationId xmlns:a16="http://schemas.microsoft.com/office/drawing/2014/main" id="{A344C343-177E-4B65-A5B9-59F1D1DE50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11</xdr:col>
      <xdr:colOff>5293</xdr:colOff>
      <xdr:row>81</xdr:row>
      <xdr:rowOff>15876</xdr:rowOff>
    </xdr:from>
    <xdr:to>
      <xdr:col>21</xdr:col>
      <xdr:colOff>132293</xdr:colOff>
      <xdr:row>102</xdr:row>
      <xdr:rowOff>92076</xdr:rowOff>
    </xdr:to>
    <xdr:graphicFrame macro="">
      <xdr:nvGraphicFramePr>
        <xdr:cNvPr id="2" name="Grafikon 1">
          <a:extLst>
            <a:ext uri="{FF2B5EF4-FFF2-40B4-BE49-F238E27FC236}">
              <a16:creationId xmlns:a16="http://schemas.microsoft.com/office/drawing/2014/main" id="{5C21E337-DE35-4338-945E-5CF3B81762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6350</xdr:colOff>
      <xdr:row>55</xdr:row>
      <xdr:rowOff>9526</xdr:rowOff>
    </xdr:from>
    <xdr:to>
      <xdr:col>21</xdr:col>
      <xdr:colOff>186690</xdr:colOff>
      <xdr:row>76</xdr:row>
      <xdr:rowOff>85726</xdr:rowOff>
    </xdr:to>
    <xdr:graphicFrame macro="">
      <xdr:nvGraphicFramePr>
        <xdr:cNvPr id="3" name="Grafikon 2">
          <a:extLst>
            <a:ext uri="{FF2B5EF4-FFF2-40B4-BE49-F238E27FC236}">
              <a16:creationId xmlns:a16="http://schemas.microsoft.com/office/drawing/2014/main" id="{0E46775A-6B51-466E-9C93-D84B9E42B0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9</xdr:col>
      <xdr:colOff>0</xdr:colOff>
      <xdr:row>86</xdr:row>
      <xdr:rowOff>41910</xdr:rowOff>
    </xdr:from>
    <xdr:to>
      <xdr:col>19</xdr:col>
      <xdr:colOff>0</xdr:colOff>
      <xdr:row>107</xdr:row>
      <xdr:rowOff>64770</xdr:rowOff>
    </xdr:to>
    <xdr:graphicFrame macro="">
      <xdr:nvGraphicFramePr>
        <xdr:cNvPr id="2" name="Grafikon 1">
          <a:extLst>
            <a:ext uri="{FF2B5EF4-FFF2-40B4-BE49-F238E27FC236}">
              <a16:creationId xmlns:a16="http://schemas.microsoft.com/office/drawing/2014/main" id="{6383F7EB-63EA-4D66-93EB-C8DA63AF05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7620</xdr:colOff>
      <xdr:row>57</xdr:row>
      <xdr:rowOff>19050</xdr:rowOff>
    </xdr:from>
    <xdr:to>
      <xdr:col>19</xdr:col>
      <xdr:colOff>137160</xdr:colOff>
      <xdr:row>80</xdr:row>
      <xdr:rowOff>68580</xdr:rowOff>
    </xdr:to>
    <xdr:graphicFrame macro="">
      <xdr:nvGraphicFramePr>
        <xdr:cNvPr id="3" name="Grafikon 2">
          <a:extLst>
            <a:ext uri="{FF2B5EF4-FFF2-40B4-BE49-F238E27FC236}">
              <a16:creationId xmlns:a16="http://schemas.microsoft.com/office/drawing/2014/main" id="{BB56A636-8277-4AC5-889D-3A02585573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10</xdr:col>
      <xdr:colOff>0</xdr:colOff>
      <xdr:row>86</xdr:row>
      <xdr:rowOff>26670</xdr:rowOff>
    </xdr:from>
    <xdr:to>
      <xdr:col>20</xdr:col>
      <xdr:colOff>114300</xdr:colOff>
      <xdr:row>107</xdr:row>
      <xdr:rowOff>49530</xdr:rowOff>
    </xdr:to>
    <xdr:graphicFrame macro="">
      <xdr:nvGraphicFramePr>
        <xdr:cNvPr id="2" name="Grafikon 1">
          <a:extLst>
            <a:ext uri="{FF2B5EF4-FFF2-40B4-BE49-F238E27FC236}">
              <a16:creationId xmlns:a16="http://schemas.microsoft.com/office/drawing/2014/main" id="{06C3241C-54BA-4DBD-BA65-40E0BA59F6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7620</xdr:colOff>
      <xdr:row>60</xdr:row>
      <xdr:rowOff>11430</xdr:rowOff>
    </xdr:from>
    <xdr:to>
      <xdr:col>20</xdr:col>
      <xdr:colOff>7620</xdr:colOff>
      <xdr:row>81</xdr:row>
      <xdr:rowOff>26670</xdr:rowOff>
    </xdr:to>
    <xdr:graphicFrame macro="">
      <xdr:nvGraphicFramePr>
        <xdr:cNvPr id="3" name="Grafikon 2">
          <a:extLst>
            <a:ext uri="{FF2B5EF4-FFF2-40B4-BE49-F238E27FC236}">
              <a16:creationId xmlns:a16="http://schemas.microsoft.com/office/drawing/2014/main" id="{16268EEC-FFBF-4BBD-A812-7A756992AA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11</xdr:col>
      <xdr:colOff>0</xdr:colOff>
      <xdr:row>81</xdr:row>
      <xdr:rowOff>34290</xdr:rowOff>
    </xdr:from>
    <xdr:to>
      <xdr:col>21</xdr:col>
      <xdr:colOff>0</xdr:colOff>
      <xdr:row>102</xdr:row>
      <xdr:rowOff>57150</xdr:rowOff>
    </xdr:to>
    <xdr:graphicFrame macro="">
      <xdr:nvGraphicFramePr>
        <xdr:cNvPr id="4" name="Grafikon 3">
          <a:extLst>
            <a:ext uri="{FF2B5EF4-FFF2-40B4-BE49-F238E27FC236}">
              <a16:creationId xmlns:a16="http://schemas.microsoft.com/office/drawing/2014/main" id="{BB5BC9F6-A5EA-40B4-9E17-3E761CD53A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22860</xdr:colOff>
      <xdr:row>55</xdr:row>
      <xdr:rowOff>125730</xdr:rowOff>
    </xdr:from>
    <xdr:to>
      <xdr:col>21</xdr:col>
      <xdr:colOff>22860</xdr:colOff>
      <xdr:row>77</xdr:row>
      <xdr:rowOff>19050</xdr:rowOff>
    </xdr:to>
    <xdr:graphicFrame macro="">
      <xdr:nvGraphicFramePr>
        <xdr:cNvPr id="5" name="Grafikon 4">
          <a:extLst>
            <a:ext uri="{FF2B5EF4-FFF2-40B4-BE49-F238E27FC236}">
              <a16:creationId xmlns:a16="http://schemas.microsoft.com/office/drawing/2014/main" id="{4808FB28-9343-4BDE-B31D-81B8391D09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7</xdr:col>
      <xdr:colOff>441960</xdr:colOff>
      <xdr:row>99</xdr:row>
      <xdr:rowOff>72390</xdr:rowOff>
    </xdr:from>
    <xdr:to>
      <xdr:col>17</xdr:col>
      <xdr:colOff>441960</xdr:colOff>
      <xdr:row>120</xdr:row>
      <xdr:rowOff>95250</xdr:rowOff>
    </xdr:to>
    <xdr:graphicFrame macro="">
      <xdr:nvGraphicFramePr>
        <xdr:cNvPr id="2" name="Grafikon 1">
          <a:extLst>
            <a:ext uri="{FF2B5EF4-FFF2-40B4-BE49-F238E27FC236}">
              <a16:creationId xmlns:a16="http://schemas.microsoft.com/office/drawing/2014/main" id="{068291E3-1727-40FF-B219-AFC9E6C219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13335</xdr:colOff>
      <xdr:row>74</xdr:row>
      <xdr:rowOff>116205</xdr:rowOff>
    </xdr:from>
    <xdr:to>
      <xdr:col>18</xdr:col>
      <xdr:colOff>13335</xdr:colOff>
      <xdr:row>95</xdr:row>
      <xdr:rowOff>139065</xdr:rowOff>
    </xdr:to>
    <xdr:graphicFrame macro="">
      <xdr:nvGraphicFramePr>
        <xdr:cNvPr id="3" name="Grafikon 2">
          <a:extLst>
            <a:ext uri="{FF2B5EF4-FFF2-40B4-BE49-F238E27FC236}">
              <a16:creationId xmlns:a16="http://schemas.microsoft.com/office/drawing/2014/main" id="{EB058E88-5BFB-4CBE-9020-27E157AEE5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11</xdr:col>
      <xdr:colOff>7620</xdr:colOff>
      <xdr:row>137</xdr:row>
      <xdr:rowOff>41910</xdr:rowOff>
    </xdr:from>
    <xdr:to>
      <xdr:col>16</xdr:col>
      <xdr:colOff>274320</xdr:colOff>
      <xdr:row>158</xdr:row>
      <xdr:rowOff>64770</xdr:rowOff>
    </xdr:to>
    <xdr:graphicFrame macro="">
      <xdr:nvGraphicFramePr>
        <xdr:cNvPr id="2" name="Grafikon 1">
          <a:extLst>
            <a:ext uri="{FF2B5EF4-FFF2-40B4-BE49-F238E27FC236}">
              <a16:creationId xmlns:a16="http://schemas.microsoft.com/office/drawing/2014/main" id="{1501AAA5-8AC6-4741-96E1-0898D1FE1C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853440</xdr:colOff>
      <xdr:row>112</xdr:row>
      <xdr:rowOff>49530</xdr:rowOff>
    </xdr:from>
    <xdr:to>
      <xdr:col>16</xdr:col>
      <xdr:colOff>259080</xdr:colOff>
      <xdr:row>133</xdr:row>
      <xdr:rowOff>72390</xdr:rowOff>
    </xdr:to>
    <xdr:graphicFrame macro="">
      <xdr:nvGraphicFramePr>
        <xdr:cNvPr id="3" name="Grafikon 2">
          <a:extLst>
            <a:ext uri="{FF2B5EF4-FFF2-40B4-BE49-F238E27FC236}">
              <a16:creationId xmlns:a16="http://schemas.microsoft.com/office/drawing/2014/main" id="{9FB3646B-CB18-46DE-93E4-344860D0D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845820</xdr:colOff>
      <xdr:row>137</xdr:row>
      <xdr:rowOff>57150</xdr:rowOff>
    </xdr:from>
    <xdr:to>
      <xdr:col>22</xdr:col>
      <xdr:colOff>251460</xdr:colOff>
      <xdr:row>158</xdr:row>
      <xdr:rowOff>80010</xdr:rowOff>
    </xdr:to>
    <xdr:graphicFrame macro="">
      <xdr:nvGraphicFramePr>
        <xdr:cNvPr id="4" name="Grafikon 3">
          <a:extLst>
            <a:ext uri="{FF2B5EF4-FFF2-40B4-BE49-F238E27FC236}">
              <a16:creationId xmlns:a16="http://schemas.microsoft.com/office/drawing/2014/main" id="{DFE94199-1C32-4885-BAF2-1A23C40F04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853440</xdr:colOff>
      <xdr:row>112</xdr:row>
      <xdr:rowOff>64770</xdr:rowOff>
    </xdr:from>
    <xdr:to>
      <xdr:col>22</xdr:col>
      <xdr:colOff>259080</xdr:colOff>
      <xdr:row>133</xdr:row>
      <xdr:rowOff>87630</xdr:rowOff>
    </xdr:to>
    <xdr:graphicFrame macro="">
      <xdr:nvGraphicFramePr>
        <xdr:cNvPr id="5" name="Grafikon 4">
          <a:extLst>
            <a:ext uri="{FF2B5EF4-FFF2-40B4-BE49-F238E27FC236}">
              <a16:creationId xmlns:a16="http://schemas.microsoft.com/office/drawing/2014/main" id="{99CAF4FB-EA91-45C7-9ED2-26A2F8CE44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8</xdr:col>
      <xdr:colOff>607695</xdr:colOff>
      <xdr:row>117</xdr:row>
      <xdr:rowOff>47625</xdr:rowOff>
    </xdr:from>
    <xdr:to>
      <xdr:col>15</xdr:col>
      <xdr:colOff>596265</xdr:colOff>
      <xdr:row>138</xdr:row>
      <xdr:rowOff>140970</xdr:rowOff>
    </xdr:to>
    <xdr:graphicFrame macro="">
      <xdr:nvGraphicFramePr>
        <xdr:cNvPr id="2" name="Grafikon 1">
          <a:extLst>
            <a:ext uri="{FF2B5EF4-FFF2-40B4-BE49-F238E27FC236}">
              <a16:creationId xmlns:a16="http://schemas.microsoft.com/office/drawing/2014/main" id="{5E471D62-CCAD-4853-A3A2-053CC08D4A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7620</xdr:colOff>
      <xdr:row>91</xdr:row>
      <xdr:rowOff>28575</xdr:rowOff>
    </xdr:from>
    <xdr:to>
      <xdr:col>15</xdr:col>
      <xdr:colOff>613410</xdr:colOff>
      <xdr:row>112</xdr:row>
      <xdr:rowOff>85725</xdr:rowOff>
    </xdr:to>
    <xdr:graphicFrame macro="">
      <xdr:nvGraphicFramePr>
        <xdr:cNvPr id="3" name="Grafikon 2">
          <a:extLst>
            <a:ext uri="{FF2B5EF4-FFF2-40B4-BE49-F238E27FC236}">
              <a16:creationId xmlns:a16="http://schemas.microsoft.com/office/drawing/2014/main" id="{F3F01425-4ED8-431B-904F-F5E75EB488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3</xdr:row>
      <xdr:rowOff>0</xdr:rowOff>
    </xdr:from>
    <xdr:to>
      <xdr:col>7</xdr:col>
      <xdr:colOff>509644</xdr:colOff>
      <xdr:row>18</xdr:row>
      <xdr:rowOff>72822</xdr:rowOff>
    </xdr:to>
    <xdr:graphicFrame macro="">
      <xdr:nvGraphicFramePr>
        <xdr:cNvPr id="8" name="Chart 17">
          <a:extLst>
            <a:ext uri="{FF2B5EF4-FFF2-40B4-BE49-F238E27FC236}">
              <a16:creationId xmlns:a16="http://schemas.microsoft.com/office/drawing/2014/main" id="{60B58B05-47BC-4CCA-940D-5F417E096D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3</xdr:row>
      <xdr:rowOff>0</xdr:rowOff>
    </xdr:from>
    <xdr:to>
      <xdr:col>14</xdr:col>
      <xdr:colOff>509644</xdr:colOff>
      <xdr:row>18</xdr:row>
      <xdr:rowOff>30488</xdr:rowOff>
    </xdr:to>
    <xdr:graphicFrame macro="">
      <xdr:nvGraphicFramePr>
        <xdr:cNvPr id="10" name="Chart 17">
          <a:extLst>
            <a:ext uri="{FF2B5EF4-FFF2-40B4-BE49-F238E27FC236}">
              <a16:creationId xmlns:a16="http://schemas.microsoft.com/office/drawing/2014/main" id="{1A7CBFEB-EC0F-4636-BA48-CB948DE306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24</xdr:row>
      <xdr:rowOff>0</xdr:rowOff>
    </xdr:from>
    <xdr:to>
      <xdr:col>7</xdr:col>
      <xdr:colOff>571989</xdr:colOff>
      <xdr:row>38</xdr:row>
      <xdr:rowOff>59531</xdr:rowOff>
    </xdr:to>
    <xdr:graphicFrame macro="">
      <xdr:nvGraphicFramePr>
        <xdr:cNvPr id="11" name="Grafikon 10">
          <a:extLst>
            <a:ext uri="{FF2B5EF4-FFF2-40B4-BE49-F238E27FC236}">
              <a16:creationId xmlns:a16="http://schemas.microsoft.com/office/drawing/2014/main" id="{83AEEE1F-7E05-4CD9-8D0A-E5C1BFE722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1</xdr:col>
      <xdr:colOff>0</xdr:colOff>
      <xdr:row>60</xdr:row>
      <xdr:rowOff>57150</xdr:rowOff>
    </xdr:from>
    <xdr:to>
      <xdr:col>1</xdr:col>
      <xdr:colOff>0</xdr:colOff>
      <xdr:row>62</xdr:row>
      <xdr:rowOff>0</xdr:rowOff>
    </xdr:to>
    <xdr:graphicFrame macro="">
      <xdr:nvGraphicFramePr>
        <xdr:cNvPr id="2" name="Chart 1">
          <a:extLst>
            <a:ext uri="{FF2B5EF4-FFF2-40B4-BE49-F238E27FC236}">
              <a16:creationId xmlns:a16="http://schemas.microsoft.com/office/drawing/2014/main" id="{817BFE96-EC99-46AB-95E4-3E654879A9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106</xdr:row>
      <xdr:rowOff>30481</xdr:rowOff>
    </xdr:from>
    <xdr:to>
      <xdr:col>13</xdr:col>
      <xdr:colOff>9525</xdr:colOff>
      <xdr:row>125</xdr:row>
      <xdr:rowOff>99061</xdr:rowOff>
    </xdr:to>
    <xdr:graphicFrame macro="">
      <xdr:nvGraphicFramePr>
        <xdr:cNvPr id="3" name="Chart 12">
          <a:extLst>
            <a:ext uri="{FF2B5EF4-FFF2-40B4-BE49-F238E27FC236}">
              <a16:creationId xmlns:a16="http://schemas.microsoft.com/office/drawing/2014/main" id="{3D480FE0-6E92-423E-96AE-93D0CB8AC2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130</xdr:row>
      <xdr:rowOff>30481</xdr:rowOff>
    </xdr:from>
    <xdr:to>
      <xdr:col>13</xdr:col>
      <xdr:colOff>9525</xdr:colOff>
      <xdr:row>149</xdr:row>
      <xdr:rowOff>99061</xdr:rowOff>
    </xdr:to>
    <xdr:graphicFrame macro="">
      <xdr:nvGraphicFramePr>
        <xdr:cNvPr id="4" name="Chart 12">
          <a:extLst>
            <a:ext uri="{FF2B5EF4-FFF2-40B4-BE49-F238E27FC236}">
              <a16:creationId xmlns:a16="http://schemas.microsoft.com/office/drawing/2014/main" id="{769099B6-C929-49F6-896B-F17C959B1B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1.xml><?xml version="1.0" encoding="utf-8"?>
<c:userShapes xmlns:c="http://schemas.openxmlformats.org/drawingml/2006/chart">
  <cdr:relSizeAnchor xmlns:cdr="http://schemas.openxmlformats.org/drawingml/2006/chartDrawing">
    <cdr:from>
      <cdr:x>0.37274</cdr:x>
      <cdr:y>0.06602</cdr:y>
    </cdr:from>
    <cdr:to>
      <cdr:x>0.82804</cdr:x>
      <cdr:y>0.06776</cdr:y>
    </cdr:to>
    <cdr:sp macro="" textlink="">
      <cdr:nvSpPr>
        <cdr:cNvPr id="182273" name="Text 1"/>
        <cdr:cNvSpPr txBox="1">
          <a:spLocks xmlns:a="http://schemas.openxmlformats.org/drawingml/2006/main" noChangeArrowheads="1"/>
        </cdr:cNvSpPr>
      </cdr:nvSpPr>
      <cdr:spPr bwMode="auto">
        <a:xfrm xmlns:a="http://schemas.openxmlformats.org/drawingml/2006/main">
          <a:off x="276554" y="51598"/>
          <a:ext cx="333925" cy="1276"/>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hr-HR" sz="800" b="0" i="0" u="none" strike="noStrike" baseline="0">
              <a:solidFill>
                <a:srgbClr val="000000"/>
              </a:solidFill>
              <a:latin typeface="Arial CE"/>
              <a:cs typeface="Arial CE"/>
            </a:rPr>
            <a:t>OMJER INOZEMNE AKTIVE POSLOVNIH BANAKA I DEVIZNIH DEPOZITA</a:t>
          </a:r>
        </a:p>
      </cdr:txBody>
    </cdr:sp>
  </cdr:relSizeAnchor>
</c:userShapes>
</file>

<file path=xl/drawings/drawing42.xml><?xml version="1.0" encoding="utf-8"?>
<xdr:wsDr xmlns:xdr="http://schemas.openxmlformats.org/drawingml/2006/spreadsheetDrawing" xmlns:a="http://schemas.openxmlformats.org/drawingml/2006/main">
  <xdr:twoCellAnchor>
    <xdr:from>
      <xdr:col>9</xdr:col>
      <xdr:colOff>0</xdr:colOff>
      <xdr:row>137</xdr:row>
      <xdr:rowOff>41910</xdr:rowOff>
    </xdr:from>
    <xdr:to>
      <xdr:col>15</xdr:col>
      <xdr:colOff>617220</xdr:colOff>
      <xdr:row>160</xdr:row>
      <xdr:rowOff>76200</xdr:rowOff>
    </xdr:to>
    <xdr:graphicFrame macro="">
      <xdr:nvGraphicFramePr>
        <xdr:cNvPr id="2" name="Grafikon 1">
          <a:extLst>
            <a:ext uri="{FF2B5EF4-FFF2-40B4-BE49-F238E27FC236}">
              <a16:creationId xmlns:a16="http://schemas.microsoft.com/office/drawing/2014/main" id="{4BF884C4-E67D-497C-AF89-750701E5E6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7620</xdr:colOff>
      <xdr:row>110</xdr:row>
      <xdr:rowOff>34290</xdr:rowOff>
    </xdr:from>
    <xdr:to>
      <xdr:col>15</xdr:col>
      <xdr:colOff>624840</xdr:colOff>
      <xdr:row>131</xdr:row>
      <xdr:rowOff>106680</xdr:rowOff>
    </xdr:to>
    <xdr:graphicFrame macro="">
      <xdr:nvGraphicFramePr>
        <xdr:cNvPr id="3" name="Grafikon 2">
          <a:extLst>
            <a:ext uri="{FF2B5EF4-FFF2-40B4-BE49-F238E27FC236}">
              <a16:creationId xmlns:a16="http://schemas.microsoft.com/office/drawing/2014/main" id="{924C38C6-226F-408A-BCB3-C6AA6AD68F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8</xdr:col>
      <xdr:colOff>13335</xdr:colOff>
      <xdr:row>180</xdr:row>
      <xdr:rowOff>5716</xdr:rowOff>
    </xdr:from>
    <xdr:to>
      <xdr:col>14</xdr:col>
      <xdr:colOff>340995</xdr:colOff>
      <xdr:row>198</xdr:row>
      <xdr:rowOff>97156</xdr:rowOff>
    </xdr:to>
    <xdr:graphicFrame macro="">
      <xdr:nvGraphicFramePr>
        <xdr:cNvPr id="2" name="Chart 1">
          <a:extLst>
            <a:ext uri="{FF2B5EF4-FFF2-40B4-BE49-F238E27FC236}">
              <a16:creationId xmlns:a16="http://schemas.microsoft.com/office/drawing/2014/main" id="{37A6D128-83B8-4E1F-B4A1-696FD64E8F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13335</xdr:colOff>
      <xdr:row>203</xdr:row>
      <xdr:rowOff>5716</xdr:rowOff>
    </xdr:from>
    <xdr:to>
      <xdr:col>14</xdr:col>
      <xdr:colOff>340995</xdr:colOff>
      <xdr:row>221</xdr:row>
      <xdr:rowOff>97156</xdr:rowOff>
    </xdr:to>
    <xdr:graphicFrame macro="">
      <xdr:nvGraphicFramePr>
        <xdr:cNvPr id="3" name="Chart 1">
          <a:extLst>
            <a:ext uri="{FF2B5EF4-FFF2-40B4-BE49-F238E27FC236}">
              <a16:creationId xmlns:a16="http://schemas.microsoft.com/office/drawing/2014/main" id="{77B549EA-AEAF-4E4B-829E-E2B23D8EAE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0</xdr:col>
      <xdr:colOff>452214</xdr:colOff>
      <xdr:row>19</xdr:row>
      <xdr:rowOff>98051</xdr:rowOff>
    </xdr:from>
    <xdr:to>
      <xdr:col>7</xdr:col>
      <xdr:colOff>410736</xdr:colOff>
      <xdr:row>42</xdr:row>
      <xdr:rowOff>51926</xdr:rowOff>
    </xdr:to>
    <xdr:graphicFrame macro="">
      <xdr:nvGraphicFramePr>
        <xdr:cNvPr id="2" name="Grafikon 1">
          <a:extLst>
            <a:ext uri="{FF2B5EF4-FFF2-40B4-BE49-F238E27FC236}">
              <a16:creationId xmlns:a16="http://schemas.microsoft.com/office/drawing/2014/main" id="{3422B108-F120-4A69-A92E-F10BA3B5A2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496294</xdr:colOff>
      <xdr:row>19</xdr:row>
      <xdr:rowOff>93428</xdr:rowOff>
    </xdr:from>
    <xdr:to>
      <xdr:col>16</xdr:col>
      <xdr:colOff>454816</xdr:colOff>
      <xdr:row>42</xdr:row>
      <xdr:rowOff>60638</xdr:rowOff>
    </xdr:to>
    <xdr:graphicFrame macro="">
      <xdr:nvGraphicFramePr>
        <xdr:cNvPr id="3" name="Grafikon 2">
          <a:extLst>
            <a:ext uri="{FF2B5EF4-FFF2-40B4-BE49-F238E27FC236}">
              <a16:creationId xmlns:a16="http://schemas.microsoft.com/office/drawing/2014/main" id="{F8FDC4D9-2402-443F-A41B-60091E96A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0</xdr:col>
      <xdr:colOff>55244</xdr:colOff>
      <xdr:row>29</xdr:row>
      <xdr:rowOff>55245</xdr:rowOff>
    </xdr:from>
    <xdr:to>
      <xdr:col>14</xdr:col>
      <xdr:colOff>184244</xdr:colOff>
      <xdr:row>53</xdr:row>
      <xdr:rowOff>132945</xdr:rowOff>
    </xdr:to>
    <xdr:graphicFrame macro="">
      <xdr:nvGraphicFramePr>
        <xdr:cNvPr id="2" name="Chart 2">
          <a:extLst>
            <a:ext uri="{FF2B5EF4-FFF2-40B4-BE49-F238E27FC236}">
              <a16:creationId xmlns:a16="http://schemas.microsoft.com/office/drawing/2014/main" id="{0E2BC491-4689-44B7-87C1-3FD0A3322D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38099</xdr:colOff>
      <xdr:row>29</xdr:row>
      <xdr:rowOff>85723</xdr:rowOff>
    </xdr:from>
    <xdr:to>
      <xdr:col>24</xdr:col>
      <xdr:colOff>123824</xdr:colOff>
      <xdr:row>54</xdr:row>
      <xdr:rowOff>20548</xdr:rowOff>
    </xdr:to>
    <xdr:graphicFrame macro="">
      <xdr:nvGraphicFramePr>
        <xdr:cNvPr id="3" name="Chart 2">
          <a:extLst>
            <a:ext uri="{FF2B5EF4-FFF2-40B4-BE49-F238E27FC236}">
              <a16:creationId xmlns:a16="http://schemas.microsoft.com/office/drawing/2014/main" id="{ED04301E-A202-455F-9539-E7178D518B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0.93312</cdr:y>
    </cdr:from>
    <cdr:to>
      <cdr:x>0.84742</cdr:x>
      <cdr:y>0.99703</cdr:y>
    </cdr:to>
    <cdr:sp macro="" textlink="">
      <cdr:nvSpPr>
        <cdr:cNvPr id="2" name="TekstniOkvir 1"/>
        <cdr:cNvSpPr txBox="1"/>
      </cdr:nvSpPr>
      <cdr:spPr>
        <a:xfrm xmlns:a="http://schemas.openxmlformats.org/drawingml/2006/main">
          <a:off x="0" y="2790825"/>
          <a:ext cx="3906699" cy="19114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endParaRPr lang="hr-HR" sz="800">
            <a:latin typeface="Arial" pitchFamily="34" charset="0"/>
            <a:cs typeface="Arial"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2</xdr:col>
      <xdr:colOff>0</xdr:colOff>
      <xdr:row>3</xdr:row>
      <xdr:rowOff>0</xdr:rowOff>
    </xdr:from>
    <xdr:to>
      <xdr:col>7</xdr:col>
      <xdr:colOff>600750</xdr:colOff>
      <xdr:row>17</xdr:row>
      <xdr:rowOff>145050</xdr:rowOff>
    </xdr:to>
    <xdr:graphicFrame macro="">
      <xdr:nvGraphicFramePr>
        <xdr:cNvPr id="6" name="Grafikon 5">
          <a:extLst>
            <a:ext uri="{FF2B5EF4-FFF2-40B4-BE49-F238E27FC236}">
              <a16:creationId xmlns:a16="http://schemas.microsoft.com/office/drawing/2014/main" id="{6519FF5C-60F4-4599-8162-360DC8388D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19050</xdr:colOff>
      <xdr:row>23</xdr:row>
      <xdr:rowOff>19050</xdr:rowOff>
    </xdr:from>
    <xdr:to>
      <xdr:col>7</xdr:col>
      <xdr:colOff>619800</xdr:colOff>
      <xdr:row>38</xdr:row>
      <xdr:rowOff>2175</xdr:rowOff>
    </xdr:to>
    <xdr:graphicFrame macro="">
      <xdr:nvGraphicFramePr>
        <xdr:cNvPr id="5" name="Grafikon 4">
          <a:extLst>
            <a:ext uri="{FF2B5EF4-FFF2-40B4-BE49-F238E27FC236}">
              <a16:creationId xmlns:a16="http://schemas.microsoft.com/office/drawing/2014/main" id="{742559D7-7CD1-4E0A-A975-BEC01F45C5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19050</xdr:colOff>
      <xdr:row>3</xdr:row>
      <xdr:rowOff>9525</xdr:rowOff>
    </xdr:from>
    <xdr:to>
      <xdr:col>14</xdr:col>
      <xdr:colOff>619800</xdr:colOff>
      <xdr:row>17</xdr:row>
      <xdr:rowOff>154575</xdr:rowOff>
    </xdr:to>
    <xdr:graphicFrame macro="">
      <xdr:nvGraphicFramePr>
        <xdr:cNvPr id="9" name="Grafikon 8">
          <a:extLst>
            <a:ext uri="{FF2B5EF4-FFF2-40B4-BE49-F238E27FC236}">
              <a16:creationId xmlns:a16="http://schemas.microsoft.com/office/drawing/2014/main" id="{DB53A499-D0DE-4504-9EEF-21A43A62C5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3</xdr:row>
      <xdr:rowOff>0</xdr:rowOff>
    </xdr:from>
    <xdr:to>
      <xdr:col>7</xdr:col>
      <xdr:colOff>586350</xdr:colOff>
      <xdr:row>17</xdr:row>
      <xdr:rowOff>141450</xdr:rowOff>
    </xdr:to>
    <xdr:graphicFrame macro="">
      <xdr:nvGraphicFramePr>
        <xdr:cNvPr id="6" name="Grafikon 5">
          <a:extLst>
            <a:ext uri="{FF2B5EF4-FFF2-40B4-BE49-F238E27FC236}">
              <a16:creationId xmlns:a16="http://schemas.microsoft.com/office/drawing/2014/main" id="{0D4EAD74-1EA0-46C6-9CB0-3B21BB5B82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66674</xdr:colOff>
      <xdr:row>26</xdr:row>
      <xdr:rowOff>28574</xdr:rowOff>
    </xdr:from>
    <xdr:to>
      <xdr:col>7</xdr:col>
      <xdr:colOff>586349</xdr:colOff>
      <xdr:row>41</xdr:row>
      <xdr:rowOff>8099</xdr:rowOff>
    </xdr:to>
    <xdr:graphicFrame macro="">
      <xdr:nvGraphicFramePr>
        <xdr:cNvPr id="10" name="Grafikon 9">
          <a:extLst>
            <a:ext uri="{FF2B5EF4-FFF2-40B4-BE49-F238E27FC236}">
              <a16:creationId xmlns:a16="http://schemas.microsoft.com/office/drawing/2014/main" id="{291C9CE5-6114-48CD-8800-16BAC94C63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2</xdr:row>
      <xdr:rowOff>161924</xdr:rowOff>
    </xdr:from>
    <xdr:to>
      <xdr:col>14</xdr:col>
      <xdr:colOff>586350</xdr:colOff>
      <xdr:row>17</xdr:row>
      <xdr:rowOff>141449</xdr:rowOff>
    </xdr:to>
    <xdr:graphicFrame macro="">
      <xdr:nvGraphicFramePr>
        <xdr:cNvPr id="7" name="Grafikon 6">
          <a:extLst>
            <a:ext uri="{FF2B5EF4-FFF2-40B4-BE49-F238E27FC236}">
              <a16:creationId xmlns:a16="http://schemas.microsoft.com/office/drawing/2014/main" id="{2C325CCD-0FDD-4959-82E4-40C82166A6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0</xdr:colOff>
      <xdr:row>26</xdr:row>
      <xdr:rowOff>0</xdr:rowOff>
    </xdr:from>
    <xdr:to>
      <xdr:col>14</xdr:col>
      <xdr:colOff>586350</xdr:colOff>
      <xdr:row>40</xdr:row>
      <xdr:rowOff>141450</xdr:rowOff>
    </xdr:to>
    <xdr:graphicFrame macro="">
      <xdr:nvGraphicFramePr>
        <xdr:cNvPr id="9" name="Grafikon 8">
          <a:extLst>
            <a:ext uri="{FF2B5EF4-FFF2-40B4-BE49-F238E27FC236}">
              <a16:creationId xmlns:a16="http://schemas.microsoft.com/office/drawing/2014/main" id="{A4F8DCB3-68E3-43C3-9A58-48240ADA45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1</xdr:colOff>
      <xdr:row>2</xdr:row>
      <xdr:rowOff>1</xdr:rowOff>
    </xdr:from>
    <xdr:to>
      <xdr:col>7</xdr:col>
      <xdr:colOff>590551</xdr:colOff>
      <xdr:row>16</xdr:row>
      <xdr:rowOff>152401</xdr:rowOff>
    </xdr:to>
    <xdr:graphicFrame macro="">
      <xdr:nvGraphicFramePr>
        <xdr:cNvPr id="11" name="Grafikon 10">
          <a:extLst>
            <a:ext uri="{FF2B5EF4-FFF2-40B4-BE49-F238E27FC236}">
              <a16:creationId xmlns:a16="http://schemas.microsoft.com/office/drawing/2014/main" id="{E97CDD04-B1CE-45A4-8440-3739F6CC44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xdr:colOff>
      <xdr:row>23</xdr:row>
      <xdr:rowOff>0</xdr:rowOff>
    </xdr:from>
    <xdr:to>
      <xdr:col>8</xdr:col>
      <xdr:colOff>1</xdr:colOff>
      <xdr:row>38</xdr:row>
      <xdr:rowOff>0</xdr:rowOff>
    </xdr:to>
    <xdr:graphicFrame macro="">
      <xdr:nvGraphicFramePr>
        <xdr:cNvPr id="15" name="Grafikon 14">
          <a:extLst>
            <a:ext uri="{FF2B5EF4-FFF2-40B4-BE49-F238E27FC236}">
              <a16:creationId xmlns:a16="http://schemas.microsoft.com/office/drawing/2014/main" id="{4361A13A-5D77-4391-8241-06C27C3FF0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23</xdr:row>
      <xdr:rowOff>0</xdr:rowOff>
    </xdr:from>
    <xdr:to>
      <xdr:col>15</xdr:col>
      <xdr:colOff>0</xdr:colOff>
      <xdr:row>38</xdr:row>
      <xdr:rowOff>0</xdr:rowOff>
    </xdr:to>
    <xdr:graphicFrame macro="">
      <xdr:nvGraphicFramePr>
        <xdr:cNvPr id="23" name="Grafikon 22">
          <a:extLst>
            <a:ext uri="{FF2B5EF4-FFF2-40B4-BE49-F238E27FC236}">
              <a16:creationId xmlns:a16="http://schemas.microsoft.com/office/drawing/2014/main" id="{617516E1-A2D5-47E8-BC6A-D67AFABDFE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44</xdr:row>
      <xdr:rowOff>1</xdr:rowOff>
    </xdr:from>
    <xdr:to>
      <xdr:col>7</xdr:col>
      <xdr:colOff>600075</xdr:colOff>
      <xdr:row>58</xdr:row>
      <xdr:rowOff>152401</xdr:rowOff>
    </xdr:to>
    <xdr:graphicFrame macro="">
      <xdr:nvGraphicFramePr>
        <xdr:cNvPr id="24" name="Grafikon 23">
          <a:extLst>
            <a:ext uri="{FF2B5EF4-FFF2-40B4-BE49-F238E27FC236}">
              <a16:creationId xmlns:a16="http://schemas.microsoft.com/office/drawing/2014/main" id="{462B5EF0-F1F2-41F3-8ED6-32FDA7D6C7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44</xdr:row>
      <xdr:rowOff>0</xdr:rowOff>
    </xdr:from>
    <xdr:to>
      <xdr:col>15</xdr:col>
      <xdr:colOff>9525</xdr:colOff>
      <xdr:row>58</xdr:row>
      <xdr:rowOff>142875</xdr:rowOff>
    </xdr:to>
    <xdr:graphicFrame macro="">
      <xdr:nvGraphicFramePr>
        <xdr:cNvPr id="25" name="Grafikon 24">
          <a:extLst>
            <a:ext uri="{FF2B5EF4-FFF2-40B4-BE49-F238E27FC236}">
              <a16:creationId xmlns:a16="http://schemas.microsoft.com/office/drawing/2014/main" id="{448C1C72-F9CB-4998-BE6E-FACF3B93DB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66</xdr:row>
      <xdr:rowOff>0</xdr:rowOff>
    </xdr:from>
    <xdr:to>
      <xdr:col>7</xdr:col>
      <xdr:colOff>600075</xdr:colOff>
      <xdr:row>80</xdr:row>
      <xdr:rowOff>142875</xdr:rowOff>
    </xdr:to>
    <xdr:graphicFrame macro="">
      <xdr:nvGraphicFramePr>
        <xdr:cNvPr id="26" name="Grafikon 25">
          <a:extLst>
            <a:ext uri="{FF2B5EF4-FFF2-40B4-BE49-F238E27FC236}">
              <a16:creationId xmlns:a16="http://schemas.microsoft.com/office/drawing/2014/main" id="{9DEFF785-B735-4AFC-9E49-6B36E2F0BF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0</xdr:colOff>
      <xdr:row>66</xdr:row>
      <xdr:rowOff>0</xdr:rowOff>
    </xdr:from>
    <xdr:to>
      <xdr:col>14</xdr:col>
      <xdr:colOff>598800</xdr:colOff>
      <xdr:row>80</xdr:row>
      <xdr:rowOff>145050</xdr:rowOff>
    </xdr:to>
    <xdr:graphicFrame macro="">
      <xdr:nvGraphicFramePr>
        <xdr:cNvPr id="14" name="Grafikon 13">
          <a:extLst>
            <a:ext uri="{FF2B5EF4-FFF2-40B4-BE49-F238E27FC236}">
              <a16:creationId xmlns:a16="http://schemas.microsoft.com/office/drawing/2014/main" id="{6C4F2AAB-578D-485F-920C-8CE77179ED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85</xdr:row>
      <xdr:rowOff>0</xdr:rowOff>
    </xdr:from>
    <xdr:to>
      <xdr:col>8</xdr:col>
      <xdr:colOff>9525</xdr:colOff>
      <xdr:row>100</xdr:row>
      <xdr:rowOff>0</xdr:rowOff>
    </xdr:to>
    <xdr:graphicFrame macro="">
      <xdr:nvGraphicFramePr>
        <xdr:cNvPr id="13" name="Grafikon 12">
          <a:extLst>
            <a:ext uri="{FF2B5EF4-FFF2-40B4-BE49-F238E27FC236}">
              <a16:creationId xmlns:a16="http://schemas.microsoft.com/office/drawing/2014/main" id="{EF853B2E-8F2C-468F-9CAF-F4CE8BC949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19050</xdr:colOff>
      <xdr:row>2</xdr:row>
      <xdr:rowOff>9525</xdr:rowOff>
    </xdr:from>
    <xdr:to>
      <xdr:col>14</xdr:col>
      <xdr:colOff>542925</xdr:colOff>
      <xdr:row>16</xdr:row>
      <xdr:rowOff>161924</xdr:rowOff>
    </xdr:to>
    <xdr:graphicFrame macro="">
      <xdr:nvGraphicFramePr>
        <xdr:cNvPr id="12" name="Grafikon 11">
          <a:extLst>
            <a:ext uri="{FF2B5EF4-FFF2-40B4-BE49-F238E27FC236}">
              <a16:creationId xmlns:a16="http://schemas.microsoft.com/office/drawing/2014/main" id="{151CD9BB-0D7E-4CB4-8268-8A2BAE9E4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oneCellAnchor>
    <xdr:from>
      <xdr:col>13</xdr:col>
      <xdr:colOff>95250</xdr:colOff>
      <xdr:row>11</xdr:row>
      <xdr:rowOff>85725</xdr:rowOff>
    </xdr:from>
    <xdr:ext cx="943143" cy="210250"/>
    <xdr:sp macro="" textlink="">
      <xdr:nvSpPr>
        <xdr:cNvPr id="2" name="TekstniOkvir 1">
          <a:extLst>
            <a:ext uri="{FF2B5EF4-FFF2-40B4-BE49-F238E27FC236}">
              <a16:creationId xmlns:a16="http://schemas.microsoft.com/office/drawing/2014/main" id="{4AD641E7-E859-4A0A-8C5A-0EB0266E8292}"/>
            </a:ext>
          </a:extLst>
        </xdr:cNvPr>
        <xdr:cNvSpPr txBox="1"/>
      </xdr:nvSpPr>
      <xdr:spPr>
        <a:xfrm>
          <a:off x="6724650" y="1866900"/>
          <a:ext cx="943143"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hr-HR" sz="800">
              <a:latin typeface="Arial" panose="020B0604020202020204" pitchFamily="34" charset="0"/>
              <a:cs typeface="Arial" panose="020B0604020202020204" pitchFamily="34" charset="0"/>
            </a:rPr>
            <a:t>years to maturity</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9</xdr:col>
      <xdr:colOff>0</xdr:colOff>
      <xdr:row>3</xdr:row>
      <xdr:rowOff>1</xdr:rowOff>
    </xdr:from>
    <xdr:to>
      <xdr:col>14</xdr:col>
      <xdr:colOff>523875</xdr:colOff>
      <xdr:row>17</xdr:row>
      <xdr:rowOff>152401</xdr:rowOff>
    </xdr:to>
    <xdr:graphicFrame macro="">
      <xdr:nvGraphicFramePr>
        <xdr:cNvPr id="12" name="Chart 12">
          <a:extLst>
            <a:ext uri="{FF2B5EF4-FFF2-40B4-BE49-F238E27FC236}">
              <a16:creationId xmlns:a16="http://schemas.microsoft.com/office/drawing/2014/main" id="{7C3E7F78-CD7D-4D48-8BD6-C749C17654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22</xdr:row>
      <xdr:rowOff>2</xdr:rowOff>
    </xdr:from>
    <xdr:to>
      <xdr:col>8</xdr:col>
      <xdr:colOff>47625</xdr:colOff>
      <xdr:row>37</xdr:row>
      <xdr:rowOff>1</xdr:rowOff>
    </xdr:to>
    <xdr:graphicFrame macro="">
      <xdr:nvGraphicFramePr>
        <xdr:cNvPr id="13" name="Grafikon 12">
          <a:extLst>
            <a:ext uri="{FF2B5EF4-FFF2-40B4-BE49-F238E27FC236}">
              <a16:creationId xmlns:a16="http://schemas.microsoft.com/office/drawing/2014/main" id="{C89F2135-BB59-4A47-B9C5-F1FDD14155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22</xdr:row>
      <xdr:rowOff>0</xdr:rowOff>
    </xdr:from>
    <xdr:to>
      <xdr:col>14</xdr:col>
      <xdr:colOff>571500</xdr:colOff>
      <xdr:row>36</xdr:row>
      <xdr:rowOff>152400</xdr:rowOff>
    </xdr:to>
    <xdr:graphicFrame macro="">
      <xdr:nvGraphicFramePr>
        <xdr:cNvPr id="14" name="Chart 1">
          <a:extLst>
            <a:ext uri="{FF2B5EF4-FFF2-40B4-BE49-F238E27FC236}">
              <a16:creationId xmlns:a16="http://schemas.microsoft.com/office/drawing/2014/main" id="{1AB774CD-E1D7-4697-9CDB-3222DEB50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xdr:colOff>
      <xdr:row>3</xdr:row>
      <xdr:rowOff>0</xdr:rowOff>
    </xdr:from>
    <xdr:to>
      <xdr:col>8</xdr:col>
      <xdr:colOff>38101</xdr:colOff>
      <xdr:row>17</xdr:row>
      <xdr:rowOff>152400</xdr:rowOff>
    </xdr:to>
    <xdr:graphicFrame macro="">
      <xdr:nvGraphicFramePr>
        <xdr:cNvPr id="15" name="Grafikon 14">
          <a:extLst>
            <a:ext uri="{FF2B5EF4-FFF2-40B4-BE49-F238E27FC236}">
              <a16:creationId xmlns:a16="http://schemas.microsoft.com/office/drawing/2014/main" id="{40AD8187-19BE-4D96-8A2D-51EBA9346E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DATA\KEN\current\External\KenBOP(current)base%20May%20mission%20rev.2%2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K:\ICE\ICE_mission%20SBA1%20may09\background%20notes\Tables%20background%20not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K:\WINDOWS\Temporary%20Internet%20Files\Content.IE5\CYZIP26A\Fazno%20izvje&#353;&#263;e\Intervencije-eview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WINDOWS\Temporary%20Internet%20Files\Content.IE5\CYZIP26A\Fazno%20izvje&#353;&#263;e\Intervencije-eview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WINDOWS\Temporary%20Internet%20Files\Content.IE5\CYZIP26A\Fazno%20izvje&#353;&#263;e\Intervencije-eview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Public\addins\B1addin.xla"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Documents%20and%20Settings\Enes\My%20Documents\HNB%20Komplet\Enes\Cijene\en_nafta.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I:\data\wrs\xl97\system\WRS97TAB.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ecfin-web/DATA_PRODUCTION/idrcharts/B2%20-8Competitiveness_Sectoral_Rebalancing%20C.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K:\DATA\SV\VULNERABILITIES\VULNERABILITIES%202005-09\working-files\Master%20Cross%20Country%20MSG.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K:\Colombia\WEO\GEEColombiaOct20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DATA\S1\ECU\Current\ecubopLatest.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Mf20\uprava13\O1\ARHIV\Pmf60\Pmf54\BUDGET98\NELIKVIDNOST.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hnb.local\hnb\TRANS\Kvartalni%20bilten\Broj%2011\temp\PripremaPodataka.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Q:\DATA\DH\GEO\BOP\GeoBop.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K:\Users\ipetrova\AppData\Local\Microsoft\Windows\Temporary%20Internet%20Files\Content.Outlook\0CUNTCM9\m&#225;na&#240;aryfirlit%20(17).xlsm"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K:\users1\ipetrova\My%20Documents\FAD\Iceland\ISL%20Data%20from%20Authorities\Fjarsysla\m&#225;na&#240;aryfirlitJune2010.xlsm"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hnb.local\hnb\WINDOWS\Temporary%20Internet%20Files\Content.IE5\CYZIP26A\Fazno%20izvje&#353;&#263;e\Intervencije-eview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FPSSWN06p\wrs2\mcd\system\WRSTAB.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hnb.local\hnb\MONSTAT\Bilance\Si_mi3.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N:\TRANS\Kvartalni%20bilten\Broj%2011\temp\PripremaPodataka.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K:\WINDOWS\TEMP\CRI-BOP-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DATA\S1\ECU\SECTORS\External\PERUMF97.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K:\DATA\CA\CRI\EXTERNAL\Output\CRI-BOP-01.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T:\Minfin\Zagreb_Z.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K:\BILTEC\_EU%20fondovi\EU%20fondovi_podaci%20i%20slike_2017Q1.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K:\DATA\CA\CRI\Dbase\Dinput\CRI-INPUT-ABOP.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Mf20\uprava13\O1\ARHIV\Pmf63\Pmf60\Pmf54\BUDGET98\NELIKVIDNOST.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E:\MONSTAT\Bilance\Si_mi3.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N:\MONSTAT\Bilance\Si_mi3.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K:\DATA\CA\CRI\EXTERNAL\Output\Other-2002\CRI-INPUT-ABOP-4.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A:\My%20Documents\PUBLIC\FORTRADE\EXIMCOUN.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K:\TRANS\Kvartalni%20bilten\Broj%2011\temp\PripremaPodatak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DATA\DD\GEO\BOP\GeoBop.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Q:\DATA\DH\GEO\BOP\Data\FLOW2004a.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Q:\DATA\S1\ECU\SECTORS\External\PERUMF97.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TRANS\Kvartalni%20bilten\Broj%2011\temp\PripremaPodataka.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Mf20\uprava13\My%20Documents\PLACE-~1.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K:\CPLAZO\IMAE\PR\INF1-ALEX.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Q:\DATA\S1\ECU\SECTORS\External\ecuredtab.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K:\Users\ipetrova\AppData\Local\Microsoft\Windows\Temporary%20Internet%20Files\Content.Outlook\0CUNTCM9\m&#225;na&#240;aryfirlit%20(4).xlsm"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C:\DOCUME~1\starche\OTLocal\DARWIN\Workbin\4147AD9.R.O\2013%20ECB%20Lists%20of%20series%20keys.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C:\INDIVIDUAL%20FOLDERS\Vitor\Exports\2014\2014%20Exports%20shift%20share%20aritmetical%20growth%20decomposition2.xlsm" TargetMode="External"/></Relationships>
</file>

<file path=xl/externalLinks/_rels/externalLink49.xml.rels><?xml version="1.0" encoding="UTF-8" standalone="yes"?>
<Relationships xmlns="http://schemas.openxmlformats.org/package/2006/relationships"><Relationship Id="rId1" Type="http://schemas.microsoft.com/office/2006/relationships/xlExternalLinkPath/xlPathMissing" Target="49"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DATA\PA\CHL\SECTORS\BOP\Bop020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Q:\WIN\TEMP\MFLOW9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J:\WIN\TEMP\MFLOW9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hnb.hr/WINDOWS/Temporary%20Internet%20Files/Content.IE5/CYZIP26A/Fazno%20izvje&#353;&#263;e/Intervencije-eview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Q:\Documents%20and%20Settings\LABREGO\My%20Local%20Documents\Ecuador\ecubopLa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 val="Kopija"/>
      <sheetName val="loan portfolio"/>
      <sheetName val="Annual Tables"/>
      <sheetName val="Index"/>
      <sheetName val="Annual Raw Data"/>
      <sheetName val="WordCopy"/>
      <sheetName val="CSVexport"/>
      <sheetName val="XLSextract"/>
      <sheetName val="KenBOP(current)base May mission"/>
      <sheetName val="LGD vrste"/>
      <sheetName val="decili_graf_ne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
      <sheetName val="exch rates"/>
      <sheetName val="VAT rates OECD Countries"/>
      <sheetName val="Corporate OECD countries"/>
      <sheetName val="PIT OECD countries"/>
      <sheetName val="Dom GS OECD countries"/>
      <sheetName val="Soc Sec OECD countries"/>
      <sheetName val="Chart1"/>
      <sheetName val="Chart1 (2)"/>
      <sheetName val="Chart1 (3)"/>
      <sheetName val="Chart1 (4)"/>
      <sheetName val="Panel1"/>
      <sheetName val="series for tax graphs"/>
      <sheetName val="Chart2"/>
      <sheetName val="Chart2 (2)"/>
      <sheetName val="EDSS3"/>
      <sheetName val="Chart3"/>
      <sheetName val="Chart4"/>
      <sheetName val="EDSS1"/>
      <sheetName val="Table2"/>
      <sheetName val="Table2b"/>
      <sheetName val="Table3"/>
      <sheetName val="Table4"/>
      <sheetName val="Table5"/>
      <sheetName val="Table5b"/>
      <sheetName val="Table6"/>
      <sheetName val="Table7"/>
      <sheetName val="Table8"/>
      <sheetName val="tegsun"/>
      <sheetName val="Izbor posla"/>
      <sheetName val="M"/>
      <sheetName val="FX_Qrtly"/>
    </sheetNames>
    <sheetDataSet>
      <sheetData sheetId="0"/>
      <sheetData sheetId="1"/>
      <sheetData sheetId="2">
        <row r="5">
          <cell r="B5" t="str">
            <v>Table 1. OECD Countries: VAT Rates, As at end of 2008</v>
          </cell>
        </row>
        <row r="8">
          <cell r="E8" t="str">
            <v xml:space="preserve">Current </v>
          </cell>
          <cell r="G8" t="str">
            <v xml:space="preserve">Current </v>
          </cell>
        </row>
        <row r="9">
          <cell r="C9" t="str">
            <v>Date VAT</v>
          </cell>
          <cell r="D9" t="str">
            <v xml:space="preserve">Standard Rate </v>
          </cell>
          <cell r="E9" t="str">
            <v xml:space="preserve">Standard </v>
          </cell>
          <cell r="G9" t="str">
            <v>Other Positive</v>
          </cell>
        </row>
        <row r="10">
          <cell r="C10" t="str">
            <v>Introduced</v>
          </cell>
          <cell r="D10" t="str">
            <v>at Introduction</v>
          </cell>
          <cell r="E10" t="str">
            <v>Rate</v>
          </cell>
          <cell r="G10" t="str">
            <v xml:space="preserve"> Rates</v>
          </cell>
        </row>
        <row r="13">
          <cell r="B13" t="str">
            <v>Canada</v>
          </cell>
          <cell r="C13" t="str">
            <v>Jan. 1991</v>
          </cell>
          <cell r="D13">
            <v>7</v>
          </cell>
          <cell r="E13">
            <v>6</v>
          </cell>
          <cell r="F13" t="str">
            <v>1/</v>
          </cell>
        </row>
        <row r="14">
          <cell r="B14" t="str">
            <v>Mexico</v>
          </cell>
          <cell r="C14" t="str">
            <v>Jan. 1980</v>
          </cell>
          <cell r="D14">
            <v>10</v>
          </cell>
          <cell r="E14">
            <v>15</v>
          </cell>
          <cell r="G14">
            <v>10</v>
          </cell>
        </row>
        <row r="17">
          <cell r="B17" t="str">
            <v>Australia</v>
          </cell>
          <cell r="C17" t="str">
            <v>Jul. 2000</v>
          </cell>
          <cell r="D17">
            <v>10</v>
          </cell>
          <cell r="E17">
            <v>10</v>
          </cell>
        </row>
        <row r="18">
          <cell r="B18" t="str">
            <v>Japan 2/</v>
          </cell>
          <cell r="C18" t="str">
            <v>Apr. 1989</v>
          </cell>
          <cell r="D18">
            <v>3</v>
          </cell>
          <cell r="E18">
            <v>5</v>
          </cell>
        </row>
        <row r="19">
          <cell r="B19" t="str">
            <v>Korea</v>
          </cell>
          <cell r="C19" t="str">
            <v>Jul. 1977</v>
          </cell>
          <cell r="D19">
            <v>13</v>
          </cell>
          <cell r="E19">
            <v>10</v>
          </cell>
        </row>
        <row r="20">
          <cell r="B20" t="str">
            <v>New Zealand</v>
          </cell>
          <cell r="C20" t="str">
            <v>May 1986</v>
          </cell>
          <cell r="D20">
            <v>10</v>
          </cell>
          <cell r="E20">
            <v>12.5</v>
          </cell>
        </row>
        <row r="23">
          <cell r="B23" t="str">
            <v>Austria 3/</v>
          </cell>
          <cell r="C23" t="str">
            <v>Jan. 1973</v>
          </cell>
          <cell r="D23">
            <v>8</v>
          </cell>
          <cell r="E23">
            <v>20</v>
          </cell>
          <cell r="G23" t="str">
            <v>10.0; 12.0</v>
          </cell>
        </row>
        <row r="24">
          <cell r="B24" t="str">
            <v>Belgium 3/</v>
          </cell>
          <cell r="C24" t="str">
            <v>Jan. 1971</v>
          </cell>
          <cell r="D24">
            <v>18</v>
          </cell>
          <cell r="E24">
            <v>21</v>
          </cell>
          <cell r="G24" t="str">
            <v xml:space="preserve"> 6.0; 12.0</v>
          </cell>
        </row>
        <row r="25">
          <cell r="B25" t="str">
            <v>Czech Republic 3/</v>
          </cell>
          <cell r="C25" t="str">
            <v>Jan. 1993</v>
          </cell>
          <cell r="D25">
            <v>23</v>
          </cell>
          <cell r="E25">
            <v>19</v>
          </cell>
          <cell r="G25">
            <v>9</v>
          </cell>
        </row>
        <row r="26">
          <cell r="B26" t="str">
            <v>Denmark 3/</v>
          </cell>
          <cell r="C26" t="str">
            <v>Jul. 1967</v>
          </cell>
          <cell r="D26">
            <v>10</v>
          </cell>
          <cell r="E26">
            <v>25</v>
          </cell>
          <cell r="F26" t="str">
            <v>4/</v>
          </cell>
        </row>
        <row r="27">
          <cell r="B27" t="str">
            <v>Finland 3/</v>
          </cell>
          <cell r="C27" t="str">
            <v>Jun. 1994</v>
          </cell>
          <cell r="D27">
            <v>22</v>
          </cell>
          <cell r="E27">
            <v>22</v>
          </cell>
          <cell r="G27" t="str">
            <v>8.0; 17.0</v>
          </cell>
        </row>
        <row r="28">
          <cell r="B28" t="str">
            <v>France 3/</v>
          </cell>
          <cell r="C28" t="str">
            <v>Jan. 1968</v>
          </cell>
          <cell r="D28">
            <v>13.6</v>
          </cell>
          <cell r="E28">
            <v>19.600000000000001</v>
          </cell>
          <cell r="G28" t="str">
            <v>2.1; 5.5</v>
          </cell>
        </row>
        <row r="29">
          <cell r="B29" t="str">
            <v>Germany 3/</v>
          </cell>
          <cell r="C29" t="str">
            <v>Jan. 1968</v>
          </cell>
          <cell r="D29">
            <v>10</v>
          </cell>
          <cell r="E29">
            <v>19</v>
          </cell>
          <cell r="G29">
            <v>7</v>
          </cell>
        </row>
        <row r="30">
          <cell r="B30" t="str">
            <v>Greece 3/</v>
          </cell>
          <cell r="C30" t="str">
            <v>Jan. 1987</v>
          </cell>
          <cell r="D30">
            <v>18</v>
          </cell>
          <cell r="E30">
            <v>19</v>
          </cell>
          <cell r="G30" t="str">
            <v>4.5; 9.0</v>
          </cell>
        </row>
        <row r="31">
          <cell r="B31" t="str">
            <v xml:space="preserve">Hungary 3/ </v>
          </cell>
          <cell r="C31" t="str">
            <v>Jan. 1988</v>
          </cell>
          <cell r="D31">
            <v>25</v>
          </cell>
          <cell r="E31">
            <v>20</v>
          </cell>
          <cell r="G31">
            <v>5</v>
          </cell>
        </row>
        <row r="32">
          <cell r="B32" t="str">
            <v xml:space="preserve">Iceland </v>
          </cell>
          <cell r="C32" t="str">
            <v>Jan. 1990</v>
          </cell>
          <cell r="D32">
            <v>24.5</v>
          </cell>
          <cell r="E32">
            <v>24.5</v>
          </cell>
          <cell r="G32">
            <v>14</v>
          </cell>
        </row>
        <row r="33">
          <cell r="B33" t="str">
            <v>Ireland 3/</v>
          </cell>
          <cell r="C33" t="str">
            <v>Nov. 1972</v>
          </cell>
          <cell r="D33">
            <v>16.37</v>
          </cell>
          <cell r="E33">
            <v>21</v>
          </cell>
          <cell r="G33" t="str">
            <v>4.8; 13.5</v>
          </cell>
        </row>
        <row r="34">
          <cell r="B34" t="str">
            <v>Italy 3/</v>
          </cell>
          <cell r="C34" t="str">
            <v>Jan. 1973</v>
          </cell>
          <cell r="D34">
            <v>12</v>
          </cell>
          <cell r="E34">
            <v>20</v>
          </cell>
          <cell r="G34" t="str">
            <v>4.0;10.0</v>
          </cell>
        </row>
        <row r="35">
          <cell r="B35" t="str">
            <v>Luxembourg 3/</v>
          </cell>
          <cell r="C35" t="str">
            <v>Jan. 1970</v>
          </cell>
          <cell r="D35">
            <v>8</v>
          </cell>
          <cell r="E35">
            <v>15</v>
          </cell>
          <cell r="G35" t="str">
            <v>3.0; 6.0; 12.0</v>
          </cell>
        </row>
        <row r="36">
          <cell r="B36" t="str">
            <v>Netherlands 3/</v>
          </cell>
          <cell r="C36" t="str">
            <v>Jan. 1969</v>
          </cell>
          <cell r="D36">
            <v>12</v>
          </cell>
          <cell r="E36">
            <v>19</v>
          </cell>
          <cell r="G36">
            <v>6</v>
          </cell>
        </row>
        <row r="37">
          <cell r="B37" t="str">
            <v>Norway</v>
          </cell>
          <cell r="C37" t="str">
            <v>Jan. 1970</v>
          </cell>
          <cell r="D37">
            <v>20</v>
          </cell>
          <cell r="E37">
            <v>25</v>
          </cell>
          <cell r="G37" t="str">
            <v>8.0; 14.0</v>
          </cell>
        </row>
        <row r="38">
          <cell r="B38" t="str">
            <v>Poland 3/</v>
          </cell>
          <cell r="C38" t="str">
            <v>Jul. 1993</v>
          </cell>
          <cell r="D38">
            <v>22</v>
          </cell>
          <cell r="E38">
            <v>22</v>
          </cell>
          <cell r="G38" t="str">
            <v>3.0; 7.0</v>
          </cell>
        </row>
        <row r="39">
          <cell r="B39" t="str">
            <v>Portugal 3/ 5/</v>
          </cell>
          <cell r="C39" t="str">
            <v>Jan. 1986</v>
          </cell>
          <cell r="D39">
            <v>17</v>
          </cell>
          <cell r="E39">
            <v>21</v>
          </cell>
          <cell r="G39" t="str">
            <v xml:space="preserve">5.0; 12.0 </v>
          </cell>
        </row>
        <row r="40">
          <cell r="B40" t="str">
            <v>Slovak Republic 3/</v>
          </cell>
          <cell r="C40" t="str">
            <v>Jan. 1993</v>
          </cell>
          <cell r="D40">
            <v>23</v>
          </cell>
          <cell r="E40">
            <v>19</v>
          </cell>
          <cell r="G40">
            <v>10</v>
          </cell>
        </row>
        <row r="41">
          <cell r="B41" t="str">
            <v>Spain 3/</v>
          </cell>
          <cell r="C41" t="str">
            <v>Jan. 1986</v>
          </cell>
          <cell r="D41">
            <v>12</v>
          </cell>
          <cell r="E41">
            <v>16</v>
          </cell>
          <cell r="G41" t="str">
            <v>4.0; 7.0</v>
          </cell>
        </row>
        <row r="42">
          <cell r="B42" t="str">
            <v>Sweden 3/</v>
          </cell>
          <cell r="C42" t="str">
            <v>Jan. 1969</v>
          </cell>
          <cell r="D42">
            <v>11.1</v>
          </cell>
          <cell r="E42">
            <v>25</v>
          </cell>
          <cell r="G42" t="str">
            <v>6.0; 12.0</v>
          </cell>
        </row>
        <row r="43">
          <cell r="B43" t="str">
            <v xml:space="preserve">Switzerland </v>
          </cell>
          <cell r="C43" t="str">
            <v>Jan. 1995</v>
          </cell>
          <cell r="D43">
            <v>6.5</v>
          </cell>
          <cell r="E43">
            <v>7.6</v>
          </cell>
          <cell r="G43" t="str">
            <v>2.4; 3.6 6/</v>
          </cell>
        </row>
        <row r="44">
          <cell r="B44" t="str">
            <v>Turkey 7/</v>
          </cell>
          <cell r="C44" t="str">
            <v>Jan. 1985</v>
          </cell>
          <cell r="D44">
            <v>10</v>
          </cell>
          <cell r="E44">
            <v>18</v>
          </cell>
          <cell r="G44" t="str">
            <v>1.0; 8.0; 26; 40</v>
          </cell>
        </row>
        <row r="45">
          <cell r="B45" t="str">
            <v>United Kingdom 3/</v>
          </cell>
          <cell r="C45" t="str">
            <v>Apr. 1973</v>
          </cell>
          <cell r="D45">
            <v>10</v>
          </cell>
          <cell r="E45">
            <v>17.5</v>
          </cell>
          <cell r="G45">
            <v>5</v>
          </cell>
        </row>
        <row r="47">
          <cell r="B47" t="str">
            <v xml:space="preserve">    Unweighted average</v>
          </cell>
        </row>
        <row r="48">
          <cell r="B48" t="str">
            <v xml:space="preserve">      OECD Total</v>
          </cell>
          <cell r="D48">
            <v>13.96793103448276</v>
          </cell>
          <cell r="E48">
            <v>17.713793103448278</v>
          </cell>
        </row>
        <row r="49">
          <cell r="B49" t="str">
            <v xml:space="preserve">      OECD America</v>
          </cell>
          <cell r="D49">
            <v>8.5</v>
          </cell>
          <cell r="E49">
            <v>10.5</v>
          </cell>
        </row>
        <row r="50">
          <cell r="B50" t="str">
            <v xml:space="preserve">      OECD Pacific</v>
          </cell>
          <cell r="D50">
            <v>9</v>
          </cell>
          <cell r="E50">
            <v>9.375</v>
          </cell>
        </row>
        <row r="51">
          <cell r="B51" t="str">
            <v xml:space="preserve">      OECD Europe</v>
          </cell>
          <cell r="D51">
            <v>15.307391304347828</v>
          </cell>
          <cell r="E51">
            <v>19.791304347826088</v>
          </cell>
        </row>
        <row r="52">
          <cell r="B52" t="str">
            <v xml:space="preserve">       EU</v>
          </cell>
          <cell r="D52">
            <v>15.319473684210529</v>
          </cell>
          <cell r="E52">
            <v>20.005263157894738</v>
          </cell>
        </row>
        <row r="55">
          <cell r="B55" t="str">
            <v xml:space="preserve">    Sources: International Bureau of Fiscal Documentation, IBFD, www.ibfd.org (2007); Worldwide Summaries</v>
          </cell>
        </row>
        <row r="56">
          <cell r="B56" t="str">
            <v xml:space="preserve"> (PricewaterhouseCoopers), www.pwc.com (2007); http://ec.europa.eu/index_en.htm; and Consumption Tax Trends (OECD, 2007).</v>
          </cell>
        </row>
        <row r="58">
          <cell r="B58" t="str">
            <v xml:space="preserve">   1/ Throughout Canada, the federal GST rate is 6 percent (14 percent in three provinces in which federal government collects a combined</v>
          </cell>
        </row>
        <row r="59">
          <cell r="B59" t="str">
            <v xml:space="preserve"> Harmonized Sales Tax (HST) that includes provincial tax). Five provinces levy a provincial retail sales tax. Quebec imposes a VAT called the </v>
          </cell>
        </row>
        <row r="60">
          <cell r="B60" t="str">
            <v xml:space="preserve"> Quebec Sales Tax (QST). Alberta and the territories have no provincial sales tax.</v>
          </cell>
        </row>
        <row r="61">
          <cell r="B61" t="str">
            <v xml:space="preserve">    2/ Including 1 percent local tax.</v>
          </cell>
        </row>
        <row r="62">
          <cell r="B62" t="str">
            <v xml:space="preserve">    3/ European Union countries.</v>
          </cell>
        </row>
        <row r="63">
          <cell r="B63" t="str">
            <v xml:space="preserve">    4/ The first sale of artists' products is subject to VAT at the standard rate of 25 percent, but only 20 percent of the taxable base is</v>
          </cell>
        </row>
        <row r="64">
          <cell r="B64" t="str">
            <v xml:space="preserve"> taken into account, therefore, the effective VAT rate is 5 percent.</v>
          </cell>
        </row>
        <row r="65">
          <cell r="B65" t="str">
            <v xml:space="preserve">    5/ The standard rate increased from 19 percent to 21 percent with effect from 1st July 2005. In the Azores and Madeira, </v>
          </cell>
        </row>
        <row r="66">
          <cell r="B66" t="str">
            <v xml:space="preserve">the rates are levied at 13 percent; 8 percent and 4 percent, respectively,  on the same supplies. </v>
          </cell>
        </row>
        <row r="67">
          <cell r="B67" t="str">
            <v xml:space="preserve">    6/ The reduced 3.6 percent rate applies to the supply of accommodation.</v>
          </cell>
        </row>
        <row r="68">
          <cell r="B68" t="str">
            <v xml:space="preserve">    7/ In Turkey 26 percent and 40 percent rates apply to luxury goods.</v>
          </cell>
        </row>
      </sheetData>
      <sheetData sheetId="3"/>
      <sheetData sheetId="4"/>
      <sheetData sheetId="5">
        <row r="5">
          <cell r="B5" t="str">
            <v>Table 9.  OECD Countries: Taxes on Goods and Services, 1992-2006 1/</v>
          </cell>
        </row>
        <row r="7">
          <cell r="B7" t="str">
            <v xml:space="preserve"> (In percent of GDP)</v>
          </cell>
        </row>
        <row r="10">
          <cell r="C10">
            <v>1990</v>
          </cell>
          <cell r="D10">
            <v>1991</v>
          </cell>
          <cell r="E10">
            <v>1992</v>
          </cell>
          <cell r="F10">
            <v>1993</v>
          </cell>
          <cell r="G10">
            <v>1994</v>
          </cell>
          <cell r="H10">
            <v>1995</v>
          </cell>
          <cell r="I10">
            <v>1996</v>
          </cell>
          <cell r="J10">
            <v>1997</v>
          </cell>
          <cell r="K10">
            <v>1998</v>
          </cell>
          <cell r="L10">
            <v>1999</v>
          </cell>
          <cell r="M10">
            <v>2000</v>
          </cell>
          <cell r="N10">
            <v>2001</v>
          </cell>
          <cell r="O10">
            <v>2002</v>
          </cell>
          <cell r="P10">
            <v>2003</v>
          </cell>
        </row>
        <row r="13">
          <cell r="B13" t="str">
            <v>Canada</v>
          </cell>
          <cell r="C13" t="str">
            <v>...</v>
          </cell>
          <cell r="D13" t="str">
            <v>...</v>
          </cell>
          <cell r="E13" t="str">
            <v>...</v>
          </cell>
          <cell r="F13" t="str">
            <v>...</v>
          </cell>
          <cell r="G13" t="str">
            <v>...</v>
          </cell>
          <cell r="H13" t="str">
            <v>...</v>
          </cell>
          <cell r="I13" t="str">
            <v>...</v>
          </cell>
          <cell r="J13" t="str">
            <v>...</v>
          </cell>
          <cell r="K13" t="str">
            <v>...</v>
          </cell>
          <cell r="L13" t="str">
            <v>...</v>
          </cell>
          <cell r="M13">
            <v>8.6189840578054344</v>
          </cell>
          <cell r="N13">
            <v>8.4472874821307364</v>
          </cell>
          <cell r="O13">
            <v>8.8021129234412196</v>
          </cell>
          <cell r="P13">
            <v>8.6376656294434024</v>
          </cell>
        </row>
        <row r="14">
          <cell r="B14" t="str">
            <v>Mexico 2/</v>
          </cell>
          <cell r="C14">
            <v>8.5919899072985935</v>
          </cell>
          <cell r="D14">
            <v>8.127608187533113</v>
          </cell>
          <cell r="E14">
            <v>7.6474165049589367</v>
          </cell>
          <cell r="F14">
            <v>7.2365301353127816</v>
          </cell>
          <cell r="G14">
            <v>7.1591256580697653</v>
          </cell>
          <cell r="H14">
            <v>8.3076437660077911</v>
          </cell>
          <cell r="I14">
            <v>8.6659076640720141</v>
          </cell>
          <cell r="J14">
            <v>8.7812486613381129</v>
          </cell>
          <cell r="K14">
            <v>7.6634733979720666</v>
          </cell>
          <cell r="L14">
            <v>7.9790642756604955</v>
          </cell>
          <cell r="M14">
            <v>9.1705888810173199</v>
          </cell>
          <cell r="N14" t="str">
            <v>...</v>
          </cell>
          <cell r="O14" t="str">
            <v>...</v>
          </cell>
          <cell r="P14" t="str">
            <v>...</v>
          </cell>
        </row>
        <row r="15">
          <cell r="B15" t="str">
            <v>United States</v>
          </cell>
          <cell r="C15" t="str">
            <v>...</v>
          </cell>
          <cell r="D15" t="str">
            <v>...</v>
          </cell>
          <cell r="E15" t="str">
            <v>...</v>
          </cell>
          <cell r="F15" t="str">
            <v>...</v>
          </cell>
          <cell r="G15" t="str">
            <v>...</v>
          </cell>
          <cell r="H15" t="str">
            <v>...</v>
          </cell>
          <cell r="I15" t="str">
            <v>...</v>
          </cell>
          <cell r="J15" t="str">
            <v>...</v>
          </cell>
          <cell r="K15" t="str">
            <v>...</v>
          </cell>
          <cell r="L15" t="str">
            <v>...</v>
          </cell>
          <cell r="M15">
            <v>4.3823071771090376</v>
          </cell>
          <cell r="N15">
            <v>4.4767203629559775</v>
          </cell>
          <cell r="O15">
            <v>4.4705623901581717</v>
          </cell>
          <cell r="P15">
            <v>4.502768599749345</v>
          </cell>
        </row>
        <row r="18">
          <cell r="B18" t="str">
            <v>Australia</v>
          </cell>
          <cell r="C18" t="str">
            <v>...</v>
          </cell>
          <cell r="D18" t="str">
            <v>...</v>
          </cell>
          <cell r="E18" t="str">
            <v>...</v>
          </cell>
          <cell r="F18" t="str">
            <v>...</v>
          </cell>
          <cell r="G18" t="str">
            <v>...</v>
          </cell>
          <cell r="H18" t="str">
            <v>...</v>
          </cell>
          <cell r="I18" t="str">
            <v>...</v>
          </cell>
          <cell r="J18" t="str">
            <v>...</v>
          </cell>
          <cell r="K18" t="str">
            <v>...</v>
          </cell>
          <cell r="L18">
            <v>7.4414742576674495</v>
          </cell>
          <cell r="M18">
            <v>7.094176885538678</v>
          </cell>
          <cell r="N18">
            <v>7.9634037133309601</v>
          </cell>
          <cell r="O18">
            <v>7.9864152951761911</v>
          </cell>
          <cell r="P18">
            <v>8.2285148314320882</v>
          </cell>
        </row>
        <row r="19">
          <cell r="B19" t="str">
            <v>Japan</v>
          </cell>
          <cell r="C19" t="str">
            <v>...</v>
          </cell>
          <cell r="D19" t="str">
            <v>...</v>
          </cell>
          <cell r="E19" t="str">
            <v>...</v>
          </cell>
          <cell r="F19" t="str">
            <v>...</v>
          </cell>
          <cell r="G19" t="str">
            <v>...</v>
          </cell>
          <cell r="H19" t="str">
            <v>...</v>
          </cell>
          <cell r="I19" t="str">
            <v>...</v>
          </cell>
          <cell r="J19" t="str">
            <v>...</v>
          </cell>
          <cell r="K19" t="str">
            <v>...</v>
          </cell>
          <cell r="L19" t="str">
            <v>...</v>
          </cell>
          <cell r="M19" t="str">
            <v>...</v>
          </cell>
          <cell r="N19">
            <v>2.459516872649405</v>
          </cell>
          <cell r="O19">
            <v>2.4904938244969288</v>
          </cell>
          <cell r="P19">
            <v>2.469212350140936</v>
          </cell>
        </row>
        <row r="20">
          <cell r="B20" t="str">
            <v>Korea 2/</v>
          </cell>
          <cell r="C20">
            <v>5.8278148533217209</v>
          </cell>
          <cell r="D20">
            <v>5.2900875899748501</v>
          </cell>
          <cell r="E20">
            <v>5.7602085075879899</v>
          </cell>
          <cell r="F20">
            <v>5.8697737271377441</v>
          </cell>
          <cell r="G20">
            <v>5.8684635266100207</v>
          </cell>
          <cell r="H20">
            <v>5.7650016535548163</v>
          </cell>
          <cell r="I20">
            <v>6.1253278002230953</v>
          </cell>
          <cell r="J20">
            <v>6.240649206694374</v>
          </cell>
          <cell r="K20">
            <v>5.610085295933013</v>
          </cell>
          <cell r="L20">
            <v>6.3470026517484346</v>
          </cell>
          <cell r="M20">
            <v>6.5703114671800318</v>
          </cell>
          <cell r="N20">
            <v>7.0432371368601627</v>
          </cell>
          <cell r="O20">
            <v>7.0217555079293277</v>
          </cell>
          <cell r="P20">
            <v>7.0247048676993131</v>
          </cell>
        </row>
        <row r="21">
          <cell r="B21" t="str">
            <v>New Zealand</v>
          </cell>
          <cell r="C21" t="str">
            <v>...</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v>10.556473587703726</v>
          </cell>
        </row>
        <row r="24">
          <cell r="B24" t="str">
            <v>Austria 3/</v>
          </cell>
          <cell r="C24" t="str">
            <v>...</v>
          </cell>
          <cell r="D24" t="str">
            <v>...</v>
          </cell>
          <cell r="E24" t="str">
            <v>...</v>
          </cell>
          <cell r="F24" t="str">
            <v>...</v>
          </cell>
          <cell r="G24" t="str">
            <v>...</v>
          </cell>
          <cell r="H24">
            <v>11.155905463362609</v>
          </cell>
          <cell r="I24">
            <v>11.599126417619443</v>
          </cell>
          <cell r="J24">
            <v>12.048643031296216</v>
          </cell>
          <cell r="K24">
            <v>12.159449684537504</v>
          </cell>
          <cell r="L24">
            <v>12.221573970892683</v>
          </cell>
          <cell r="M24">
            <v>11.970019815363964</v>
          </cell>
          <cell r="N24">
            <v>12.09346116485291</v>
          </cell>
          <cell r="O24">
            <v>12.509883812282959</v>
          </cell>
          <cell r="P24">
            <v>12.390303968166243</v>
          </cell>
        </row>
        <row r="25">
          <cell r="B25" t="str">
            <v>Belgium 3/</v>
          </cell>
          <cell r="C25" t="str">
            <v>...</v>
          </cell>
          <cell r="D25" t="str">
            <v>...</v>
          </cell>
          <cell r="E25" t="str">
            <v>...</v>
          </cell>
          <cell r="F25" t="str">
            <v>...</v>
          </cell>
          <cell r="G25" t="str">
            <v>...</v>
          </cell>
          <cell r="H25">
            <v>10.512134885378241</v>
          </cell>
          <cell r="I25">
            <v>10.760191608384996</v>
          </cell>
          <cell r="J25">
            <v>10.855264943501036</v>
          </cell>
          <cell r="K25">
            <v>10.698351875639545</v>
          </cell>
          <cell r="L25">
            <v>11.273039005572224</v>
          </cell>
          <cell r="M25">
            <v>11.052725562790918</v>
          </cell>
          <cell r="N25">
            <v>10.715190557847091</v>
          </cell>
          <cell r="O25">
            <v>10.907816215731144</v>
          </cell>
          <cell r="P25">
            <v>10.847758867469617</v>
          </cell>
        </row>
        <row r="26">
          <cell r="B26" t="str">
            <v>Czech Republic 3/</v>
          </cell>
          <cell r="C26" t="str">
            <v>...</v>
          </cell>
          <cell r="D26" t="str">
            <v>...</v>
          </cell>
          <cell r="E26" t="str">
            <v>...</v>
          </cell>
          <cell r="F26" t="str">
            <v>...</v>
          </cell>
          <cell r="G26" t="str">
            <v>...</v>
          </cell>
          <cell r="H26" t="str">
            <v>...</v>
          </cell>
          <cell r="I26" t="str">
            <v>...</v>
          </cell>
          <cell r="J26" t="str">
            <v>...</v>
          </cell>
          <cell r="K26" t="str">
            <v>...</v>
          </cell>
          <cell r="L26" t="str">
            <v>...</v>
          </cell>
          <cell r="M26">
            <v>10.688073876434391</v>
          </cell>
          <cell r="N26">
            <v>10.436550415906035</v>
          </cell>
          <cell r="O26">
            <v>10.372369779324405</v>
          </cell>
          <cell r="P26">
            <v>10.549025846781861</v>
          </cell>
        </row>
        <row r="27">
          <cell r="B27" t="str">
            <v xml:space="preserve">Denmark 3/ </v>
          </cell>
          <cell r="C27" t="str">
            <v>...</v>
          </cell>
          <cell r="D27" t="str">
            <v>...</v>
          </cell>
          <cell r="E27" t="str">
            <v>...</v>
          </cell>
          <cell r="F27" t="str">
            <v>...</v>
          </cell>
          <cell r="G27" t="str">
            <v>...</v>
          </cell>
          <cell r="H27" t="str">
            <v>...</v>
          </cell>
          <cell r="I27" t="str">
            <v>...</v>
          </cell>
          <cell r="J27" t="str">
            <v>...</v>
          </cell>
          <cell r="K27">
            <v>15.734014485878504</v>
          </cell>
          <cell r="L27">
            <v>15.874485876488395</v>
          </cell>
          <cell r="M27">
            <v>15.871976345555208</v>
          </cell>
          <cell r="N27">
            <v>15.91134544414504</v>
          </cell>
          <cell r="O27">
            <v>16.024781877373449</v>
          </cell>
          <cell r="P27">
            <v>15.84221122604661</v>
          </cell>
        </row>
        <row r="28">
          <cell r="B28" t="str">
            <v xml:space="preserve">Finland 3/ </v>
          </cell>
          <cell r="C28" t="str">
            <v>...</v>
          </cell>
          <cell r="D28" t="str">
            <v>...</v>
          </cell>
          <cell r="E28" t="str">
            <v>...</v>
          </cell>
          <cell r="F28" t="str">
            <v>...</v>
          </cell>
          <cell r="G28" t="str">
            <v>...</v>
          </cell>
          <cell r="H28" t="str">
            <v>...</v>
          </cell>
          <cell r="I28" t="str">
            <v>...</v>
          </cell>
          <cell r="J28" t="str">
            <v>...</v>
          </cell>
          <cell r="K28">
            <v>13.677622085030441</v>
          </cell>
          <cell r="L28">
            <v>13.764140875133405</v>
          </cell>
          <cell r="M28">
            <v>13.272650296359018</v>
          </cell>
          <cell r="N28">
            <v>12.867846827008321</v>
          </cell>
          <cell r="O28">
            <v>13.246141664467196</v>
          </cell>
          <cell r="P28">
            <v>13.80312187367238</v>
          </cell>
        </row>
        <row r="29">
          <cell r="B29" t="str">
            <v>France 3/</v>
          </cell>
          <cell r="C29" t="str">
            <v>...</v>
          </cell>
          <cell r="D29" t="str">
            <v>...</v>
          </cell>
          <cell r="E29" t="str">
            <v>...</v>
          </cell>
          <cell r="F29" t="str">
            <v>...</v>
          </cell>
          <cell r="G29" t="str">
            <v>...</v>
          </cell>
          <cell r="H29">
            <v>11.290054095561853</v>
          </cell>
          <cell r="I29">
            <v>11.832531438434103</v>
          </cell>
          <cell r="J29">
            <v>11.729233362346035</v>
          </cell>
          <cell r="K29">
            <v>11.619599710605057</v>
          </cell>
          <cell r="L29">
            <v>11.730321102729174</v>
          </cell>
          <cell r="M29">
            <v>11.115238904514435</v>
          </cell>
          <cell r="N29">
            <v>10.844422601272482</v>
          </cell>
          <cell r="O29">
            <v>10.961506323126983</v>
          </cell>
          <cell r="P29">
            <v>10.963663126787095</v>
          </cell>
        </row>
        <row r="30">
          <cell r="B30" t="str">
            <v xml:space="preserve">Germany 3/ </v>
          </cell>
          <cell r="C30" t="str">
            <v>...</v>
          </cell>
          <cell r="D30" t="str">
            <v>...</v>
          </cell>
          <cell r="E30" t="str">
            <v>...</v>
          </cell>
          <cell r="F30" t="str">
            <v>...</v>
          </cell>
          <cell r="G30" t="str">
            <v>...</v>
          </cell>
          <cell r="H30">
            <v>9.7324785631204538</v>
          </cell>
          <cell r="I30">
            <v>9.6872368322868798</v>
          </cell>
          <cell r="J30">
            <v>9.5876966767245424</v>
          </cell>
          <cell r="K30">
            <v>9.7701207908903118</v>
          </cell>
          <cell r="L30">
            <v>10.292246520874752</v>
          </cell>
          <cell r="M30">
            <v>10.222545454545456</v>
          </cell>
          <cell r="N30">
            <v>10.274186526339701</v>
          </cell>
          <cell r="O30">
            <v>10.272119000737224</v>
          </cell>
          <cell r="P30">
            <v>10.372030686754782</v>
          </cell>
        </row>
        <row r="31">
          <cell r="B31" t="str">
            <v xml:space="preserve">Greece 3/ </v>
          </cell>
          <cell r="C31" t="str">
            <v>...</v>
          </cell>
          <cell r="D31" t="str">
            <v>...</v>
          </cell>
          <cell r="E31" t="str">
            <v>...</v>
          </cell>
          <cell r="F31" t="str">
            <v>...</v>
          </cell>
          <cell r="G31" t="str">
            <v>...</v>
          </cell>
          <cell r="H31">
            <v>11.82724600930193</v>
          </cell>
          <cell r="I31">
            <v>12.094467345340416</v>
          </cell>
          <cell r="J31">
            <v>12.181334035249266</v>
          </cell>
          <cell r="K31">
            <v>12.333653347679054</v>
          </cell>
          <cell r="L31">
            <v>12.549909933374856</v>
          </cell>
          <cell r="M31">
            <v>12.237949337038771</v>
          </cell>
          <cell r="N31">
            <v>12.445652053878842</v>
          </cell>
          <cell r="O31">
            <v>12.11909679375143</v>
          </cell>
          <cell r="P31">
            <v>11.379906308021305</v>
          </cell>
        </row>
        <row r="32">
          <cell r="B32" t="str">
            <v>Hungary 3/</v>
          </cell>
          <cell r="C32" t="str">
            <v>...</v>
          </cell>
          <cell r="D32" t="str">
            <v>...</v>
          </cell>
          <cell r="E32" t="str">
            <v>...</v>
          </cell>
          <cell r="F32" t="str">
            <v>...</v>
          </cell>
          <cell r="G32" t="str">
            <v>...</v>
          </cell>
          <cell r="H32" t="str">
            <v>...</v>
          </cell>
          <cell r="I32">
            <v>13.04130874362121</v>
          </cell>
          <cell r="J32">
            <v>13.206575128180811</v>
          </cell>
          <cell r="K32">
            <v>14.028350134771689</v>
          </cell>
          <cell r="L32">
            <v>14.560068951655728</v>
          </cell>
          <cell r="M32">
            <v>14.495819593911854</v>
          </cell>
          <cell r="N32">
            <v>13.909508301501036</v>
          </cell>
          <cell r="O32">
            <v>13.573216302108193</v>
          </cell>
          <cell r="P32">
            <v>14.196594219655619</v>
          </cell>
        </row>
        <row r="33">
          <cell r="B33" t="str">
            <v>Iceland</v>
          </cell>
          <cell r="C33" t="str">
            <v>...</v>
          </cell>
          <cell r="D33" t="str">
            <v>...</v>
          </cell>
          <cell r="E33" t="str">
            <v>...</v>
          </cell>
          <cell r="F33" t="str">
            <v>...</v>
          </cell>
          <cell r="G33" t="str">
            <v>...</v>
          </cell>
          <cell r="H33" t="str">
            <v>...</v>
          </cell>
          <cell r="I33" t="str">
            <v>...</v>
          </cell>
          <cell r="J33" t="str">
            <v>...</v>
          </cell>
          <cell r="K33">
            <v>15.757766836005418</v>
          </cell>
          <cell r="L33">
            <v>16.574219756830736</v>
          </cell>
          <cell r="M33">
            <v>15.710969893306617</v>
          </cell>
          <cell r="N33">
            <v>13.89244351389625</v>
          </cell>
          <cell r="O33">
            <v>14.097073855562197</v>
          </cell>
          <cell r="P33">
            <v>14.786477824111651</v>
          </cell>
        </row>
        <row r="34">
          <cell r="B34" t="str">
            <v>Ireland  2/ 3/</v>
          </cell>
          <cell r="C34" t="str">
            <v>...</v>
          </cell>
          <cell r="D34" t="str">
            <v>...</v>
          </cell>
          <cell r="E34" t="str">
            <v>...</v>
          </cell>
          <cell r="F34" t="str">
            <v>...</v>
          </cell>
          <cell r="G34" t="str">
            <v>...</v>
          </cell>
          <cell r="H34" t="str">
            <v>...</v>
          </cell>
          <cell r="I34" t="str">
            <v>...</v>
          </cell>
          <cell r="J34" t="str">
            <v>...</v>
          </cell>
          <cell r="K34" t="str">
            <v>...</v>
          </cell>
          <cell r="L34" t="str">
            <v>...</v>
          </cell>
          <cell r="M34" t="str">
            <v>...</v>
          </cell>
          <cell r="N34" t="str">
            <v>...</v>
          </cell>
          <cell r="O34" t="str">
            <v>...</v>
          </cell>
          <cell r="P34" t="str">
            <v>...</v>
          </cell>
        </row>
        <row r="35">
          <cell r="B35" t="str">
            <v>Italy 3/</v>
          </cell>
          <cell r="C35" t="str">
            <v>...</v>
          </cell>
          <cell r="D35" t="str">
            <v>...</v>
          </cell>
          <cell r="E35" t="str">
            <v>...</v>
          </cell>
          <cell r="F35" t="str">
            <v>...</v>
          </cell>
          <cell r="G35" t="str">
            <v>...</v>
          </cell>
          <cell r="H35">
            <v>9.7525837380020484</v>
          </cell>
          <cell r="I35">
            <v>9.4722177502267435</v>
          </cell>
          <cell r="J35">
            <v>10.026063952271551</v>
          </cell>
          <cell r="K35">
            <v>12.815185435806562</v>
          </cell>
          <cell r="L35">
            <v>12.683091899137523</v>
          </cell>
          <cell r="M35">
            <v>12.599729457354409</v>
          </cell>
          <cell r="N35">
            <v>12.251650376638532</v>
          </cell>
          <cell r="O35">
            <v>12.278168797630208</v>
          </cell>
          <cell r="P35">
            <v>12.00056564664453</v>
          </cell>
        </row>
        <row r="36">
          <cell r="B36" t="str">
            <v>Luxembourg 3/</v>
          </cell>
          <cell r="C36" t="str">
            <v>...</v>
          </cell>
          <cell r="D36" t="str">
            <v>...</v>
          </cell>
          <cell r="E36" t="str">
            <v>...</v>
          </cell>
          <cell r="F36" t="str">
            <v>...</v>
          </cell>
          <cell r="G36" t="str">
            <v>...</v>
          </cell>
          <cell r="H36" t="str">
            <v>...</v>
          </cell>
          <cell r="I36" t="str">
            <v>...</v>
          </cell>
          <cell r="J36" t="str">
            <v>...</v>
          </cell>
          <cell r="K36" t="str">
            <v>...</v>
          </cell>
          <cell r="L36">
            <v>11.78927730957218</v>
          </cell>
          <cell r="M36">
            <v>12.458614765051863</v>
          </cell>
          <cell r="N36">
            <v>11.974721229117105</v>
          </cell>
          <cell r="O36">
            <v>11.75581332344127</v>
          </cell>
          <cell r="P36">
            <v>11.517671113598906</v>
          </cell>
        </row>
        <row r="37">
          <cell r="B37" t="str">
            <v>Netherlands 3/</v>
          </cell>
          <cell r="C37" t="str">
            <v>...</v>
          </cell>
          <cell r="D37" t="str">
            <v>...</v>
          </cell>
          <cell r="E37" t="str">
            <v>...</v>
          </cell>
          <cell r="F37" t="str">
            <v>...</v>
          </cell>
          <cell r="G37" t="str">
            <v>...</v>
          </cell>
          <cell r="H37">
            <v>10.656454640455216</v>
          </cell>
          <cell r="I37">
            <v>11.07285265281231</v>
          </cell>
          <cell r="J37">
            <v>10.98449320207926</v>
          </cell>
          <cell r="K37">
            <v>11.132691798357905</v>
          </cell>
          <cell r="L37">
            <v>11.478716600249097</v>
          </cell>
          <cell r="M37">
            <v>11.290554120011484</v>
          </cell>
          <cell r="N37">
            <v>11.635557957791621</v>
          </cell>
          <cell r="O37">
            <v>11.515990490397968</v>
          </cell>
          <cell r="P37">
            <v>11.656270639172231</v>
          </cell>
        </row>
        <row r="38">
          <cell r="B38" t="str">
            <v xml:space="preserve">Norway </v>
          </cell>
          <cell r="C38" t="str">
            <v>...</v>
          </cell>
          <cell r="D38" t="str">
            <v>...</v>
          </cell>
          <cell r="E38" t="str">
            <v>...</v>
          </cell>
          <cell r="F38" t="str">
            <v>...</v>
          </cell>
          <cell r="G38" t="str">
            <v>...</v>
          </cell>
          <cell r="H38" t="str">
            <v>...</v>
          </cell>
          <cell r="I38" t="str">
            <v>...</v>
          </cell>
          <cell r="J38" t="str">
            <v>...</v>
          </cell>
          <cell r="K38" t="str">
            <v>...</v>
          </cell>
          <cell r="L38" t="str">
            <v>...</v>
          </cell>
          <cell r="M38">
            <v>13.507592619972039</v>
          </cell>
          <cell r="N38">
            <v>13.460317212444888</v>
          </cell>
          <cell r="O38">
            <v>13.552758322739292</v>
          </cell>
          <cell r="P38">
            <v>12.823239690681223</v>
          </cell>
        </row>
        <row r="39">
          <cell r="B39" t="str">
            <v>Poland 3/</v>
          </cell>
          <cell r="C39" t="str">
            <v>...</v>
          </cell>
          <cell r="D39" t="str">
            <v>...</v>
          </cell>
          <cell r="E39" t="str">
            <v>...</v>
          </cell>
          <cell r="F39" t="str">
            <v>...</v>
          </cell>
          <cell r="G39" t="str">
            <v>...</v>
          </cell>
          <cell r="H39" t="str">
            <v>...</v>
          </cell>
          <cell r="I39" t="str">
            <v>...</v>
          </cell>
          <cell r="J39" t="str">
            <v>...</v>
          </cell>
          <cell r="K39" t="str">
            <v>...</v>
          </cell>
          <cell r="L39" t="str">
            <v>...</v>
          </cell>
          <cell r="M39" t="str">
            <v>...</v>
          </cell>
          <cell r="N39">
            <v>10.783707504810776</v>
          </cell>
          <cell r="O39">
            <v>11.542418995795202</v>
          </cell>
          <cell r="P39">
            <v>11.814256909026213</v>
          </cell>
        </row>
        <row r="40">
          <cell r="B40" t="str">
            <v>Portugal 3/</v>
          </cell>
          <cell r="C40" t="str">
            <v>...</v>
          </cell>
          <cell r="D40" t="str">
            <v>...</v>
          </cell>
          <cell r="E40" t="str">
            <v>...</v>
          </cell>
          <cell r="F40" t="str">
            <v>...</v>
          </cell>
          <cell r="G40" t="str">
            <v>...</v>
          </cell>
          <cell r="H40" t="str">
            <v>...</v>
          </cell>
          <cell r="I40" t="str">
            <v>...</v>
          </cell>
          <cell r="J40">
            <v>12.348306710440029</v>
          </cell>
          <cell r="K40">
            <v>12.786143135888764</v>
          </cell>
          <cell r="L40">
            <v>13.036332445068732</v>
          </cell>
          <cell r="M40">
            <v>12.789679914091975</v>
          </cell>
          <cell r="N40">
            <v>12.619746760262101</v>
          </cell>
          <cell r="O40">
            <v>13.347322968598633</v>
          </cell>
          <cell r="P40">
            <v>13.602194803217449</v>
          </cell>
        </row>
        <row r="41">
          <cell r="B41" t="str">
            <v>Slovak Republic 3/</v>
          </cell>
          <cell r="C41" t="str">
            <v>...</v>
          </cell>
          <cell r="D41" t="str">
            <v>...</v>
          </cell>
          <cell r="E41" t="str">
            <v>...</v>
          </cell>
          <cell r="F41" t="str">
            <v>...</v>
          </cell>
          <cell r="G41" t="str">
            <v>...</v>
          </cell>
          <cell r="H41" t="str">
            <v>...</v>
          </cell>
          <cell r="I41" t="str">
            <v>...</v>
          </cell>
          <cell r="J41" t="str">
            <v>...</v>
          </cell>
          <cell r="K41" t="str">
            <v>...</v>
          </cell>
          <cell r="L41" t="str">
            <v>...</v>
          </cell>
          <cell r="M41">
            <v>10.887411457156137</v>
          </cell>
          <cell r="N41">
            <v>10.347299274373301</v>
          </cell>
          <cell r="O41">
            <v>10.793084123788372</v>
          </cell>
          <cell r="P41">
            <v>10.511393614471531</v>
          </cell>
        </row>
        <row r="42">
          <cell r="B42" t="str">
            <v xml:space="preserve">Spain 3/ </v>
          </cell>
          <cell r="C42" t="str">
            <v>...</v>
          </cell>
          <cell r="D42" t="str">
            <v>...</v>
          </cell>
          <cell r="E42" t="str">
            <v>...</v>
          </cell>
          <cell r="F42" t="str">
            <v>...</v>
          </cell>
          <cell r="G42" t="str">
            <v>...</v>
          </cell>
          <cell r="H42">
            <v>8.7660021690276277</v>
          </cell>
          <cell r="I42">
            <v>8.8514418967827702</v>
          </cell>
          <cell r="J42">
            <v>9.0079595809660642</v>
          </cell>
          <cell r="K42">
            <v>9.5308002142752546</v>
          </cell>
          <cell r="L42">
            <v>9.9516848236547784</v>
          </cell>
          <cell r="M42">
            <v>9.9109419401107157</v>
          </cell>
          <cell r="N42">
            <v>9.5710453400873838</v>
          </cell>
          <cell r="O42">
            <v>9.6204639018329523</v>
          </cell>
          <cell r="P42">
            <v>9.6679264658736628</v>
          </cell>
        </row>
        <row r="43">
          <cell r="B43" t="str">
            <v xml:space="preserve">Sweden 3/ </v>
          </cell>
          <cell r="C43" t="str">
            <v>...</v>
          </cell>
          <cell r="D43" t="str">
            <v>...</v>
          </cell>
          <cell r="E43" t="str">
            <v>...</v>
          </cell>
          <cell r="F43" t="str">
            <v>...</v>
          </cell>
          <cell r="G43" t="str">
            <v>...</v>
          </cell>
          <cell r="H43" t="str">
            <v>...</v>
          </cell>
          <cell r="I43" t="str">
            <v>...</v>
          </cell>
          <cell r="J43" t="str">
            <v>...</v>
          </cell>
          <cell r="K43">
            <v>10.419508859191758</v>
          </cell>
          <cell r="L43">
            <v>10.472365206492933</v>
          </cell>
          <cell r="M43">
            <v>10.027169045865598</v>
          </cell>
          <cell r="N43">
            <v>12.323229196758973</v>
          </cell>
          <cell r="O43">
            <v>12.584472403512779</v>
          </cell>
          <cell r="P43">
            <v>12.691091982585531</v>
          </cell>
        </row>
        <row r="44">
          <cell r="B44" t="str">
            <v>Switzerland</v>
          </cell>
          <cell r="C44" t="str">
            <v>...</v>
          </cell>
          <cell r="D44" t="str">
            <v>...</v>
          </cell>
          <cell r="E44" t="str">
            <v>...</v>
          </cell>
          <cell r="F44" t="str">
            <v>...</v>
          </cell>
          <cell r="G44" t="str">
            <v>...</v>
          </cell>
          <cell r="H44" t="str">
            <v>...</v>
          </cell>
          <cell r="I44" t="str">
            <v>...</v>
          </cell>
          <cell r="J44" t="str">
            <v>...</v>
          </cell>
          <cell r="K44">
            <v>5.9406090175970023</v>
          </cell>
          <cell r="L44">
            <v>6.3468676847490384</v>
          </cell>
          <cell r="M44">
            <v>6.4945318323476355</v>
          </cell>
          <cell r="N44">
            <v>6.594384208310121</v>
          </cell>
          <cell r="O44">
            <v>6.5058849494923017</v>
          </cell>
          <cell r="P44">
            <v>6.5709912084973912</v>
          </cell>
        </row>
        <row r="45">
          <cell r="B45" t="str">
            <v>Turkey 2/</v>
          </cell>
          <cell r="C45">
            <v>4.3886429552740038</v>
          </cell>
          <cell r="D45">
            <v>4.9419158255570368</v>
          </cell>
          <cell r="E45">
            <v>5.4364030474587741</v>
          </cell>
          <cell r="F45">
            <v>5.7874633553159391</v>
          </cell>
          <cell r="G45">
            <v>7.0139565663589618</v>
          </cell>
          <cell r="H45">
            <v>7.1007129183274387</v>
          </cell>
          <cell r="I45">
            <v>8.498515107185094</v>
          </cell>
          <cell r="J45">
            <v>9.4317912267633233</v>
          </cell>
          <cell r="K45">
            <v>8.6794913159323279</v>
          </cell>
          <cell r="L45" t="str">
            <v>...</v>
          </cell>
          <cell r="M45" t="str">
            <v>...</v>
          </cell>
          <cell r="N45" t="str">
            <v>...</v>
          </cell>
          <cell r="O45" t="str">
            <v>...</v>
          </cell>
          <cell r="P45" t="str">
            <v>...</v>
          </cell>
        </row>
        <row r="46">
          <cell r="B46" t="str">
            <v>United Kingdom 3/</v>
          </cell>
          <cell r="C46" t="str">
            <v>...</v>
          </cell>
          <cell r="D46" t="str">
            <v>...</v>
          </cell>
          <cell r="E46" t="str">
            <v>...</v>
          </cell>
          <cell r="F46" t="str">
            <v>...</v>
          </cell>
          <cell r="G46" t="str">
            <v>...</v>
          </cell>
          <cell r="H46" t="str">
            <v>...</v>
          </cell>
          <cell r="I46" t="str">
            <v>...</v>
          </cell>
          <cell r="J46" t="str">
            <v>...</v>
          </cell>
          <cell r="K46">
            <v>11.424719936782411</v>
          </cell>
          <cell r="L46">
            <v>11.714220079121926</v>
          </cell>
          <cell r="M46">
            <v>11.521577724271584</v>
          </cell>
          <cell r="N46">
            <v>13.040677877679437</v>
          </cell>
          <cell r="O46">
            <v>13.079709592009584</v>
          </cell>
          <cell r="P46">
            <v>13.644760601816227</v>
          </cell>
        </row>
        <row r="49">
          <cell r="B49" t="str">
            <v xml:space="preserve">  Unweighted average 4/</v>
          </cell>
        </row>
        <row r="50">
          <cell r="B50" t="str">
            <v xml:space="preserve">    Total </v>
          </cell>
          <cell r="C50">
            <v>6.2694825719647724</v>
          </cell>
          <cell r="D50">
            <v>6.1198705343549991</v>
          </cell>
          <cell r="E50">
            <v>6.2813426866685669</v>
          </cell>
          <cell r="F50">
            <v>6.2979224059221552</v>
          </cell>
          <cell r="G50">
            <v>6.6805152503462493</v>
          </cell>
          <cell r="H50">
            <v>9.5332925365545478</v>
          </cell>
          <cell r="I50">
            <v>10.141760438082423</v>
          </cell>
          <cell r="J50">
            <v>10.494558439834664</v>
          </cell>
          <cell r="K50">
            <v>11.146401966251295</v>
          </cell>
          <cell r="L50">
            <v>11.404005161333725</v>
          </cell>
          <cell r="M50">
            <v>10.958485616988185</v>
          </cell>
          <cell r="N50">
            <v>10.70704268895574</v>
          </cell>
          <cell r="O50">
            <v>10.824285901342522</v>
          </cell>
          <cell r="P50">
            <v>10.853733203304477</v>
          </cell>
        </row>
        <row r="51">
          <cell r="B51" t="str">
            <v xml:space="preserve">    America</v>
          </cell>
          <cell r="C51">
            <v>8.5919899072985935</v>
          </cell>
          <cell r="D51">
            <v>8.127608187533113</v>
          </cell>
          <cell r="E51">
            <v>7.6474165049589367</v>
          </cell>
          <cell r="F51">
            <v>7.2365301353127816</v>
          </cell>
          <cell r="G51">
            <v>7.1591256580697653</v>
          </cell>
          <cell r="H51">
            <v>8.3076437660077911</v>
          </cell>
          <cell r="I51">
            <v>8.6659076640720141</v>
          </cell>
          <cell r="J51">
            <v>8.7812486613381129</v>
          </cell>
          <cell r="K51">
            <v>7.6634733979720666</v>
          </cell>
          <cell r="L51">
            <v>7.9790642756604955</v>
          </cell>
          <cell r="M51">
            <v>7.3906267053105976</v>
          </cell>
          <cell r="N51">
            <v>6.4620039225433565</v>
          </cell>
          <cell r="O51">
            <v>6.6363376567996957</v>
          </cell>
          <cell r="P51">
            <v>6.5702171145963737</v>
          </cell>
        </row>
        <row r="52">
          <cell r="B52" t="str">
            <v xml:space="preserve">    Pacific</v>
          </cell>
          <cell r="C52">
            <v>5.8278148533217209</v>
          </cell>
          <cell r="D52">
            <v>5.2900875899748501</v>
          </cell>
          <cell r="E52">
            <v>5.7602085075879899</v>
          </cell>
          <cell r="F52">
            <v>5.8697737271377441</v>
          </cell>
          <cell r="G52">
            <v>5.8684635266100207</v>
          </cell>
          <cell r="H52">
            <v>5.7650016535548163</v>
          </cell>
          <cell r="I52">
            <v>6.1253278002230953</v>
          </cell>
          <cell r="J52">
            <v>6.240649206694374</v>
          </cell>
          <cell r="K52">
            <v>5.610085295933013</v>
          </cell>
          <cell r="L52">
            <v>6.8942384547079421</v>
          </cell>
          <cell r="M52">
            <v>6.8322441763593549</v>
          </cell>
          <cell r="N52">
            <v>5.8220525742801756</v>
          </cell>
          <cell r="O52">
            <v>5.8328882092008163</v>
          </cell>
          <cell r="P52">
            <v>7.0697264092440157</v>
          </cell>
        </row>
        <row r="53">
          <cell r="B53" t="str">
            <v xml:space="preserve">    Europe</v>
          </cell>
          <cell r="C53">
            <v>4.3886429552740038</v>
          </cell>
          <cell r="D53">
            <v>4.9419158255570368</v>
          </cell>
          <cell r="E53">
            <v>5.4364030474587741</v>
          </cell>
          <cell r="F53">
            <v>5.7874633553159391</v>
          </cell>
          <cell r="G53">
            <v>7.0139565663589618</v>
          </cell>
          <cell r="H53">
            <v>10.088174720281934</v>
          </cell>
          <cell r="I53">
            <v>10.690988979269399</v>
          </cell>
          <cell r="J53">
            <v>11.037032895438012</v>
          </cell>
          <cell r="K53">
            <v>11.676945803815855</v>
          </cell>
          <cell r="L53">
            <v>12.13603306127048</v>
          </cell>
          <cell r="M53">
            <v>11.906288597802703</v>
          </cell>
          <cell r="N53">
            <v>11.809187825948666</v>
          </cell>
          <cell r="O53">
            <v>11.936194928271606</v>
          </cell>
          <cell r="P53">
            <v>11.982450315383428</v>
          </cell>
        </row>
        <row r="54">
          <cell r="B54" t="str">
            <v xml:space="preserve">    EU </v>
          </cell>
          <cell r="C54">
            <v>4.3886429552740038</v>
          </cell>
          <cell r="D54">
            <v>4.9419158255570368</v>
          </cell>
          <cell r="E54">
            <v>5.4364030474587741</v>
          </cell>
          <cell r="F54">
            <v>5.7874633553159391</v>
          </cell>
          <cell r="G54">
            <v>7.0139565663589618</v>
          </cell>
          <cell r="H54">
            <v>10.461607445526246</v>
          </cell>
          <cell r="I54">
            <v>10.934597187278765</v>
          </cell>
          <cell r="J54">
            <v>11.197557062305481</v>
          </cell>
          <cell r="K54">
            <v>12.009300821095341</v>
          </cell>
          <cell r="L54">
            <v>12.226098306667891</v>
          </cell>
          <cell r="M54">
            <v>11.906628094731047</v>
          </cell>
          <cell r="N54">
            <v>11.891433300570593</v>
          </cell>
          <cell r="O54">
            <v>12.028020909217219</v>
          </cell>
          <cell r="P54">
            <v>12.080597105542319</v>
          </cell>
        </row>
        <row r="57">
          <cell r="B57" t="str">
            <v xml:space="preserve">  Sources: IMF, Government Finance Statistics (CD-ROM, March 2008); International Financial Statistics; and World Economic Outlook.</v>
          </cell>
        </row>
        <row r="59">
          <cell r="B59" t="str">
            <v xml:space="preserve">   1/  General Government.</v>
          </cell>
        </row>
        <row r="60">
          <cell r="B60" t="str">
            <v xml:space="preserve">   2/  Consolidated Central Government.</v>
          </cell>
        </row>
        <row r="61">
          <cell r="B61" t="str">
            <v xml:space="preserve">   3/  European Union countries.</v>
          </cell>
        </row>
        <row r="62">
          <cell r="B62" t="str">
            <v xml:space="preserve">   4/  For each revenue classification, only countries for which data are available are included in the calculation.</v>
          </cell>
        </row>
      </sheetData>
      <sheetData sheetId="6">
        <row r="5">
          <cell r="B5" t="str">
            <v>Table 18.  OECD Countries: Taxes Social Contributions, 1992-2006 1/</v>
          </cell>
        </row>
        <row r="7">
          <cell r="B7" t="str">
            <v xml:space="preserve"> (In percent of GDP)</v>
          </cell>
        </row>
        <row r="10">
          <cell r="C10">
            <v>1990</v>
          </cell>
          <cell r="D10">
            <v>1991</v>
          </cell>
          <cell r="E10">
            <v>1992</v>
          </cell>
          <cell r="F10">
            <v>1993</v>
          </cell>
          <cell r="G10">
            <v>1994</v>
          </cell>
          <cell r="H10">
            <v>1995</v>
          </cell>
          <cell r="I10">
            <v>1996</v>
          </cell>
          <cell r="J10">
            <v>1997</v>
          </cell>
          <cell r="K10">
            <v>1998</v>
          </cell>
          <cell r="L10">
            <v>1999</v>
          </cell>
          <cell r="M10">
            <v>2000</v>
          </cell>
          <cell r="N10">
            <v>2001</v>
          </cell>
          <cell r="O10">
            <v>2002</v>
          </cell>
          <cell r="P10">
            <v>2003</v>
          </cell>
        </row>
        <row r="13">
          <cell r="B13" t="str">
            <v>Canada</v>
          </cell>
          <cell r="C13" t="str">
            <v>...</v>
          </cell>
          <cell r="D13" t="str">
            <v>...</v>
          </cell>
          <cell r="E13" t="str">
            <v>...</v>
          </cell>
          <cell r="F13" t="str">
            <v>...</v>
          </cell>
          <cell r="G13" t="str">
            <v>...</v>
          </cell>
          <cell r="H13" t="str">
            <v>...</v>
          </cell>
          <cell r="I13" t="str">
            <v>...</v>
          </cell>
          <cell r="J13" t="str">
            <v>...</v>
          </cell>
          <cell r="K13" t="str">
            <v>...</v>
          </cell>
          <cell r="L13" t="str">
            <v>...</v>
          </cell>
          <cell r="M13">
            <v>5.5462823374454402</v>
          </cell>
          <cell r="N13">
            <v>5.6170851804253967</v>
          </cell>
          <cell r="O13">
            <v>5.7602317623741763</v>
          </cell>
          <cell r="P13">
            <v>5.8276835576071058</v>
          </cell>
        </row>
        <row r="14">
          <cell r="B14" t="str">
            <v>Mexico 2/</v>
          </cell>
          <cell r="C14">
            <v>1.9235414509094113</v>
          </cell>
          <cell r="D14">
            <v>1.9887317338951691</v>
          </cell>
          <cell r="E14">
            <v>2.1136830428770184</v>
          </cell>
          <cell r="F14">
            <v>2.2666049451929027</v>
          </cell>
          <cell r="G14">
            <v>2.3748741634263357</v>
          </cell>
          <cell r="H14">
            <v>2.1237123065745509</v>
          </cell>
          <cell r="I14">
            <v>1.9178602672191687</v>
          </cell>
          <cell r="J14">
            <v>1.8202580447516374</v>
          </cell>
          <cell r="K14">
            <v>1.5091190812266306</v>
          </cell>
          <cell r="L14">
            <v>1.5020487948826813</v>
          </cell>
          <cell r="M14">
            <v>1.5465314943622042</v>
          </cell>
          <cell r="N14" t="str">
            <v>...</v>
          </cell>
          <cell r="O14" t="str">
            <v>...</v>
          </cell>
          <cell r="P14" t="str">
            <v>...</v>
          </cell>
        </row>
        <row r="15">
          <cell r="B15" t="str">
            <v>United States</v>
          </cell>
          <cell r="C15" t="str">
            <v>...</v>
          </cell>
          <cell r="D15" t="str">
            <v>...</v>
          </cell>
          <cell r="E15" t="str">
            <v>...</v>
          </cell>
          <cell r="F15" t="str">
            <v>...</v>
          </cell>
          <cell r="G15" t="str">
            <v>...</v>
          </cell>
          <cell r="H15" t="str">
            <v>...</v>
          </cell>
          <cell r="I15" t="str">
            <v>...</v>
          </cell>
          <cell r="J15" t="str">
            <v>...</v>
          </cell>
          <cell r="K15" t="str">
            <v>...</v>
          </cell>
          <cell r="L15" t="str">
            <v>...</v>
          </cell>
          <cell r="M15">
            <v>7.0417822190644257</v>
          </cell>
          <cell r="N15">
            <v>7.2196248994120236</v>
          </cell>
          <cell r="O15">
            <v>7.1639795216627178</v>
          </cell>
          <cell r="P15">
            <v>7.0969123846416764</v>
          </cell>
        </row>
        <row r="18">
          <cell r="B18" t="str">
            <v>Australia</v>
          </cell>
          <cell r="C18" t="str">
            <v>...</v>
          </cell>
          <cell r="D18" t="str">
            <v>...</v>
          </cell>
          <cell r="E18" t="str">
            <v>...</v>
          </cell>
          <cell r="F18" t="str">
            <v>...</v>
          </cell>
          <cell r="G18" t="str">
            <v>...</v>
          </cell>
          <cell r="H18" t="str">
            <v>...</v>
          </cell>
          <cell r="I18" t="str">
            <v>...</v>
          </cell>
          <cell r="J18" t="str">
            <v>...</v>
          </cell>
          <cell r="K18" t="str">
            <v>...</v>
          </cell>
          <cell r="L18">
            <v>0</v>
          </cell>
          <cell r="M18">
            <v>0</v>
          </cell>
          <cell r="N18">
            <v>0</v>
          </cell>
          <cell r="O18">
            <v>0</v>
          </cell>
          <cell r="P18">
            <v>0</v>
          </cell>
        </row>
        <row r="19">
          <cell r="B19" t="str">
            <v>Japan</v>
          </cell>
          <cell r="C19" t="str">
            <v>...</v>
          </cell>
          <cell r="D19" t="str">
            <v>...</v>
          </cell>
          <cell r="E19" t="str">
            <v>...</v>
          </cell>
          <cell r="F19" t="str">
            <v>...</v>
          </cell>
          <cell r="G19" t="str">
            <v>...</v>
          </cell>
          <cell r="H19" t="str">
            <v>...</v>
          </cell>
          <cell r="I19" t="str">
            <v>...</v>
          </cell>
          <cell r="J19" t="str">
            <v>...</v>
          </cell>
          <cell r="K19" t="str">
            <v>...</v>
          </cell>
          <cell r="L19" t="str">
            <v>...</v>
          </cell>
          <cell r="M19" t="str">
            <v>...</v>
          </cell>
          <cell r="N19">
            <v>10.408127305388957</v>
          </cell>
          <cell r="O19">
            <v>10.52412295074293</v>
          </cell>
          <cell r="P19">
            <v>10.571881360979331</v>
          </cell>
        </row>
        <row r="20">
          <cell r="B20" t="str">
            <v>Korea 2/</v>
          </cell>
          <cell r="C20">
            <v>0.80882356879740791</v>
          </cell>
          <cell r="D20">
            <v>0.8265208780589679</v>
          </cell>
          <cell r="E20">
            <v>0.96883647205285373</v>
          </cell>
          <cell r="F20">
            <v>1.4583267394992907</v>
          </cell>
          <cell r="G20">
            <v>1.373276313364489</v>
          </cell>
          <cell r="H20">
            <v>1.3880332776966671</v>
          </cell>
          <cell r="I20">
            <v>1.6832502445405266</v>
          </cell>
          <cell r="J20">
            <v>1.7591911629963912</v>
          </cell>
          <cell r="K20">
            <v>2.1984772655725191</v>
          </cell>
          <cell r="L20">
            <v>2.2980447392132612</v>
          </cell>
          <cell r="M20">
            <v>3.0971089465484747</v>
          </cell>
          <cell r="N20">
            <v>3.3919311081127743</v>
          </cell>
          <cell r="O20">
            <v>3.4341814227998424</v>
          </cell>
          <cell r="P20">
            <v>3.4179818539345224</v>
          </cell>
        </row>
        <row r="21">
          <cell r="B21" t="str">
            <v>New Zealand</v>
          </cell>
          <cell r="C21" t="str">
            <v>...</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v>9.6313017306245308E-2</v>
          </cell>
        </row>
        <row r="24">
          <cell r="B24" t="str">
            <v>Austria 3/</v>
          </cell>
          <cell r="C24" t="str">
            <v>...</v>
          </cell>
          <cell r="D24" t="str">
            <v>...</v>
          </cell>
          <cell r="E24" t="str">
            <v>...</v>
          </cell>
          <cell r="F24" t="str">
            <v>...</v>
          </cell>
          <cell r="G24" t="str">
            <v>...</v>
          </cell>
          <cell r="H24">
            <v>17.114005022629179</v>
          </cell>
          <cell r="I24">
            <v>17.079712192874318</v>
          </cell>
          <cell r="J24">
            <v>17.144478304596614</v>
          </cell>
          <cell r="K24">
            <v>17.044824886867012</v>
          </cell>
          <cell r="L24">
            <v>16.987701055816441</v>
          </cell>
          <cell r="M24">
            <v>16.578762625818531</v>
          </cell>
          <cell r="N24">
            <v>16.452842092682946</v>
          </cell>
          <cell r="O24">
            <v>16.30419908631055</v>
          </cell>
          <cell r="P24">
            <v>16.270812424007961</v>
          </cell>
        </row>
        <row r="25">
          <cell r="B25" t="str">
            <v>Belgium 3/</v>
          </cell>
          <cell r="C25" t="str">
            <v>...</v>
          </cell>
          <cell r="D25" t="str">
            <v>...</v>
          </cell>
          <cell r="E25" t="str">
            <v>...</v>
          </cell>
          <cell r="F25" t="str">
            <v>...</v>
          </cell>
          <cell r="G25" t="str">
            <v>...</v>
          </cell>
          <cell r="H25">
            <v>16.834463801797057</v>
          </cell>
          <cell r="I25">
            <v>16.40431639027204</v>
          </cell>
          <cell r="J25">
            <v>16.314313372476999</v>
          </cell>
          <cell r="K25">
            <v>16.363937210163073</v>
          </cell>
          <cell r="L25">
            <v>16.392888059638771</v>
          </cell>
          <cell r="M25">
            <v>16.021634663079407</v>
          </cell>
          <cell r="N25">
            <v>16.331742132826623</v>
          </cell>
          <cell r="O25">
            <v>16.642063385232049</v>
          </cell>
          <cell r="P25">
            <v>16.524687603570662</v>
          </cell>
        </row>
        <row r="26">
          <cell r="B26" t="str">
            <v>Czech Republic 3/</v>
          </cell>
          <cell r="C26" t="str">
            <v>...</v>
          </cell>
          <cell r="D26" t="str">
            <v>...</v>
          </cell>
          <cell r="E26" t="str">
            <v>...</v>
          </cell>
          <cell r="F26" t="str">
            <v>...</v>
          </cell>
          <cell r="G26" t="str">
            <v>...</v>
          </cell>
          <cell r="H26" t="str">
            <v>...</v>
          </cell>
          <cell r="I26" t="str">
            <v>...</v>
          </cell>
          <cell r="J26" t="str">
            <v>...</v>
          </cell>
          <cell r="K26" t="str">
            <v>...</v>
          </cell>
          <cell r="L26" t="str">
            <v>...</v>
          </cell>
          <cell r="M26">
            <v>14.213612562575115</v>
          </cell>
          <cell r="N26">
            <v>14.650877853800717</v>
          </cell>
          <cell r="O26">
            <v>14.729560401747746</v>
          </cell>
          <cell r="P26">
            <v>15.026521956765523</v>
          </cell>
        </row>
        <row r="27">
          <cell r="B27" t="str">
            <v xml:space="preserve">Denmark 3/ </v>
          </cell>
          <cell r="C27" t="str">
            <v>...</v>
          </cell>
          <cell r="D27" t="str">
            <v>...</v>
          </cell>
          <cell r="E27" t="str">
            <v>...</v>
          </cell>
          <cell r="F27" t="str">
            <v>...</v>
          </cell>
          <cell r="G27" t="str">
            <v>...</v>
          </cell>
          <cell r="H27" t="str">
            <v>...</v>
          </cell>
          <cell r="I27" t="str">
            <v>...</v>
          </cell>
          <cell r="J27" t="str">
            <v>...</v>
          </cell>
          <cell r="K27">
            <v>2.5912895663174105</v>
          </cell>
          <cell r="L27">
            <v>3.1663094275686392</v>
          </cell>
          <cell r="M27">
            <v>2.6458873662636675</v>
          </cell>
          <cell r="N27">
            <v>2.6117387472849507</v>
          </cell>
          <cell r="O27">
            <v>2.0998297561732508</v>
          </cell>
          <cell r="P27">
            <v>2.1295726603121747</v>
          </cell>
        </row>
        <row r="28">
          <cell r="B28" t="str">
            <v xml:space="preserve">Finland 3/ </v>
          </cell>
          <cell r="C28" t="str">
            <v>...</v>
          </cell>
          <cell r="D28" t="str">
            <v>...</v>
          </cell>
          <cell r="E28" t="str">
            <v>...</v>
          </cell>
          <cell r="F28" t="str">
            <v>...</v>
          </cell>
          <cell r="G28" t="str">
            <v>...</v>
          </cell>
          <cell r="H28" t="str">
            <v>...</v>
          </cell>
          <cell r="I28" t="str">
            <v>...</v>
          </cell>
          <cell r="J28" t="str">
            <v>...</v>
          </cell>
          <cell r="K28">
            <v>12.863864197214609</v>
          </cell>
          <cell r="L28">
            <v>12.869560966866809</v>
          </cell>
          <cell r="M28">
            <v>12.090238296842868</v>
          </cell>
          <cell r="N28">
            <v>12.165041324677553</v>
          </cell>
          <cell r="O28">
            <v>11.996610499117896</v>
          </cell>
          <cell r="P28">
            <v>11.906426016527567</v>
          </cell>
        </row>
        <row r="29">
          <cell r="B29" t="str">
            <v>France 3/</v>
          </cell>
          <cell r="C29" t="str">
            <v>...</v>
          </cell>
          <cell r="D29" t="str">
            <v>...</v>
          </cell>
          <cell r="E29" t="str">
            <v>...</v>
          </cell>
          <cell r="F29" t="str">
            <v>...</v>
          </cell>
          <cell r="G29" t="str">
            <v>...</v>
          </cell>
          <cell r="H29">
            <v>20.291481977486811</v>
          </cell>
          <cell r="I29">
            <v>20.447709040438468</v>
          </cell>
          <cell r="J29">
            <v>19.98956805267423</v>
          </cell>
          <cell r="K29">
            <v>17.882523173496498</v>
          </cell>
          <cell r="L29">
            <v>18.133066515704058</v>
          </cell>
          <cell r="M29">
            <v>17.872267281399839</v>
          </cell>
          <cell r="N29">
            <v>17.892629532087202</v>
          </cell>
          <cell r="O29">
            <v>17.954725391295707</v>
          </cell>
          <cell r="P29">
            <v>18.191308903213841</v>
          </cell>
        </row>
        <row r="30">
          <cell r="B30" t="str">
            <v xml:space="preserve">Germany 3/ </v>
          </cell>
          <cell r="C30" t="str">
            <v>...</v>
          </cell>
          <cell r="D30" t="str">
            <v>...</v>
          </cell>
          <cell r="E30" t="str">
            <v>...</v>
          </cell>
          <cell r="F30" t="str">
            <v>...</v>
          </cell>
          <cell r="G30" t="str">
            <v>...</v>
          </cell>
          <cell r="H30">
            <v>18.319132245935783</v>
          </cell>
          <cell r="I30">
            <v>18.983253205982368</v>
          </cell>
          <cell r="J30">
            <v>19.221854477495068</v>
          </cell>
          <cell r="K30">
            <v>18.933234285481689</v>
          </cell>
          <cell r="L30">
            <v>18.656560636182903</v>
          </cell>
          <cell r="M30">
            <v>18.346666666666668</v>
          </cell>
          <cell r="N30">
            <v>18.156694239906113</v>
          </cell>
          <cell r="O30">
            <v>18.161796955925308</v>
          </cell>
          <cell r="P30">
            <v>18.313152786764025</v>
          </cell>
        </row>
        <row r="31">
          <cell r="B31" t="str">
            <v xml:space="preserve">Greece 3/ </v>
          </cell>
          <cell r="C31" t="str">
            <v>...</v>
          </cell>
          <cell r="D31" t="str">
            <v>...</v>
          </cell>
          <cell r="E31" t="str">
            <v>...</v>
          </cell>
          <cell r="F31" t="str">
            <v>...</v>
          </cell>
          <cell r="G31" t="str">
            <v>...</v>
          </cell>
          <cell r="H31">
            <v>11.475523331802172</v>
          </cell>
          <cell r="I31">
            <v>11.779664183615637</v>
          </cell>
          <cell r="J31">
            <v>12.139093145090815</v>
          </cell>
          <cell r="K31">
            <v>12.379387876988995</v>
          </cell>
          <cell r="L31">
            <v>12.474581314309162</v>
          </cell>
          <cell r="M31">
            <v>12.466154292298338</v>
          </cell>
          <cell r="N31">
            <v>12.578292635016702</v>
          </cell>
          <cell r="O31">
            <v>13.522774776146349</v>
          </cell>
          <cell r="P31">
            <v>13.851615651848807</v>
          </cell>
        </row>
        <row r="32">
          <cell r="B32" t="str">
            <v>Hungary 3/</v>
          </cell>
          <cell r="C32" t="str">
            <v>...</v>
          </cell>
          <cell r="D32" t="str">
            <v>...</v>
          </cell>
          <cell r="E32" t="str">
            <v>...</v>
          </cell>
          <cell r="F32" t="str">
            <v>...</v>
          </cell>
          <cell r="G32" t="str">
            <v>...</v>
          </cell>
          <cell r="H32" t="str">
            <v>...</v>
          </cell>
          <cell r="I32">
            <v>14.123853703397479</v>
          </cell>
          <cell r="J32">
            <v>14.338102280031894</v>
          </cell>
          <cell r="K32">
            <v>14.141659471242923</v>
          </cell>
          <cell r="L32">
            <v>13.335334476091171</v>
          </cell>
          <cell r="M32">
            <v>12.928620055748603</v>
          </cell>
          <cell r="N32">
            <v>12.908141580981958</v>
          </cell>
          <cell r="O32">
            <v>12.883135629721899</v>
          </cell>
          <cell r="P32">
            <v>12.582401743543281</v>
          </cell>
        </row>
        <row r="33">
          <cell r="B33" t="str">
            <v>Iceland</v>
          </cell>
          <cell r="C33" t="str">
            <v>...</v>
          </cell>
          <cell r="D33" t="str">
            <v>...</v>
          </cell>
          <cell r="E33" t="str">
            <v>...</v>
          </cell>
          <cell r="F33" t="str">
            <v>...</v>
          </cell>
          <cell r="G33" t="str">
            <v>...</v>
          </cell>
          <cell r="H33" t="str">
            <v>...</v>
          </cell>
          <cell r="I33" t="str">
            <v>...</v>
          </cell>
          <cell r="J33" t="str">
            <v>...</v>
          </cell>
          <cell r="K33">
            <v>2.8128532021680348</v>
          </cell>
          <cell r="L33">
            <v>2.8876864131663713</v>
          </cell>
          <cell r="M33">
            <v>2.9319838826445919</v>
          </cell>
          <cell r="N33">
            <v>2.8386231629626844</v>
          </cell>
          <cell r="O33">
            <v>2.8662066211276302</v>
          </cell>
          <cell r="P33">
            <v>3.0960988832731018</v>
          </cell>
        </row>
        <row r="34">
          <cell r="B34" t="str">
            <v>Ireland  2/ 3/</v>
          </cell>
          <cell r="C34" t="str">
            <v>...</v>
          </cell>
          <cell r="D34" t="str">
            <v>...</v>
          </cell>
          <cell r="E34" t="str">
            <v>...</v>
          </cell>
          <cell r="F34" t="str">
            <v>...</v>
          </cell>
          <cell r="G34" t="str">
            <v>...</v>
          </cell>
          <cell r="H34">
            <v>6.7294329040686263</v>
          </cell>
          <cell r="I34">
            <v>6.2517418545121108</v>
          </cell>
          <cell r="J34">
            <v>5.8530817273349918</v>
          </cell>
          <cell r="K34">
            <v>5.5403552343575964</v>
          </cell>
          <cell r="L34">
            <v>5.5808216288261336</v>
          </cell>
          <cell r="M34">
            <v>5.6740122707585945</v>
          </cell>
          <cell r="N34">
            <v>5.8007548769184032</v>
          </cell>
          <cell r="O34">
            <v>5.7357015243201177</v>
          </cell>
          <cell r="P34">
            <v>5.7934005056180817</v>
          </cell>
        </row>
        <row r="35">
          <cell r="B35" t="str">
            <v>Italy 3/</v>
          </cell>
          <cell r="C35" t="str">
            <v>...</v>
          </cell>
          <cell r="D35" t="str">
            <v>...</v>
          </cell>
          <cell r="E35" t="str">
            <v>...</v>
          </cell>
          <cell r="F35" t="str">
            <v>...</v>
          </cell>
          <cell r="G35" t="str">
            <v>...</v>
          </cell>
          <cell r="H35">
            <v>14.368672999424598</v>
          </cell>
          <cell r="I35">
            <v>14.706444933618762</v>
          </cell>
          <cell r="J35">
            <v>14.989037121227652</v>
          </cell>
          <cell r="K35">
            <v>12.603523213893839</v>
          </cell>
          <cell r="L35">
            <v>12.512741871531057</v>
          </cell>
          <cell r="M35">
            <v>12.425094705096814</v>
          </cell>
          <cell r="N35">
            <v>12.318923133315067</v>
          </cell>
          <cell r="O35">
            <v>12.451883692899452</v>
          </cell>
          <cell r="P35">
            <v>12.639347705713972</v>
          </cell>
        </row>
        <row r="36">
          <cell r="B36" t="str">
            <v>Luxembourg 3/</v>
          </cell>
          <cell r="C36" t="str">
            <v>...</v>
          </cell>
          <cell r="D36" t="str">
            <v>...</v>
          </cell>
          <cell r="E36" t="str">
            <v>...</v>
          </cell>
          <cell r="F36" t="str">
            <v>...</v>
          </cell>
          <cell r="G36" t="str">
            <v>...</v>
          </cell>
          <cell r="H36" t="str">
            <v>...</v>
          </cell>
          <cell r="I36" t="str">
            <v>...</v>
          </cell>
          <cell r="J36" t="str">
            <v>...</v>
          </cell>
          <cell r="K36" t="str">
            <v>...</v>
          </cell>
          <cell r="L36">
            <v>10.608846068749122</v>
          </cell>
          <cell r="M36">
            <v>10.791978400589077</v>
          </cell>
          <cell r="N36">
            <v>11.754185439676064</v>
          </cell>
          <cell r="O36">
            <v>11.7299300192145</v>
          </cell>
          <cell r="P36">
            <v>11.664606462045588</v>
          </cell>
        </row>
        <row r="37">
          <cell r="B37" t="str">
            <v>Netherlands 3/</v>
          </cell>
          <cell r="C37" t="str">
            <v>...</v>
          </cell>
          <cell r="D37" t="str">
            <v>...</v>
          </cell>
          <cell r="E37" t="str">
            <v>...</v>
          </cell>
          <cell r="F37" t="str">
            <v>...</v>
          </cell>
          <cell r="G37" t="str">
            <v>...</v>
          </cell>
          <cell r="H37">
            <v>17.073258621310945</v>
          </cell>
          <cell r="I37">
            <v>16.428202842801522</v>
          </cell>
          <cell r="J37">
            <v>16.240500004382927</v>
          </cell>
          <cell r="K37">
            <v>16.098426326476563</v>
          </cell>
          <cell r="L37">
            <v>16.630285893322768</v>
          </cell>
          <cell r="M37">
            <v>16.446789166427408</v>
          </cell>
          <cell r="N37">
            <v>14.72669973711894</v>
          </cell>
          <cell r="O37">
            <v>14.262038545701547</v>
          </cell>
          <cell r="P37">
            <v>14.749499418171908</v>
          </cell>
        </row>
        <row r="38">
          <cell r="B38" t="str">
            <v xml:space="preserve">Norway </v>
          </cell>
          <cell r="C38" t="str">
            <v>...</v>
          </cell>
          <cell r="D38" t="str">
            <v>...</v>
          </cell>
          <cell r="E38" t="str">
            <v>...</v>
          </cell>
          <cell r="F38" t="str">
            <v>...</v>
          </cell>
          <cell r="G38" t="str">
            <v>...</v>
          </cell>
          <cell r="H38" t="str">
            <v>...</v>
          </cell>
          <cell r="I38" t="str">
            <v>...</v>
          </cell>
          <cell r="J38" t="str">
            <v>...</v>
          </cell>
          <cell r="K38" t="str">
            <v>...</v>
          </cell>
          <cell r="L38" t="str">
            <v>...</v>
          </cell>
          <cell r="M38">
            <v>8.9256238518917588</v>
          </cell>
          <cell r="N38">
            <v>9.2186288135505006</v>
          </cell>
          <cell r="O38">
            <v>9.8609417949916072</v>
          </cell>
          <cell r="P38">
            <v>9.7978134362304523</v>
          </cell>
        </row>
        <row r="39">
          <cell r="B39" t="str">
            <v>Poland 3/</v>
          </cell>
          <cell r="C39" t="str">
            <v>...</v>
          </cell>
          <cell r="D39" t="str">
            <v>...</v>
          </cell>
          <cell r="E39" t="str">
            <v>...</v>
          </cell>
          <cell r="F39" t="str">
            <v>...</v>
          </cell>
          <cell r="G39" t="str">
            <v>...</v>
          </cell>
          <cell r="H39" t="str">
            <v>...</v>
          </cell>
          <cell r="I39" t="str">
            <v>...</v>
          </cell>
          <cell r="J39" t="str">
            <v>...</v>
          </cell>
          <cell r="K39" t="str">
            <v>...</v>
          </cell>
          <cell r="L39" t="str">
            <v>...</v>
          </cell>
          <cell r="M39" t="str">
            <v>...</v>
          </cell>
          <cell r="N39">
            <v>14.874021808851829</v>
          </cell>
          <cell r="O39">
            <v>12.793099183774427</v>
          </cell>
          <cell r="P39">
            <v>12.817696595896097</v>
          </cell>
        </row>
        <row r="40">
          <cell r="B40" t="str">
            <v>Portugal 3/</v>
          </cell>
          <cell r="C40" t="str">
            <v>...</v>
          </cell>
          <cell r="D40" t="str">
            <v>...</v>
          </cell>
          <cell r="E40" t="str">
            <v>...</v>
          </cell>
          <cell r="F40" t="str">
            <v>...</v>
          </cell>
          <cell r="G40" t="str">
            <v>...</v>
          </cell>
          <cell r="H40" t="str">
            <v>...</v>
          </cell>
          <cell r="I40" t="str">
            <v>...</v>
          </cell>
          <cell r="J40">
            <v>10.64803030086355</v>
          </cell>
          <cell r="K40">
            <v>10.659283700822744</v>
          </cell>
          <cell r="L40">
            <v>10.741282060937346</v>
          </cell>
          <cell r="M40">
            <v>11.129407550320886</v>
          </cell>
          <cell r="N40">
            <v>11.340880670459669</v>
          </cell>
          <cell r="O40">
            <v>11.628406835526782</v>
          </cell>
          <cell r="P40">
            <v>12.206168338000852</v>
          </cell>
        </row>
        <row r="41">
          <cell r="B41" t="str">
            <v>Slovak Republic 3/</v>
          </cell>
          <cell r="C41" t="str">
            <v>...</v>
          </cell>
          <cell r="D41" t="str">
            <v>...</v>
          </cell>
          <cell r="E41" t="str">
            <v>...</v>
          </cell>
          <cell r="F41" t="str">
            <v>...</v>
          </cell>
          <cell r="G41" t="str">
            <v>...</v>
          </cell>
          <cell r="H41" t="str">
            <v>...</v>
          </cell>
          <cell r="I41" t="str">
            <v>...</v>
          </cell>
          <cell r="J41" t="str">
            <v>...</v>
          </cell>
          <cell r="K41" t="str">
            <v>...</v>
          </cell>
          <cell r="L41" t="str">
            <v>...</v>
          </cell>
          <cell r="M41">
            <v>13.835285789220055</v>
          </cell>
          <cell r="N41">
            <v>13.946957571948982</v>
          </cell>
          <cell r="O41">
            <v>14.270153783400128</v>
          </cell>
          <cell r="P41">
            <v>13.794874857155479</v>
          </cell>
        </row>
        <row r="42">
          <cell r="B42" t="str">
            <v xml:space="preserve">Spain 3/ </v>
          </cell>
          <cell r="C42" t="str">
            <v>...</v>
          </cell>
          <cell r="D42" t="str">
            <v>...</v>
          </cell>
          <cell r="E42" t="str">
            <v>...</v>
          </cell>
          <cell r="F42" t="str">
            <v>...</v>
          </cell>
          <cell r="G42" t="str">
            <v>...</v>
          </cell>
          <cell r="H42">
            <v>12.706700506479132</v>
          </cell>
          <cell r="I42">
            <v>12.905213620200273</v>
          </cell>
          <cell r="J42">
            <v>12.848640957610419</v>
          </cell>
          <cell r="K42">
            <v>12.748636219561698</v>
          </cell>
          <cell r="L42">
            <v>12.759034524142068</v>
          </cell>
          <cell r="M42">
            <v>12.874942682657874</v>
          </cell>
          <cell r="N42">
            <v>12.981762301705066</v>
          </cell>
          <cell r="O42">
            <v>12.964786356667387</v>
          </cell>
          <cell r="P42">
            <v>13.008459260035075</v>
          </cell>
        </row>
        <row r="43">
          <cell r="B43" t="str">
            <v xml:space="preserve">Sweden 3/ </v>
          </cell>
          <cell r="C43" t="str">
            <v>...</v>
          </cell>
          <cell r="D43" t="str">
            <v>...</v>
          </cell>
          <cell r="E43" t="str">
            <v>...</v>
          </cell>
          <cell r="F43" t="str">
            <v>...</v>
          </cell>
          <cell r="G43" t="str">
            <v>...</v>
          </cell>
          <cell r="H43" t="str">
            <v>...</v>
          </cell>
          <cell r="I43" t="str">
            <v>...</v>
          </cell>
          <cell r="J43" t="str">
            <v>...</v>
          </cell>
          <cell r="K43">
            <v>14.249852516610831</v>
          </cell>
          <cell r="L43">
            <v>12.946975264728191</v>
          </cell>
          <cell r="M43">
            <v>14.727196201578055</v>
          </cell>
          <cell r="N43">
            <v>15.094300689199786</v>
          </cell>
          <cell r="O43">
            <v>14.957279962788562</v>
          </cell>
          <cell r="P43">
            <v>14.641671470886427</v>
          </cell>
        </row>
        <row r="44">
          <cell r="B44" t="str">
            <v>Switzerland</v>
          </cell>
          <cell r="C44" t="str">
            <v>...</v>
          </cell>
          <cell r="D44" t="str">
            <v>...</v>
          </cell>
          <cell r="E44" t="str">
            <v>...</v>
          </cell>
          <cell r="F44" t="str">
            <v>...</v>
          </cell>
          <cell r="G44" t="str">
            <v>...</v>
          </cell>
          <cell r="H44" t="str">
            <v>...</v>
          </cell>
          <cell r="I44" t="str">
            <v>...</v>
          </cell>
          <cell r="J44" t="str">
            <v>...</v>
          </cell>
          <cell r="K44">
            <v>12.038075817695182</v>
          </cell>
          <cell r="L44">
            <v>11.821574684209162</v>
          </cell>
          <cell r="M44">
            <v>11.515586102206857</v>
          </cell>
          <cell r="N44">
            <v>7.5271769000025772</v>
          </cell>
          <cell r="O44">
            <v>7.6417640319797124</v>
          </cell>
          <cell r="P44">
            <v>7.4536633060025643</v>
          </cell>
        </row>
        <row r="45">
          <cell r="B45" t="str">
            <v>Turkey 2/</v>
          </cell>
          <cell r="C45">
            <v>0</v>
          </cell>
          <cell r="D45">
            <v>0</v>
          </cell>
          <cell r="E45">
            <v>0</v>
          </cell>
          <cell r="F45">
            <v>0</v>
          </cell>
          <cell r="G45">
            <v>0</v>
          </cell>
          <cell r="H45">
            <v>0</v>
          </cell>
          <cell r="I45">
            <v>0</v>
          </cell>
          <cell r="J45">
            <v>0</v>
          </cell>
          <cell r="K45">
            <v>0</v>
          </cell>
          <cell r="L45" t="str">
            <v>...</v>
          </cell>
          <cell r="M45" t="str">
            <v>...</v>
          </cell>
          <cell r="N45" t="str">
            <v>...</v>
          </cell>
          <cell r="O45" t="str">
            <v>...</v>
          </cell>
          <cell r="P45" t="str">
            <v>...</v>
          </cell>
        </row>
        <row r="46">
          <cell r="B46" t="str">
            <v>United Kingdom 3/</v>
          </cell>
          <cell r="C46" t="str">
            <v>...</v>
          </cell>
          <cell r="D46" t="str">
            <v>...</v>
          </cell>
          <cell r="E46" t="str">
            <v>...</v>
          </cell>
          <cell r="F46" t="str">
            <v>...</v>
          </cell>
          <cell r="G46" t="str">
            <v>...</v>
          </cell>
          <cell r="H46" t="str">
            <v>...</v>
          </cell>
          <cell r="I46" t="str">
            <v>...</v>
          </cell>
          <cell r="J46" t="str">
            <v>...</v>
          </cell>
          <cell r="K46">
            <v>7.521150002324176</v>
          </cell>
          <cell r="L46">
            <v>7.2521807125391229</v>
          </cell>
          <cell r="M46">
            <v>7.5266156027416793</v>
          </cell>
          <cell r="N46">
            <v>7.5876993211993291</v>
          </cell>
          <cell r="O46">
            <v>7.546716314275467</v>
          </cell>
          <cell r="P46">
            <v>8.0018518535263432</v>
          </cell>
        </row>
        <row r="49">
          <cell r="B49" t="str">
            <v xml:space="preserve">  Unweighted average 4/</v>
          </cell>
        </row>
        <row r="50">
          <cell r="B50" t="str">
            <v xml:space="preserve">    Total </v>
          </cell>
          <cell r="C50">
            <v>0.91078833990227304</v>
          </cell>
          <cell r="D50">
            <v>0.93841753731804578</v>
          </cell>
          <cell r="E50">
            <v>1.0275065049766241</v>
          </cell>
          <cell r="F50">
            <v>1.2416438948973978</v>
          </cell>
          <cell r="G50">
            <v>1.2493834922636082</v>
          </cell>
          <cell r="H50">
            <v>11.535368082933795</v>
          </cell>
          <cell r="I50">
            <v>11.747017113805587</v>
          </cell>
          <cell r="J50">
            <v>11.664724925109514</v>
          </cell>
          <cell r="K50">
            <v>10.5090236624241</v>
          </cell>
          <cell r="L50">
            <v>10.455120243258346</v>
          </cell>
          <cell r="M50">
            <v>10.353848654394124</v>
          </cell>
          <cell r="N50">
            <v>10.755384557759735</v>
          </cell>
          <cell r="O50">
            <v>10.736522970589546</v>
          </cell>
          <cell r="P50">
            <v>10.40972942905638</v>
          </cell>
        </row>
        <row r="51">
          <cell r="B51" t="str">
            <v xml:space="preserve">    America</v>
          </cell>
          <cell r="C51">
            <v>1.9235414509094113</v>
          </cell>
          <cell r="D51">
            <v>1.9887317338951691</v>
          </cell>
          <cell r="E51">
            <v>2.1136830428770184</v>
          </cell>
          <cell r="F51">
            <v>2.2666049451929027</v>
          </cell>
          <cell r="G51">
            <v>2.3748741634263357</v>
          </cell>
          <cell r="H51">
            <v>2.1237123065745509</v>
          </cell>
          <cell r="I51">
            <v>1.9178602672191687</v>
          </cell>
          <cell r="J51">
            <v>1.8202580447516374</v>
          </cell>
          <cell r="K51">
            <v>1.5091190812266306</v>
          </cell>
          <cell r="L51">
            <v>1.5020487948826813</v>
          </cell>
          <cell r="M51">
            <v>4.7115320169573565</v>
          </cell>
          <cell r="N51">
            <v>6.4183550399187101</v>
          </cell>
          <cell r="O51">
            <v>6.4621056420184466</v>
          </cell>
          <cell r="P51">
            <v>6.4622979711243911</v>
          </cell>
        </row>
        <row r="52">
          <cell r="B52" t="str">
            <v xml:space="preserve">    Pacific</v>
          </cell>
          <cell r="C52">
            <v>0.80882356879740791</v>
          </cell>
          <cell r="D52">
            <v>0.8265208780589679</v>
          </cell>
          <cell r="E52">
            <v>0.96883647205285373</v>
          </cell>
          <cell r="F52">
            <v>1.4583267394992907</v>
          </cell>
          <cell r="G52">
            <v>1.373276313364489</v>
          </cell>
          <cell r="H52">
            <v>1.3880332776966671</v>
          </cell>
          <cell r="I52">
            <v>1.6832502445405266</v>
          </cell>
          <cell r="J52">
            <v>1.7591911629963912</v>
          </cell>
          <cell r="K52">
            <v>2.1984772655725191</v>
          </cell>
          <cell r="L52">
            <v>1.1490223696066306</v>
          </cell>
          <cell r="M52">
            <v>1.5485544732742373</v>
          </cell>
          <cell r="N52">
            <v>4.6000194711672435</v>
          </cell>
          <cell r="O52">
            <v>4.6527681245142576</v>
          </cell>
          <cell r="P52">
            <v>3.5215440580550248</v>
          </cell>
        </row>
        <row r="53">
          <cell r="B53" t="str">
            <v xml:space="preserve">    Europe</v>
          </cell>
          <cell r="C53">
            <v>0</v>
          </cell>
          <cell r="D53">
            <v>0</v>
          </cell>
          <cell r="E53">
            <v>0</v>
          </cell>
          <cell r="F53">
            <v>0</v>
          </cell>
          <cell r="G53">
            <v>0</v>
          </cell>
          <cell r="H53">
            <v>13.088740709811681</v>
          </cell>
          <cell r="I53">
            <v>13.203039977483865</v>
          </cell>
          <cell r="J53">
            <v>12.962020130835322</v>
          </cell>
          <cell r="K53">
            <v>11.142826589106814</v>
          </cell>
          <cell r="L53">
            <v>11.692337089324285</v>
          </cell>
          <cell r="M53">
            <v>11.769479869550407</v>
          </cell>
          <cell r="N53">
            <v>11.776465355880513</v>
          </cell>
          <cell r="O53">
            <v>11.747590736287025</v>
          </cell>
          <cell r="P53">
            <v>11.818611400719133</v>
          </cell>
        </row>
        <row r="54">
          <cell r="B54" t="str">
            <v xml:space="preserve">    EU </v>
          </cell>
          <cell r="C54">
            <v>0</v>
          </cell>
          <cell r="D54">
            <v>0</v>
          </cell>
          <cell r="E54">
            <v>0</v>
          </cell>
          <cell r="F54">
            <v>0</v>
          </cell>
          <cell r="G54">
            <v>0</v>
          </cell>
          <cell r="H54">
            <v>14.990296823437145</v>
          </cell>
          <cell r="I54">
            <v>14.911011196771295</v>
          </cell>
          <cell r="J54">
            <v>14.520609067616833</v>
          </cell>
          <cell r="K54">
            <v>12.774796525454642</v>
          </cell>
          <cell r="L54">
            <v>12.565510654809611</v>
          </cell>
          <cell r="M54">
            <v>12.699731454449083</v>
          </cell>
          <cell r="N54">
            <v>12.851272931034625</v>
          </cell>
          <cell r="O54">
            <v>12.770246952644165</v>
          </cell>
          <cell r="P54">
            <v>12.848109274400194</v>
          </cell>
        </row>
        <row r="57">
          <cell r="B57" t="str">
            <v xml:space="preserve">  Sources: IMF, Government Finance Statistics (CD-ROM, March 2008); International Financial Statistics; and World Economic Outlook.</v>
          </cell>
        </row>
        <row r="59">
          <cell r="B59" t="str">
            <v xml:space="preserve">   1/  General Government.</v>
          </cell>
        </row>
        <row r="60">
          <cell r="B60" t="str">
            <v xml:space="preserve">   2/  Consolidated Central Government.</v>
          </cell>
        </row>
        <row r="61">
          <cell r="B61" t="str">
            <v xml:space="preserve">   3/  European Union countries.</v>
          </cell>
        </row>
        <row r="62">
          <cell r="B62" t="str">
            <v xml:space="preserve">   4/  For each revenue classification, only countries for which data are available are included in the calculation.</v>
          </cell>
        </row>
      </sheetData>
      <sheetData sheetId="7" refreshError="1"/>
      <sheetData sheetId="8" refreshError="1"/>
      <sheetData sheetId="9" refreshError="1"/>
      <sheetData sheetId="10" refreshError="1"/>
      <sheetData sheetId="11"/>
      <sheetData sheetId="12"/>
      <sheetData sheetId="13" refreshError="1"/>
      <sheetData sheetId="14" refreshError="1"/>
      <sheetData sheetId="15"/>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elacije - sve"/>
      <sheetName val="korelacije"/>
      <sheetName val="INPUT"/>
      <sheetName val="eviews"/>
      <sheetName val="Sheet4"/>
      <sheetName val="Statistika"/>
      <sheetName val="Sheet1"/>
      <sheetName val="grafikoni"/>
      <sheetName val="1. CPI_D_U"/>
      <sheetName val="Podaci i izračun"/>
      <sheetName val="Cijene"/>
      <sheetName val="Kopija"/>
      <sheetName val="za objavu i prezentacije"/>
    </sheetNames>
    <sheetDataSet>
      <sheetData sheetId="0"/>
      <sheetData sheetId="1"/>
      <sheetData sheetId="2"/>
      <sheetData sheetId="3"/>
      <sheetData sheetId="4"/>
      <sheetData sheetId="5"/>
      <sheetData sheetId="6" refreshError="1">
        <row r="3">
          <cell r="M3">
            <v>108</v>
          </cell>
          <cell r="N3">
            <v>57.555</v>
          </cell>
          <cell r="O3">
            <v>50.445</v>
          </cell>
          <cell r="P3">
            <v>50.445</v>
          </cell>
        </row>
        <row r="4">
          <cell r="N4">
            <v>226.94788</v>
          </cell>
          <cell r="O4">
            <v>-226.94788</v>
          </cell>
          <cell r="P4">
            <v>226.94788</v>
          </cell>
        </row>
        <row r="5">
          <cell r="N5">
            <v>156.15596500000001</v>
          </cell>
          <cell r="O5">
            <v>-156.15596500000001</v>
          </cell>
          <cell r="P5">
            <v>156.15596500000001</v>
          </cell>
        </row>
        <row r="6">
          <cell r="N6">
            <v>30.3095</v>
          </cell>
          <cell r="O6">
            <v>-30.3095</v>
          </cell>
          <cell r="P6">
            <v>30.3095</v>
          </cell>
        </row>
        <row r="7">
          <cell r="N7">
            <v>224.752656</v>
          </cell>
          <cell r="O7">
            <v>-224.752656</v>
          </cell>
          <cell r="P7">
            <v>224.752656</v>
          </cell>
        </row>
        <row r="8">
          <cell r="M8">
            <v>109.57214</v>
          </cell>
          <cell r="N8">
            <v>126.116</v>
          </cell>
          <cell r="O8">
            <v>-16.543859999999995</v>
          </cell>
          <cell r="P8">
            <v>16.543859999999995</v>
          </cell>
        </row>
        <row r="9">
          <cell r="M9">
            <v>72.419127000000003</v>
          </cell>
          <cell r="O9">
            <v>72.419127000000003</v>
          </cell>
          <cell r="P9">
            <v>72.419127000000003</v>
          </cell>
        </row>
        <row r="10">
          <cell r="N10">
            <v>191.989272</v>
          </cell>
          <cell r="O10">
            <v>-191.989272</v>
          </cell>
          <cell r="P10">
            <v>191.989272</v>
          </cell>
        </row>
        <row r="11">
          <cell r="M11">
            <v>112.337924</v>
          </cell>
          <cell r="O11">
            <v>112.337924</v>
          </cell>
          <cell r="P11">
            <v>112.337924</v>
          </cell>
        </row>
      </sheetData>
      <sheetData sheetId="7"/>
      <sheetData sheetId="8" refreshError="1"/>
      <sheetData sheetId="9" refreshError="1"/>
      <sheetData sheetId="10" refreshError="1"/>
      <sheetData sheetId="11" refreshError="1"/>
      <sheetData sheetId="1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elacije - sve"/>
      <sheetName val="korelacije"/>
      <sheetName val="INPUT"/>
      <sheetName val="eviews"/>
      <sheetName val="Sheet4"/>
      <sheetName val="Statistika"/>
      <sheetName val="Sheet1"/>
      <sheetName val="grafikoni"/>
      <sheetName val="1. CPI_D_U"/>
      <sheetName val="Podaci i izračun"/>
      <sheetName val="Cijene"/>
      <sheetName val="Kopija"/>
      <sheetName val="za objavu i prezentacije"/>
    </sheetNames>
    <sheetDataSet>
      <sheetData sheetId="0"/>
      <sheetData sheetId="1"/>
      <sheetData sheetId="2"/>
      <sheetData sheetId="3"/>
      <sheetData sheetId="4"/>
      <sheetData sheetId="5"/>
      <sheetData sheetId="6">
        <row r="3">
          <cell r="M3">
            <v>108</v>
          </cell>
          <cell r="N3">
            <v>57.555</v>
          </cell>
          <cell r="O3">
            <v>50.445</v>
          </cell>
          <cell r="P3">
            <v>50.445</v>
          </cell>
        </row>
        <row r="4">
          <cell r="N4">
            <v>226.94788</v>
          </cell>
          <cell r="O4">
            <v>-226.94788</v>
          </cell>
          <cell r="P4">
            <v>226.94788</v>
          </cell>
        </row>
        <row r="5">
          <cell r="N5">
            <v>156.15596500000001</v>
          </cell>
          <cell r="O5">
            <v>-156.15596500000001</v>
          </cell>
          <cell r="P5">
            <v>156.15596500000001</v>
          </cell>
        </row>
        <row r="6">
          <cell r="N6">
            <v>30.3095</v>
          </cell>
          <cell r="O6">
            <v>-30.3095</v>
          </cell>
          <cell r="P6">
            <v>30.3095</v>
          </cell>
        </row>
        <row r="7">
          <cell r="N7">
            <v>224.752656</v>
          </cell>
          <cell r="O7">
            <v>-224.752656</v>
          </cell>
          <cell r="P7">
            <v>224.752656</v>
          </cell>
        </row>
        <row r="8">
          <cell r="M8">
            <v>109.57214</v>
          </cell>
          <cell r="N8">
            <v>126.116</v>
          </cell>
          <cell r="O8">
            <v>-16.543859999999995</v>
          </cell>
          <cell r="P8">
            <v>16.543859999999995</v>
          </cell>
        </row>
        <row r="9">
          <cell r="M9">
            <v>72.419127000000003</v>
          </cell>
          <cell r="O9">
            <v>72.419127000000003</v>
          </cell>
          <cell r="P9">
            <v>72.419127000000003</v>
          </cell>
        </row>
        <row r="10">
          <cell r="N10">
            <v>191.989272</v>
          </cell>
          <cell r="O10">
            <v>-191.989272</v>
          </cell>
          <cell r="P10">
            <v>191.989272</v>
          </cell>
        </row>
        <row r="11">
          <cell r="M11">
            <v>112.337924</v>
          </cell>
          <cell r="O11">
            <v>112.337924</v>
          </cell>
          <cell r="P11">
            <v>112.337924</v>
          </cell>
        </row>
      </sheetData>
      <sheetData sheetId="7"/>
      <sheetData sheetId="8" refreshError="1"/>
      <sheetData sheetId="9" refreshError="1"/>
      <sheetData sheetId="10" refreshError="1"/>
      <sheetData sheetId="11" refreshError="1"/>
      <sheetData sheetId="1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elacije - sve"/>
      <sheetName val="korelacije"/>
      <sheetName val="INPUT"/>
      <sheetName val="eviews"/>
      <sheetName val="Sheet4"/>
      <sheetName val="Statistika"/>
      <sheetName val="Sheet1"/>
      <sheetName val="grafikoni"/>
      <sheetName val="1. CPI_D_U"/>
      <sheetName val="Cijene"/>
      <sheetName val="Podaci i izračun"/>
      <sheetName val="Kopija"/>
      <sheetName val="za objavu i prezentacije"/>
      <sheetName val="loan portfolio"/>
      <sheetName val="LGD vrste"/>
      <sheetName val="2003"/>
      <sheetName val="kons"/>
      <sheetName val="J(Priv.Cap)"/>
    </sheetNames>
    <sheetDataSet>
      <sheetData sheetId="0"/>
      <sheetData sheetId="1"/>
      <sheetData sheetId="2"/>
      <sheetData sheetId="3"/>
      <sheetData sheetId="4"/>
      <sheetData sheetId="5"/>
      <sheetData sheetId="6">
        <row r="3">
          <cell r="M3">
            <v>108</v>
          </cell>
          <cell r="N3">
            <v>57.555</v>
          </cell>
          <cell r="O3">
            <v>50.445</v>
          </cell>
          <cell r="P3">
            <v>50.445</v>
          </cell>
        </row>
        <row r="4">
          <cell r="N4">
            <v>226.94788</v>
          </cell>
          <cell r="O4">
            <v>-226.94788</v>
          </cell>
          <cell r="P4">
            <v>226.94788</v>
          </cell>
        </row>
        <row r="5">
          <cell r="N5">
            <v>156.15596500000001</v>
          </cell>
          <cell r="O5">
            <v>-156.15596500000001</v>
          </cell>
          <cell r="P5">
            <v>156.15596500000001</v>
          </cell>
        </row>
        <row r="6">
          <cell r="N6">
            <v>30.3095</v>
          </cell>
          <cell r="O6">
            <v>-30.3095</v>
          </cell>
          <cell r="P6">
            <v>30.3095</v>
          </cell>
        </row>
        <row r="7">
          <cell r="N7">
            <v>224.752656</v>
          </cell>
          <cell r="O7">
            <v>-224.752656</v>
          </cell>
          <cell r="P7">
            <v>224.752656</v>
          </cell>
        </row>
        <row r="8">
          <cell r="M8">
            <v>109.57214</v>
          </cell>
          <cell r="N8">
            <v>126.116</v>
          </cell>
          <cell r="O8">
            <v>-16.543859999999995</v>
          </cell>
          <cell r="P8">
            <v>16.543859999999995</v>
          </cell>
        </row>
        <row r="9">
          <cell r="M9">
            <v>72.419127000000003</v>
          </cell>
          <cell r="O9">
            <v>72.419127000000003</v>
          </cell>
          <cell r="P9">
            <v>72.419127000000003</v>
          </cell>
        </row>
        <row r="10">
          <cell r="N10">
            <v>191.989272</v>
          </cell>
          <cell r="O10">
            <v>-191.989272</v>
          </cell>
          <cell r="P10">
            <v>191.989272</v>
          </cell>
        </row>
        <row r="11">
          <cell r="M11">
            <v>112.337924</v>
          </cell>
          <cell r="O11">
            <v>112.337924</v>
          </cell>
          <cell r="P11">
            <v>112.337924</v>
          </cell>
        </row>
      </sheetData>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LOAD"/>
      <sheetName val="WordCopy"/>
      <sheetName val="CSVexport"/>
      <sheetName val="XLSextract"/>
      <sheetName val="B1addin"/>
      <sheetName val="index3"/>
      <sheetName val="IZV15Ek"/>
      <sheetName val="jezici"/>
    </sheetNames>
    <sheetDataSet>
      <sheetData sheetId="0"/>
      <sheetData sheetId="1"/>
      <sheetData sheetId="2">
        <row r="15">
          <cell r="Z15" t="b">
            <v>1</v>
          </cell>
        </row>
        <row r="16">
          <cell r="Z16" t="b">
            <v>0</v>
          </cell>
        </row>
        <row r="18">
          <cell r="Z18" t="str">
            <v>xlScreen</v>
          </cell>
        </row>
        <row r="19">
          <cell r="Z19" t="str">
            <v>xlPrinter</v>
          </cell>
        </row>
        <row r="21">
          <cell r="Z21" t="str">
            <v>xlPicture</v>
          </cell>
        </row>
        <row r="22">
          <cell r="Z22" t="str">
            <v>xlBitmap</v>
          </cell>
        </row>
        <row r="34">
          <cell r="Z34" t="str">
            <v>Chart</v>
          </cell>
        </row>
        <row r="35">
          <cell r="Z35" t="str">
            <v>Table</v>
          </cell>
        </row>
        <row r="36">
          <cell r="Z36" t="str">
            <v>Value</v>
          </cell>
        </row>
      </sheetData>
      <sheetData sheetId="3">
        <row r="9">
          <cell r="X9" t="b">
            <v>1</v>
          </cell>
        </row>
        <row r="10">
          <cell r="X10" t="b">
            <v>0</v>
          </cell>
        </row>
      </sheetData>
      <sheetData sheetId="4">
        <row r="6">
          <cell r="E6" t="str">
            <v>BE</v>
          </cell>
        </row>
      </sheetData>
      <sheetData sheetId="5" refreshError="1"/>
      <sheetData sheetId="6" refreshError="1"/>
      <sheetData sheetId="7" refreshError="1"/>
      <sheetData sheetId="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ent_WTI_Dubai"/>
      <sheetName val="M_average"/>
      <sheetName val="Godišnje_average"/>
      <sheetName val="Tabl Barclays"/>
      <sheetName val="INA i $barel"/>
      <sheetName val="MPC Ina"/>
      <sheetName val="MPC Ina Graf"/>
      <sheetName val="Struktura MPC Ina"/>
      <sheetName val="M_aver_Brent"/>
      <sheetName val="INA cijene (Laco)"/>
      <sheetName val="Volatilnost_Brent"/>
      <sheetName val="futures_daily"/>
      <sheetName val="futures_daily_graf"/>
      <sheetName val="futures_monthly"/>
      <sheetName val="Crude oil position"/>
      <sheetName val="Stock of Crude Oil_USA"/>
      <sheetName val="Barclays_god"/>
      <sheetName val="Barclays_kvart"/>
      <sheetName val="Barclays"/>
      <sheetName val="Cijene nafte od 1861g."/>
      <sheetName val="lančani"/>
      <sheetName val="poskuplj. po mjesecima"/>
      <sheetName val="zad. cij. u mj. na kraj pret.go"/>
      <sheetName val="Ponderi"/>
      <sheetName val="Projek_domace"/>
      <sheetName val="EU naft der"/>
      <sheetName val="Q_average"/>
      <sheetName val="Y_average"/>
      <sheetName val="Y_average_projekc"/>
      <sheetName val="Benzin_Hrv."/>
      <sheetName val="scenarij1i2_03"/>
      <sheetName val="JP Morgan"/>
      <sheetName val="HWWA"/>
      <sheetName val="Izračuni"/>
      <sheetName val="Izračuni 2"/>
      <sheetName val="Izračuni 3"/>
      <sheetName val="Brent_HRKbarel"/>
      <sheetName val="Slika"/>
      <sheetName val="slikaUSDKn"/>
      <sheetName val="Brent_Izračun"/>
      <sheetName val="BoP"/>
      <sheetName val="RES"/>
      <sheetName val="ER"/>
      <sheetName val="WB"/>
      <sheetName val="en_nafta"/>
      <sheetName val="Main"/>
      <sheetName val="Links"/>
      <sheetName val="ErrCheck"/>
    </sheetNames>
    <sheetDataSet>
      <sheetData sheetId="0">
        <row r="13">
          <cell r="B13">
            <v>35066</v>
          </cell>
          <cell r="F13">
            <v>35066</v>
          </cell>
          <cell r="J13">
            <v>35066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SetUp_Sheet"/>
      <sheetName val="Data_check"/>
      <sheetName val="embi_day"/>
      <sheetName val="GenericIR"/>
      <sheetName val="ER"/>
      <sheetName val="WB"/>
      <sheetName val="BoP"/>
      <sheetName val="ErrCheck"/>
      <sheetName val="country name lookup"/>
      <sheetName val="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LSextract"/>
      <sheetName val="CountryMeta"/>
      <sheetName val="WordCopy"/>
      <sheetName val="README"/>
      <sheetName val="CompAdv"/>
      <sheetName val="EMS-goods_intra-extra_EU_decom"/>
      <sheetName val="EMS-goods_sector_decomposition"/>
      <sheetName val="RCA_serv"/>
      <sheetName val="alloc_eff"/>
      <sheetName val="dynamism_ctry"/>
      <sheetName val="dynamism_sctr"/>
      <sheetName val="EMS_HSproducts"/>
      <sheetName val="TB_by_BEC"/>
      <sheetName val="High_Tech"/>
      <sheetName val="EMS_services"/>
      <sheetName val="X_qual_average_ts"/>
      <sheetName val="X_qual_average_cs"/>
      <sheetName val="X_qual_density_products"/>
      <sheetName val="X_qual_density_values"/>
      <sheetName val="X_qual_cat_products"/>
      <sheetName val="X_qual_cat_sh_products"/>
      <sheetName val="X_qual_cat_sh_value"/>
      <sheetName val="X_qual_top_cat_products"/>
      <sheetName val="5_big_in_23 Manu_Sect"/>
      <sheetName val="5_big_in_13_Manu_Sect"/>
      <sheetName val="X_qual_top_cat_values"/>
      <sheetName val="EMS-goods_intra-extra_EU_decom2"/>
      <sheetName val="G"/>
      <sheetName val="M"/>
      <sheetName val="jezici"/>
      <sheetName val="kons"/>
    </sheetNames>
    <sheetDataSet>
      <sheetData sheetId="0">
        <row r="5">
          <cell r="D5" t="str">
            <v>IDRcompetindepth</v>
          </cell>
        </row>
      </sheetData>
      <sheetData sheetId="1">
        <row r="5">
          <cell r="C5" t="str">
            <v>HR</v>
          </cell>
          <cell r="F5" t="str">
            <v>Croatia</v>
          </cell>
        </row>
        <row r="9">
          <cell r="C9" t="str">
            <v>BE</v>
          </cell>
        </row>
        <row r="10">
          <cell r="C10" t="str">
            <v>BG</v>
          </cell>
        </row>
        <row r="11">
          <cell r="C11" t="str">
            <v>CZ</v>
          </cell>
        </row>
        <row r="12">
          <cell r="C12" t="str">
            <v>DK</v>
          </cell>
        </row>
        <row r="13">
          <cell r="C13" t="str">
            <v>DE</v>
          </cell>
        </row>
        <row r="14">
          <cell r="C14" t="str">
            <v>EE</v>
          </cell>
        </row>
        <row r="15">
          <cell r="C15" t="str">
            <v>IE</v>
          </cell>
        </row>
        <row r="16">
          <cell r="C16" t="str">
            <v>EL</v>
          </cell>
        </row>
        <row r="17">
          <cell r="C17" t="str">
            <v>ES</v>
          </cell>
        </row>
        <row r="18">
          <cell r="C18" t="str">
            <v>FR</v>
          </cell>
        </row>
        <row r="19">
          <cell r="C19" t="str">
            <v>IT</v>
          </cell>
        </row>
        <row r="20">
          <cell r="C20" t="str">
            <v>CY</v>
          </cell>
        </row>
        <row r="21">
          <cell r="C21" t="str">
            <v>LV</v>
          </cell>
        </row>
        <row r="22">
          <cell r="C22" t="str">
            <v>LT</v>
          </cell>
        </row>
        <row r="23">
          <cell r="C23" t="str">
            <v>LU</v>
          </cell>
        </row>
        <row r="24">
          <cell r="C24" t="str">
            <v>HU</v>
          </cell>
        </row>
        <row r="25">
          <cell r="C25" t="str">
            <v>MT</v>
          </cell>
        </row>
        <row r="26">
          <cell r="C26" t="str">
            <v>NL</v>
          </cell>
        </row>
        <row r="27">
          <cell r="C27" t="str">
            <v>AT</v>
          </cell>
        </row>
        <row r="28">
          <cell r="C28" t="str">
            <v>PL</v>
          </cell>
        </row>
        <row r="29">
          <cell r="C29" t="str">
            <v>PT</v>
          </cell>
        </row>
        <row r="30">
          <cell r="C30" t="str">
            <v>RO</v>
          </cell>
        </row>
        <row r="31">
          <cell r="C31" t="str">
            <v>SI</v>
          </cell>
        </row>
        <row r="32">
          <cell r="C32" t="str">
            <v>SK</v>
          </cell>
        </row>
        <row r="33">
          <cell r="C33" t="str">
            <v>FI</v>
          </cell>
        </row>
        <row r="34">
          <cell r="C34" t="str">
            <v>SE</v>
          </cell>
        </row>
        <row r="35">
          <cell r="C35" t="str">
            <v>UK</v>
          </cell>
        </row>
        <row r="36">
          <cell r="C36" t="str">
            <v>EA18</v>
          </cell>
        </row>
        <row r="37">
          <cell r="C37" t="str">
            <v>HR</v>
          </cell>
        </row>
        <row r="38">
          <cell r="C38" t="str">
            <v>EU28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ControlSheet"/>
      <sheetName val="Inputs 1 (liq indicators)"/>
      <sheetName val="country name lookup"/>
      <sheetName val="Inputs 2 (ext sector)"/>
      <sheetName val="Inputs 3 (fiscal sector)"/>
      <sheetName val="Inputs 4 (fin. sector)"/>
      <sheetName val="Inputs 5 (corp. sector)"/>
      <sheetName val="Inputs Macro Variables"/>
      <sheetName val="Calc Liq Ind"/>
      <sheetName val="Calc Ext Sector"/>
      <sheetName val="Calc Fisc Sector"/>
      <sheetName val="Calc Fin Sector"/>
      <sheetName val="Calc Corp. Sector"/>
      <sheetName val="old Tab 8. FR &amp; IR"/>
      <sheetName val="Tab 8. FR &amp; IR "/>
      <sheetName val="Output 1. Comp AD-I rat"/>
      <sheetName val="Output 1. Comp Alt I,II,III"/>
      <sheetName val="Output1 Summary-AltI"/>
      <sheetName val="Output 1. Summary-AltII"/>
      <sheetName val="Output1 Summary -AltIII"/>
      <sheetName val="Tab 9. External sector "/>
      <sheetName val="Tab 10. Public sector"/>
      <sheetName val="Tab 11. Financial sector"/>
      <sheetName val="Tab 12. Corporate sector"/>
      <sheetName val="Output 1. FR &amp; IR "/>
      <sheetName val="Output 2. External sector "/>
      <sheetName val="Output 3. Public sector"/>
      <sheetName val="Output 4. Financial sector"/>
      <sheetName val="Output 5. Corporate sector"/>
      <sheetName val="pitanje_slika_10_NPCT"/>
      <sheetName val="pitanje_slika_11_NPCT"/>
      <sheetName val="pitanje_slika_12_NPCT"/>
      <sheetName val="pitanje_slika_13_NPCT"/>
      <sheetName val="pitanje_slika_14_NPCT"/>
      <sheetName val="pitanje_slika_15_NPCT"/>
      <sheetName val="pitanje_slika_16_NPCT"/>
      <sheetName val="pitanje_slika_17_NPCT"/>
      <sheetName val="pitanje_slika_9_NPCT"/>
      <sheetName val="Izbor posla"/>
      <sheetName val="M"/>
    </sheetNames>
    <sheetDataSet>
      <sheetData sheetId="0" refreshError="1"/>
      <sheetData sheetId="1" refreshError="1"/>
      <sheetData sheetId="2" refreshError="1"/>
      <sheetData sheetId="3" refreshError="1">
        <row r="1">
          <cell r="A1" t="str">
            <v>Ccode</v>
          </cell>
          <cell r="B1" t="str">
            <v>Country</v>
          </cell>
        </row>
        <row r="2">
          <cell r="A2" t="str">
            <v>612</v>
          </cell>
          <cell r="B2" t="str">
            <v>Algeria</v>
          </cell>
        </row>
        <row r="3">
          <cell r="A3" t="str">
            <v>213</v>
          </cell>
          <cell r="B3" t="str">
            <v>Argentina</v>
          </cell>
        </row>
        <row r="4">
          <cell r="A4" t="str">
            <v>963</v>
          </cell>
          <cell r="B4" t="str">
            <v>Bosnia&amp;Herzegovina</v>
          </cell>
        </row>
        <row r="5">
          <cell r="A5" t="str">
            <v>223</v>
          </cell>
          <cell r="B5" t="str">
            <v>Brazil</v>
          </cell>
        </row>
        <row r="6">
          <cell r="A6" t="str">
            <v>918</v>
          </cell>
          <cell r="B6" t="str">
            <v>Bulgaria</v>
          </cell>
        </row>
        <row r="7">
          <cell r="A7" t="str">
            <v>228</v>
          </cell>
          <cell r="B7" t="str">
            <v>Chile</v>
          </cell>
        </row>
        <row r="8">
          <cell r="A8" t="str">
            <v>924</v>
          </cell>
          <cell r="B8" t="str">
            <v>China</v>
          </cell>
        </row>
        <row r="9">
          <cell r="A9" t="str">
            <v>233</v>
          </cell>
          <cell r="B9" t="str">
            <v>Colombia</v>
          </cell>
        </row>
        <row r="10">
          <cell r="A10" t="str">
            <v>238</v>
          </cell>
          <cell r="B10" t="str">
            <v>Costa Rica</v>
          </cell>
        </row>
        <row r="11">
          <cell r="A11" t="str">
            <v>960</v>
          </cell>
          <cell r="B11" t="str">
            <v>Croatia</v>
          </cell>
        </row>
        <row r="12">
          <cell r="A12" t="str">
            <v>935</v>
          </cell>
          <cell r="B12" t="str">
            <v>Czech Republic</v>
          </cell>
        </row>
        <row r="13">
          <cell r="A13" t="str">
            <v>243</v>
          </cell>
          <cell r="B13" t="str">
            <v>Dominican Republic</v>
          </cell>
        </row>
        <row r="14">
          <cell r="A14" t="str">
            <v>248</v>
          </cell>
          <cell r="B14" t="str">
            <v>Ecuador</v>
          </cell>
        </row>
        <row r="15">
          <cell r="A15" t="str">
            <v>469</v>
          </cell>
          <cell r="B15" t="str">
            <v>Egypt</v>
          </cell>
        </row>
        <row r="16">
          <cell r="A16" t="str">
            <v>253</v>
          </cell>
          <cell r="B16" t="str">
            <v>El Salvador</v>
          </cell>
        </row>
        <row r="17">
          <cell r="A17" t="str">
            <v>939</v>
          </cell>
          <cell r="B17" t="str">
            <v>Estonia</v>
          </cell>
        </row>
        <row r="18">
          <cell r="A18" t="str">
            <v>258</v>
          </cell>
          <cell r="B18" t="str">
            <v>Guatemala</v>
          </cell>
        </row>
        <row r="19">
          <cell r="A19" t="str">
            <v>944</v>
          </cell>
          <cell r="B19" t="str">
            <v>Hungary</v>
          </cell>
        </row>
        <row r="20">
          <cell r="A20" t="str">
            <v>534</v>
          </cell>
          <cell r="B20" t="str">
            <v>India</v>
          </cell>
        </row>
        <row r="21">
          <cell r="A21" t="str">
            <v>536</v>
          </cell>
          <cell r="B21" t="str">
            <v>Indonesia</v>
          </cell>
        </row>
        <row r="22">
          <cell r="A22" t="str">
            <v>436</v>
          </cell>
          <cell r="B22" t="str">
            <v>Israel</v>
          </cell>
        </row>
        <row r="23">
          <cell r="A23" t="str">
            <v>343</v>
          </cell>
          <cell r="B23" t="str">
            <v>Jamaica</v>
          </cell>
        </row>
        <row r="24">
          <cell r="A24" t="str">
            <v>439</v>
          </cell>
          <cell r="B24" t="str">
            <v>Jordan</v>
          </cell>
        </row>
        <row r="25">
          <cell r="A25" t="str">
            <v>916</v>
          </cell>
          <cell r="B25" t="str">
            <v>Kazakhstan</v>
          </cell>
        </row>
        <row r="26">
          <cell r="A26" t="str">
            <v>542</v>
          </cell>
          <cell r="B26" t="str">
            <v>Korea</v>
          </cell>
        </row>
        <row r="27">
          <cell r="A27" t="str">
            <v>941</v>
          </cell>
          <cell r="B27" t="str">
            <v>Latvia</v>
          </cell>
        </row>
        <row r="28">
          <cell r="A28" t="str">
            <v>446</v>
          </cell>
          <cell r="B28" t="str">
            <v>Lebanon</v>
          </cell>
        </row>
        <row r="29">
          <cell r="A29" t="str">
            <v>946</v>
          </cell>
          <cell r="B29" t="str">
            <v>Lithuania</v>
          </cell>
        </row>
        <row r="30">
          <cell r="A30" t="str">
            <v>548</v>
          </cell>
          <cell r="B30" t="str">
            <v>Malaysia</v>
          </cell>
        </row>
        <row r="31">
          <cell r="A31" t="str">
            <v>273</v>
          </cell>
          <cell r="B31" t="str">
            <v>Mexico</v>
          </cell>
        </row>
        <row r="32">
          <cell r="A32" t="str">
            <v>686</v>
          </cell>
          <cell r="B32" t="str">
            <v>Morocco</v>
          </cell>
        </row>
        <row r="33">
          <cell r="A33" t="str">
            <v>564</v>
          </cell>
          <cell r="B33" t="str">
            <v>Pakistan</v>
          </cell>
        </row>
        <row r="34">
          <cell r="A34" t="str">
            <v>283</v>
          </cell>
          <cell r="B34" t="str">
            <v>Panama</v>
          </cell>
        </row>
        <row r="35">
          <cell r="A35" t="str">
            <v>293</v>
          </cell>
          <cell r="B35" t="str">
            <v>Peru</v>
          </cell>
        </row>
        <row r="36">
          <cell r="A36" t="str">
            <v>566</v>
          </cell>
          <cell r="B36" t="str">
            <v>Philippines</v>
          </cell>
        </row>
        <row r="37">
          <cell r="A37">
            <v>964</v>
          </cell>
          <cell r="B37" t="str">
            <v>Poland</v>
          </cell>
        </row>
        <row r="38">
          <cell r="A38">
            <v>968</v>
          </cell>
          <cell r="B38" t="str">
            <v>Romania</v>
          </cell>
        </row>
        <row r="39">
          <cell r="A39">
            <v>922</v>
          </cell>
          <cell r="B39" t="str">
            <v>Russia</v>
          </cell>
        </row>
        <row r="40">
          <cell r="A40">
            <v>965</v>
          </cell>
          <cell r="B40" t="str">
            <v>Serbia&amp;Montenegro</v>
          </cell>
        </row>
        <row r="41">
          <cell r="A41">
            <v>936</v>
          </cell>
          <cell r="B41" t="str">
            <v>Slovak Republic</v>
          </cell>
        </row>
        <row r="42">
          <cell r="A42">
            <v>961</v>
          </cell>
          <cell r="B42" t="str">
            <v>Slovenia</v>
          </cell>
        </row>
        <row r="43">
          <cell r="A43">
            <v>199</v>
          </cell>
          <cell r="B43" t="str">
            <v>South Africa</v>
          </cell>
        </row>
        <row r="44">
          <cell r="A44">
            <v>524</v>
          </cell>
          <cell r="B44" t="str">
            <v>Sri Lanka</v>
          </cell>
        </row>
        <row r="45">
          <cell r="A45">
            <v>578</v>
          </cell>
          <cell r="B45" t="str">
            <v>Thailand</v>
          </cell>
        </row>
        <row r="46">
          <cell r="A46">
            <v>744</v>
          </cell>
          <cell r="B46" t="str">
            <v>Tunisia</v>
          </cell>
        </row>
        <row r="47">
          <cell r="A47">
            <v>186</v>
          </cell>
          <cell r="B47" t="str">
            <v>Turkey</v>
          </cell>
        </row>
        <row r="48">
          <cell r="A48">
            <v>926</v>
          </cell>
          <cell r="B48" t="str">
            <v>Ukraine</v>
          </cell>
        </row>
        <row r="49">
          <cell r="A49">
            <v>298</v>
          </cell>
          <cell r="B49" t="str">
            <v>Uruguay</v>
          </cell>
        </row>
        <row r="50">
          <cell r="A50">
            <v>299</v>
          </cell>
          <cell r="B50" t="str">
            <v>Venezuela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s"/>
      <sheetName val="Compare"/>
      <sheetName val="Table1"/>
      <sheetName val="Table2"/>
      <sheetName val="Table3"/>
      <sheetName val="Table4"/>
      <sheetName val="Current"/>
      <sheetName val="Previous"/>
      <sheetName val="ControlSheet"/>
      <sheetName val="Weights"/>
      <sheetName val="Sheet1"/>
      <sheetName val="Sheet2"/>
      <sheetName val="Sheet3"/>
      <sheetName val="pitanje_slika_2_NPCT"/>
      <sheetName val="pitanje_slika_3_NPCT"/>
      <sheetName val="pitanje_slika_4_NPCT"/>
      <sheetName val="pitanje_slika_5_NPCT"/>
      <sheetName val="pitanje_slika_6_NPCT"/>
      <sheetName val="pitanje_slika_7_NPCT"/>
      <sheetName val="NOVMIR3"/>
      <sheetName val="Gold_Qrtly"/>
      <sheetName val="NEFTRANS"/>
    </sheetNames>
    <sheetDataSet>
      <sheetData sheetId="0" refreshError="1"/>
      <sheetData sheetId="1" refreshError="1"/>
      <sheetData sheetId="2" refreshError="1"/>
      <sheetData sheetId="3" refreshError="1"/>
      <sheetData sheetId="4" refreshError="1"/>
      <sheetData sheetId="5" refreshError="1"/>
      <sheetData sheetId="6" refreshError="1">
        <row r="66">
          <cell r="D66" t="str">
            <v>F2001START</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DebtM"/>
      <sheetName val="finreq-m02"/>
      <sheetName val="BoP-m02"/>
      <sheetName val="Input"/>
      <sheetName val="Trade"/>
      <sheetName val="SER"/>
      <sheetName val="Input2"/>
      <sheetName val="DebtSer"/>
      <sheetName val="CAP"/>
      <sheetName val="RES"/>
      <sheetName val="BoP"/>
      <sheetName val="BoP M-T"/>
      <sheetName val="FinReqM-T"/>
      <sheetName val="DEBT"/>
      <sheetName val="Vulnerability Indicators"/>
      <sheetName val="BOP Main"/>
      <sheetName val="BOP Alt"/>
      <sheetName val="month-01"/>
      <sheetName val="FINREQ"/>
      <sheetName val="monthCAP"/>
      <sheetName val="OUTPUT"/>
      <sheetName val="finproj"/>
      <sheetName val="PC+Bond"/>
      <sheetName val="arr"/>
      <sheetName val="PC"/>
      <sheetName val="M-Ttab"/>
      <sheetName val="BondFin"/>
      <sheetName val="PCscen"/>
      <sheetName val="BoP med-t"/>
      <sheetName val="gaps"/>
      <sheetName val="month2000"/>
      <sheetName val="WEO"/>
      <sheetName val="SR_99"/>
      <sheetName val="BoPmonth99"/>
      <sheetName val="Chart1"/>
      <sheetName val="WEOQ5"/>
      <sheetName val="WEOQ6"/>
      <sheetName val="WEOQ7"/>
      <sheetName val="xxweolinksxx"/>
      <sheetName val="correlations with EMBI"/>
      <sheetName val="BoP_M-T"/>
      <sheetName val="Vulnerability_Indicators"/>
      <sheetName val="BOP_Main"/>
      <sheetName val="BOP_Alt"/>
      <sheetName val="BoP_med-t"/>
      <sheetName val="ecubopLatest"/>
      <sheetName val="Sheet1"/>
      <sheetName val="Guide for maintenance"/>
      <sheetName val="NOVMIR3"/>
      <sheetName val="Gold_Qrtl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olventnost"/>
      <sheetName val="financrezultati"/>
      <sheetName val="monetarni agregati i likvidnost"/>
      <sheetName val="kamstopa"/>
      <sheetName val="pokazatelji po granama"/>
      <sheetName val="stečaj"/>
      <sheetName val="hoteli"/>
      <sheetName val="bilanstanja"/>
      <sheetName val="M1 i M4"/>
      <sheetName val="rezultati po veličini poduz."/>
      <sheetName val="Zaduženost,likvidnost"/>
      <sheetName val="odnos prihodi rashodi"/>
      <sheetName val="pokazat.fin.stabilnosti"/>
      <sheetName val="NEFTRANS"/>
      <sheetName val="monetarni_agregati_i_likvidnost"/>
      <sheetName val="pokazatelji_po_granama"/>
      <sheetName val="M1_i_M4"/>
      <sheetName val="rezultati_po_veličini_poduz_"/>
      <sheetName val="odnos_prihodi_rashodi"/>
      <sheetName val="pokazat_fin_stabilnosti"/>
      <sheetName val="monetarni_agregati_i_likvidnos1"/>
      <sheetName val="pokazatelji_po_granama1"/>
      <sheetName val="M1_i_M41"/>
      <sheetName val="rezultati_po_veličini_poduz_1"/>
      <sheetName val="odnos_prihodi_rashodi1"/>
      <sheetName val="pokazat_fin_stabilnosti1"/>
      <sheetName val="monetarni_agregati_i_likvidno35"/>
      <sheetName val="pokazatelji_po_granama35"/>
      <sheetName val="M1_i_M435"/>
      <sheetName val="rezultati_po_veličini_poduz_35"/>
      <sheetName val="odnos_prihodi_rashodi35"/>
      <sheetName val="pokazat_fin_stabilnosti35"/>
      <sheetName val="monetarni_agregati_i_likvidnos2"/>
      <sheetName val="pokazatelji_po_granama2"/>
      <sheetName val="M1_i_M42"/>
      <sheetName val="rezultati_po_veličini_poduz_2"/>
      <sheetName val="odnos_prihodi_rashodi2"/>
      <sheetName val="pokazat_fin_stabilnosti2"/>
      <sheetName val="monetarni_agregati_i_likvidnos4"/>
      <sheetName val="pokazatelji_po_granama4"/>
      <sheetName val="M1_i_M44"/>
      <sheetName val="rezultati_po_veličini_poduz_4"/>
      <sheetName val="odnos_prihodi_rashodi4"/>
      <sheetName val="pokazat_fin_stabilnosti4"/>
      <sheetName val="monetarni_agregati_i_likvidnos3"/>
      <sheetName val="pokazatelji_po_granama3"/>
      <sheetName val="M1_i_M43"/>
      <sheetName val="rezultati_po_veličini_poduz_3"/>
      <sheetName val="odnos_prihodi_rashodi3"/>
      <sheetName val="pokazat_fin_stabilnosti3"/>
      <sheetName val="monetarni_agregati_i_likvidnos5"/>
      <sheetName val="pokazatelji_po_granama5"/>
      <sheetName val="M1_i_M45"/>
      <sheetName val="rezultati_po_veličini_poduz_5"/>
      <sheetName val="odnos_prihodi_rashodi5"/>
      <sheetName val="pokazat_fin_stabilnosti5"/>
      <sheetName val="monetarni_agregati_i_likvidnos6"/>
      <sheetName val="pokazatelji_po_granama6"/>
      <sheetName val="M1_i_M46"/>
      <sheetName val="rezultati_po_veličini_poduz_6"/>
      <sheetName val="odnos_prihodi_rashodi6"/>
      <sheetName val="pokazat_fin_stabilnosti6"/>
      <sheetName val="monetarni_agregati_i_likvidnos7"/>
      <sheetName val="pokazatelji_po_granama7"/>
      <sheetName val="M1_i_M47"/>
      <sheetName val="rezultati_po_veličini_poduz_7"/>
      <sheetName val="odnos_prihodi_rashodi7"/>
      <sheetName val="pokazat_fin_stabilnosti7"/>
      <sheetName val="monetarni_agregati_i_likvidnos8"/>
      <sheetName val="pokazatelji_po_granama8"/>
      <sheetName val="M1_i_M48"/>
      <sheetName val="rezultati_po_veličini_poduz_8"/>
      <sheetName val="odnos_prihodi_rashodi8"/>
      <sheetName val="pokazat_fin_stabilnosti8"/>
      <sheetName val="monetarni_agregati_i_likvidnos9"/>
      <sheetName val="pokazatelji_po_granama9"/>
      <sheetName val="M1_i_M49"/>
      <sheetName val="rezultati_po_veličini_poduz_9"/>
      <sheetName val="odnos_prihodi_rashodi9"/>
      <sheetName val="pokazat_fin_stabilnosti9"/>
      <sheetName val="monetarni_agregati_i_likvidno10"/>
      <sheetName val="pokazatelji_po_granama10"/>
      <sheetName val="M1_i_M410"/>
      <sheetName val="rezultati_po_veličini_poduz_10"/>
      <sheetName val="odnos_prihodi_rashodi10"/>
      <sheetName val="pokazat_fin_stabilnosti10"/>
      <sheetName val="monetarni_agregati_i_likvidno11"/>
      <sheetName val="pokazatelji_po_granama11"/>
      <sheetName val="M1_i_M411"/>
      <sheetName val="rezultati_po_veličini_poduz_11"/>
      <sheetName val="odnos_prihodi_rashodi11"/>
      <sheetName val="pokazat_fin_stabilnosti11"/>
      <sheetName val="monetarni_agregati_i_likvidno12"/>
      <sheetName val="pokazatelji_po_granama12"/>
      <sheetName val="M1_i_M412"/>
      <sheetName val="rezultati_po_veličini_poduz_12"/>
      <sheetName val="odnos_prihodi_rashodi12"/>
      <sheetName val="pokazat_fin_stabilnosti12"/>
      <sheetName val="monetarni_agregati_i_likvidno13"/>
      <sheetName val="pokazatelji_po_granama13"/>
      <sheetName val="M1_i_M413"/>
      <sheetName val="rezultati_po_veličini_poduz_13"/>
      <sheetName val="odnos_prihodi_rashodi13"/>
      <sheetName val="pokazat_fin_stabilnosti13"/>
      <sheetName val="monetarni_agregati_i_likvidno14"/>
      <sheetName val="pokazatelji_po_granama14"/>
      <sheetName val="M1_i_M414"/>
      <sheetName val="rezultati_po_veličini_poduz_14"/>
      <sheetName val="odnos_prihodi_rashodi14"/>
      <sheetName val="pokazat_fin_stabilnosti14"/>
      <sheetName val="monetarni_agregati_i_likvidno15"/>
      <sheetName val="pokazatelji_po_granama15"/>
      <sheetName val="M1_i_M415"/>
      <sheetName val="rezultati_po_veličini_poduz_15"/>
      <sheetName val="odnos_prihodi_rashodi15"/>
      <sheetName val="pokazat_fin_stabilnosti15"/>
      <sheetName val="monetarni_agregati_i_likvidno16"/>
      <sheetName val="pokazatelji_po_granama16"/>
      <sheetName val="M1_i_M416"/>
      <sheetName val="rezultati_po_veličini_poduz_16"/>
      <sheetName val="odnos_prihodi_rashodi16"/>
      <sheetName val="pokazat_fin_stabilnosti16"/>
      <sheetName val="monetarni_agregati_i_likvidno17"/>
      <sheetName val="pokazatelji_po_granama17"/>
      <sheetName val="M1_i_M417"/>
      <sheetName val="rezultati_po_veličini_poduz_17"/>
      <sheetName val="odnos_prihodi_rashodi17"/>
      <sheetName val="pokazat_fin_stabilnosti17"/>
      <sheetName val="monetarni_agregati_i_likvidno18"/>
      <sheetName val="pokazatelji_po_granama18"/>
      <sheetName val="M1_i_M418"/>
      <sheetName val="rezultati_po_veličini_poduz_18"/>
      <sheetName val="odnos_prihodi_rashodi18"/>
      <sheetName val="pokazat_fin_stabilnosti18"/>
      <sheetName val="monetarni_agregati_i_likvidno21"/>
      <sheetName val="pokazatelji_po_granama21"/>
      <sheetName val="M1_i_M421"/>
      <sheetName val="rezultati_po_veličini_poduz_21"/>
      <sheetName val="odnos_prihodi_rashodi21"/>
      <sheetName val="pokazat_fin_stabilnosti21"/>
      <sheetName val="monetarni_agregati_i_likvidno19"/>
      <sheetName val="pokazatelji_po_granama19"/>
      <sheetName val="M1_i_M419"/>
      <sheetName val="rezultati_po_veličini_poduz_19"/>
      <sheetName val="odnos_prihodi_rashodi19"/>
      <sheetName val="pokazat_fin_stabilnosti19"/>
      <sheetName val="monetarni_agregati_i_likvidno20"/>
      <sheetName val="pokazatelji_po_granama20"/>
      <sheetName val="M1_i_M420"/>
      <sheetName val="rezultati_po_veličini_poduz_20"/>
      <sheetName val="odnos_prihodi_rashodi20"/>
      <sheetName val="pokazat_fin_stabilnosti20"/>
      <sheetName val="monetarni_agregati_i_likvidno22"/>
      <sheetName val="pokazatelji_po_granama22"/>
      <sheetName val="M1_i_M422"/>
      <sheetName val="rezultati_po_veličini_poduz_22"/>
      <sheetName val="odnos_prihodi_rashodi22"/>
      <sheetName val="pokazat_fin_stabilnosti22"/>
      <sheetName val="monetarni_agregati_i_likvidno23"/>
      <sheetName val="pokazatelji_po_granama23"/>
      <sheetName val="M1_i_M423"/>
      <sheetName val="rezultati_po_veličini_poduz_23"/>
      <sheetName val="odnos_prihodi_rashodi23"/>
      <sheetName val="pokazat_fin_stabilnosti23"/>
      <sheetName val="monetarni_agregati_i_likvidno26"/>
      <sheetName val="pokazatelji_po_granama26"/>
      <sheetName val="M1_i_M426"/>
      <sheetName val="rezultati_po_veličini_poduz_26"/>
      <sheetName val="odnos_prihodi_rashodi26"/>
      <sheetName val="pokazat_fin_stabilnosti26"/>
      <sheetName val="monetarni_agregati_i_likvidno24"/>
      <sheetName val="pokazatelji_po_granama24"/>
      <sheetName val="M1_i_M424"/>
      <sheetName val="rezultati_po_veličini_poduz_24"/>
      <sheetName val="odnos_prihodi_rashodi24"/>
      <sheetName val="pokazat_fin_stabilnosti24"/>
      <sheetName val="monetarni_agregati_i_likvidno25"/>
      <sheetName val="pokazatelji_po_granama25"/>
      <sheetName val="M1_i_M425"/>
      <sheetName val="rezultati_po_veličini_poduz_25"/>
      <sheetName val="odnos_prihodi_rashodi25"/>
      <sheetName val="pokazat_fin_stabilnosti25"/>
      <sheetName val="monetarni_agregati_i_likvidno27"/>
      <sheetName val="pokazatelji_po_granama27"/>
      <sheetName val="M1_i_M427"/>
      <sheetName val="rezultati_po_veličini_poduz_27"/>
      <sheetName val="odnos_prihodi_rashodi27"/>
      <sheetName val="pokazat_fin_stabilnosti27"/>
      <sheetName val="monetarni_agregati_i_likvidno30"/>
      <sheetName val="pokazatelji_po_granama30"/>
      <sheetName val="M1_i_M430"/>
      <sheetName val="rezultati_po_veličini_poduz_30"/>
      <sheetName val="odnos_prihodi_rashodi30"/>
      <sheetName val="pokazat_fin_stabilnosti30"/>
      <sheetName val="monetarni_agregati_i_likvidno29"/>
      <sheetName val="pokazatelji_po_granama29"/>
      <sheetName val="M1_i_M429"/>
      <sheetName val="rezultati_po_veličini_poduz_29"/>
      <sheetName val="odnos_prihodi_rashodi29"/>
      <sheetName val="pokazat_fin_stabilnosti29"/>
      <sheetName val="monetarni_agregati_i_likvidno28"/>
      <sheetName val="pokazatelji_po_granama28"/>
      <sheetName val="M1_i_M428"/>
      <sheetName val="rezultati_po_veličini_poduz_28"/>
      <sheetName val="odnos_prihodi_rashodi28"/>
      <sheetName val="pokazat_fin_stabilnosti28"/>
      <sheetName val="monetarni_agregati_i_likvidno32"/>
      <sheetName val="pokazatelji_po_granama32"/>
      <sheetName val="M1_i_M432"/>
      <sheetName val="rezultati_po_veličini_poduz_32"/>
      <sheetName val="odnos_prihodi_rashodi32"/>
      <sheetName val="pokazat_fin_stabilnosti32"/>
      <sheetName val="monetarni_agregati_i_likvidno31"/>
      <sheetName val="pokazatelji_po_granama31"/>
      <sheetName val="M1_i_M431"/>
      <sheetName val="rezultati_po_veličini_poduz_31"/>
      <sheetName val="odnos_prihodi_rashodi31"/>
      <sheetName val="pokazat_fin_stabilnosti31"/>
      <sheetName val="monetarni_agregati_i_likvidno33"/>
      <sheetName val="pokazatelji_po_granama33"/>
      <sheetName val="M1_i_M433"/>
      <sheetName val="rezultati_po_veličini_poduz_33"/>
      <sheetName val="odnos_prihodi_rashodi33"/>
      <sheetName val="pokazat_fin_stabilnosti33"/>
      <sheetName val="monetarni_agregati_i_likvidno34"/>
      <sheetName val="pokazatelji_po_granama34"/>
      <sheetName val="M1_i_M434"/>
      <sheetName val="rezultati_po_veličini_poduz_34"/>
      <sheetName val="odnos_prihodi_rashodi34"/>
      <sheetName val="pokazat_fin_stabilnosti34"/>
      <sheetName val="monetarni_agregati_i_likvidno36"/>
      <sheetName val="pokazatelji_po_granama36"/>
      <sheetName val="M1_i_M436"/>
      <sheetName val="rezultati_po_veličini_poduz_36"/>
      <sheetName val="odnos_prihodi_rashodi36"/>
      <sheetName val="pokazat_fin_stabilnosti36"/>
      <sheetName val="monetarni_agregati_i_likvidno37"/>
      <sheetName val="pokazatelji_po_granama37"/>
      <sheetName val="M1_i_M437"/>
      <sheetName val="rezultati_po_veličini_poduz_37"/>
      <sheetName val="odnos_prihodi_rashodi37"/>
      <sheetName val="pokazat_fin_stabilnosti37"/>
      <sheetName val="monetarni_agregati_i_likvidno39"/>
      <sheetName val="pokazatelji_po_granama39"/>
      <sheetName val="M1_i_M439"/>
      <sheetName val="rezultati_po_veličini_poduz_39"/>
      <sheetName val="odnos_prihodi_rashodi39"/>
      <sheetName val="pokazat_fin_stabilnosti39"/>
      <sheetName val="monetarni_agregati_i_likvidno38"/>
      <sheetName val="pokazatelji_po_granama38"/>
      <sheetName val="M1_i_M438"/>
      <sheetName val="rezultati_po_veličini_poduz_38"/>
      <sheetName val="odnos_prihodi_rashodi38"/>
      <sheetName val="pokazat_fin_stabilnosti38"/>
      <sheetName val="monetarni_agregati_i_likvidno40"/>
      <sheetName val="pokazatelji_po_granama40"/>
      <sheetName val="M1_i_M440"/>
      <sheetName val="rezultati_po_veličini_poduz_40"/>
      <sheetName val="odnos_prihodi_rashodi40"/>
      <sheetName val="pokazat_fin_stabilnosti40"/>
      <sheetName val="monetarni_agregati_i_likvidno41"/>
      <sheetName val="pokazatelji_po_granama41"/>
      <sheetName val="M1_i_M441"/>
      <sheetName val="rezultati_po_veličini_poduz_41"/>
      <sheetName val="odnos_prihodi_rashodi41"/>
      <sheetName val="pokazat_fin_stabilnosti41"/>
      <sheetName val="monetarni_agregati_i_likvidno42"/>
      <sheetName val="pokazatelji_po_granama42"/>
      <sheetName val="M1_i_M442"/>
      <sheetName val="rezultati_po_veličini_poduz_42"/>
      <sheetName val="odnos_prihodi_rashodi42"/>
      <sheetName val="pokazat_fin_stabilnosti42"/>
      <sheetName val="monetarni_agregati_i_likvidno43"/>
      <sheetName val="pokazatelji_po_granama43"/>
      <sheetName val="M1_i_M443"/>
      <sheetName val="rezultati_po_veličini_poduz_43"/>
      <sheetName val="odnos_prihodi_rashodi43"/>
      <sheetName val="pokazat_fin_stabilnosti43"/>
      <sheetName val="monetarni_agregati_i_likvidno44"/>
      <sheetName val="pokazatelji_po_granama44"/>
      <sheetName val="M1_i_M444"/>
      <sheetName val="rezultati_po_veličini_poduz_44"/>
      <sheetName val="odnos_prihodi_rashodi44"/>
      <sheetName val="pokazat_fin_stabilnosti44"/>
      <sheetName val="monetarni_agregati_i_likvidno45"/>
      <sheetName val="pokazatelji_po_granama45"/>
      <sheetName val="M1_i_M445"/>
      <sheetName val="rezultati_po_veličini_poduz_45"/>
      <sheetName val="odnos_prihodi_rashodi45"/>
      <sheetName val="pokazat_fin_stabilnosti45"/>
      <sheetName val="monetarni_agregati_i_likvidno46"/>
      <sheetName val="pokazatelji_po_granama46"/>
      <sheetName val="M1_i_M446"/>
      <sheetName val="rezultati_po_veličini_poduz_46"/>
      <sheetName val="odnos_prihodi_rashodi46"/>
      <sheetName val="pokazat_fin_stabilnosti46"/>
      <sheetName val="monetarni_agregati_i_likvidno47"/>
      <sheetName val="pokazatelji_po_granama47"/>
      <sheetName val="M1_i_M447"/>
      <sheetName val="rezultati_po_veličini_poduz_47"/>
      <sheetName val="odnos_prihodi_rashodi47"/>
      <sheetName val="pokazat_fin_stabilnosti47"/>
      <sheetName val="NELIKVIDNOST"/>
      <sheetName val="IMATA"/>
      <sheetName val="2003"/>
      <sheetName val="k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refreshError="1"/>
      <sheetData sheetId="303" refreshError="1"/>
      <sheetData sheetId="304" refreshError="1"/>
      <sheetData sheetId="30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DEP"/>
      <sheetName val="Izbor posla"/>
      <sheetName val="Ulazni podaci"/>
      <sheetName val="Sheet1"/>
      <sheetName val="Desezonirani podaci"/>
      <sheetName val="PripremaPodataka"/>
      <sheetName val="RED47"/>
      <sheetName val="IZV15Ek"/>
    </sheetNames>
    <sheetDataSet>
      <sheetData sheetId="0"/>
      <sheetData sheetId="1">
        <row r="17">
          <cell r="B17" t="str">
            <v>C:\temp</v>
          </cell>
          <cell r="C17" t="str">
            <v>Arima.Xls</v>
          </cell>
          <cell r="D17" t="str">
            <v>Podaci</v>
          </cell>
          <cell r="E17" t="str">
            <v>mjesec</v>
          </cell>
        </row>
        <row r="18">
          <cell r="B18" t="str">
            <v>C:\temp</v>
          </cell>
          <cell r="C18" t="str">
            <v>PripremaPodataka.Xls</v>
          </cell>
          <cell r="D18" t="str">
            <v>Desezonirani podaci</v>
          </cell>
          <cell r="E18" t="str">
            <v>mjesec</v>
          </cell>
        </row>
      </sheetData>
      <sheetData sheetId="2"/>
      <sheetData sheetId="3"/>
      <sheetData sheetId="4"/>
      <sheetData sheetId="5" refreshError="1"/>
      <sheetData sheetId="6" refreshError="1"/>
      <sheetData sheetId="7"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Out-A"/>
      <sheetName val="Out-F"/>
      <sheetName val="Out-M"/>
      <sheetName val="Out-BoP"/>
      <sheetName val="Trade"/>
      <sheetName val="BoP-worksheet"/>
      <sheetName val="Finance"/>
      <sheetName val="Debt"/>
      <sheetName val="IMF"/>
      <sheetName val="Gas"/>
      <sheetName val="Pledge"/>
      <sheetName val="Finreq"/>
      <sheetName val="FundSR"/>
      <sheetName val="Input_external"/>
      <sheetName val="Inp_Outp_debt"/>
      <sheetName val="NPV"/>
      <sheetName val="BoP-GDP"/>
      <sheetName val="NPC Debt"/>
      <sheetName val="Flow"/>
      <sheetName val="Oil shock"/>
      <sheetName val="Fiscal1"/>
      <sheetName val="ControlSheet"/>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FSUOUT"/>
      <sheetName val="OUTREO_History"/>
      <sheetName val="Sheet1"/>
      <sheetName val="BoP"/>
      <sheetName val="RES"/>
      <sheetName val="Input"/>
      <sheetName val="OUTPUT"/>
      <sheetName val="ER"/>
      <sheetName val="WB"/>
      <sheetName val="GeoB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síða"/>
      <sheetName val="Nýtt yfirlit 1"/>
      <sheetName val="Y2"/>
      <sheetName val="Y3"/>
      <sheetName val="Y4"/>
      <sheetName val="Y5"/>
      <sheetName val="Y6"/>
      <sheetName val="Y7"/>
      <sheetName val="Y8"/>
      <sheetName val="Y13"/>
      <sheetName val="MANUDUR"/>
      <sheetName val="Áætlun"/>
      <sheetName val="EFN_MMB_"/>
      <sheetName val="EFN_HMB_"/>
      <sheetName val="EFN_MAN_"/>
      <sheetName val="Efn_FA"/>
      <sheetName val="EFN_F2"/>
      <sheetName val="Efn_fa_h"/>
      <sheetName val="EFN_FAL"/>
      <sheetName val="efn_f2l"/>
      <sheetName val="mal"/>
      <sheetName val="mal_fa"/>
      <sheetName val="Fjárlög_sund"/>
      <sheetName val="tegsun"/>
      <sheetName val="Tegsun_fyrra"/>
      <sheetName val="Fjarh_man"/>
      <sheetName val="TEKJUR"/>
      <sheetName val="TEKJUR_M"/>
      <sheetName val="TEKJU_FA"/>
      <sheetName val="Fjárheimild mánaða tekjur"/>
      <sheetName val="FJARLTEK"/>
      <sheetName val="Efnahagur"/>
      <sheetName val="BoP"/>
      <sheetName val="RES"/>
      <sheetName val="Input"/>
      <sheetName val="OUTPUT"/>
      <sheetName val="Trade"/>
      <sheetName val="mánaðaryfirlit (17)"/>
      <sheetName val="Main"/>
      <sheetName val="Links"/>
      <sheetName val="ErrCheck"/>
      <sheetName val="country name loo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A1" t="str">
            <v>Viðfang</v>
          </cell>
          <cell r="B1" t="str">
            <v>Tegund</v>
          </cell>
          <cell r="C1" t="str">
            <v>Bota</v>
          </cell>
          <cell r="D1" t="str">
            <v>Útkoma</v>
          </cell>
        </row>
        <row r="2">
          <cell r="A2">
            <v>100</v>
          </cell>
          <cell r="B2">
            <v>1110</v>
          </cell>
          <cell r="C2">
            <v>0</v>
          </cell>
          <cell r="D2">
            <v>3.9928999999999999E-2</v>
          </cell>
        </row>
        <row r="3">
          <cell r="A3">
            <v>100</v>
          </cell>
          <cell r="B3">
            <v>1111</v>
          </cell>
          <cell r="C3">
            <v>0</v>
          </cell>
          <cell r="D3">
            <v>24.992138000000001</v>
          </cell>
        </row>
        <row r="4">
          <cell r="A4">
            <v>100</v>
          </cell>
          <cell r="B4">
            <v>1113</v>
          </cell>
          <cell r="C4">
            <v>0</v>
          </cell>
          <cell r="D4">
            <v>0.17829999999999999</v>
          </cell>
        </row>
        <row r="5">
          <cell r="A5">
            <v>100</v>
          </cell>
          <cell r="B5">
            <v>1118</v>
          </cell>
          <cell r="C5">
            <v>0</v>
          </cell>
          <cell r="D5">
            <v>5.837631</v>
          </cell>
        </row>
        <row r="6">
          <cell r="A6">
            <v>100</v>
          </cell>
          <cell r="B6">
            <v>1120</v>
          </cell>
          <cell r="C6">
            <v>0</v>
          </cell>
          <cell r="D6">
            <v>10158.294786</v>
          </cell>
        </row>
        <row r="7">
          <cell r="A7">
            <v>100</v>
          </cell>
          <cell r="B7">
            <v>1124</v>
          </cell>
          <cell r="C7">
            <v>0</v>
          </cell>
          <cell r="D7">
            <v>526.03084100000001</v>
          </cell>
        </row>
        <row r="8">
          <cell r="A8">
            <v>100</v>
          </cell>
          <cell r="B8">
            <v>1126</v>
          </cell>
          <cell r="C8">
            <v>0</v>
          </cell>
          <cell r="D8">
            <v>231.96846099999999</v>
          </cell>
        </row>
        <row r="9">
          <cell r="A9">
            <v>100</v>
          </cell>
          <cell r="B9">
            <v>1127</v>
          </cell>
          <cell r="C9">
            <v>0</v>
          </cell>
          <cell r="D9">
            <v>22.920573000000001</v>
          </cell>
        </row>
        <row r="10">
          <cell r="A10">
            <v>100</v>
          </cell>
          <cell r="B10">
            <v>1128</v>
          </cell>
          <cell r="C10">
            <v>0</v>
          </cell>
          <cell r="D10">
            <v>129.576776</v>
          </cell>
        </row>
        <row r="11">
          <cell r="A11">
            <v>100</v>
          </cell>
          <cell r="B11">
            <v>1129</v>
          </cell>
          <cell r="C11">
            <v>0</v>
          </cell>
          <cell r="D11">
            <v>24.573578000000001</v>
          </cell>
        </row>
        <row r="12">
          <cell r="A12">
            <v>100</v>
          </cell>
          <cell r="B12">
            <v>1139</v>
          </cell>
          <cell r="C12">
            <v>0</v>
          </cell>
          <cell r="D12">
            <v>18.201035000000001</v>
          </cell>
        </row>
        <row r="13">
          <cell r="A13">
            <v>100</v>
          </cell>
          <cell r="B13">
            <v>1142</v>
          </cell>
          <cell r="C13">
            <v>0</v>
          </cell>
          <cell r="D13">
            <v>-19.381629</v>
          </cell>
        </row>
        <row r="14">
          <cell r="A14">
            <v>100</v>
          </cell>
          <cell r="B14">
            <v>1144</v>
          </cell>
          <cell r="C14">
            <v>0</v>
          </cell>
          <cell r="D14">
            <v>56.712237999999999</v>
          </cell>
        </row>
        <row r="15">
          <cell r="A15">
            <v>100</v>
          </cell>
          <cell r="B15">
            <v>1146</v>
          </cell>
          <cell r="C15">
            <v>0</v>
          </cell>
          <cell r="D15">
            <v>205.26927900000001</v>
          </cell>
        </row>
        <row r="16">
          <cell r="A16">
            <v>100</v>
          </cell>
          <cell r="B16">
            <v>1147</v>
          </cell>
          <cell r="C16">
            <v>0</v>
          </cell>
          <cell r="D16">
            <v>-6.6121949999999998</v>
          </cell>
        </row>
        <row r="17">
          <cell r="A17">
            <v>100</v>
          </cell>
          <cell r="B17">
            <v>1148</v>
          </cell>
          <cell r="C17">
            <v>0</v>
          </cell>
          <cell r="D17">
            <v>67.728385000000003</v>
          </cell>
        </row>
        <row r="18">
          <cell r="A18">
            <v>100</v>
          </cell>
          <cell r="B18">
            <v>1149</v>
          </cell>
          <cell r="C18">
            <v>0</v>
          </cell>
          <cell r="D18">
            <v>-0.30432500000000001</v>
          </cell>
        </row>
        <row r="19">
          <cell r="A19">
            <v>100</v>
          </cell>
          <cell r="B19">
            <v>1181</v>
          </cell>
          <cell r="C19">
            <v>0</v>
          </cell>
          <cell r="D19">
            <v>-23.433627999999999</v>
          </cell>
        </row>
        <row r="20">
          <cell r="A20">
            <v>100</v>
          </cell>
          <cell r="B20">
            <v>1183</v>
          </cell>
          <cell r="C20">
            <v>0</v>
          </cell>
          <cell r="D20">
            <v>309.53739300000001</v>
          </cell>
        </row>
        <row r="21">
          <cell r="A21">
            <v>100</v>
          </cell>
          <cell r="B21">
            <v>1184</v>
          </cell>
          <cell r="C21">
            <v>0</v>
          </cell>
          <cell r="D21">
            <v>-28.991499999999998</v>
          </cell>
        </row>
        <row r="22">
          <cell r="A22">
            <v>100</v>
          </cell>
          <cell r="B22">
            <v>1186</v>
          </cell>
          <cell r="C22">
            <v>0</v>
          </cell>
          <cell r="D22">
            <v>-5.3005370000000003</v>
          </cell>
        </row>
        <row r="23">
          <cell r="A23">
            <v>100</v>
          </cell>
          <cell r="B23">
            <v>1191</v>
          </cell>
          <cell r="C23">
            <v>0</v>
          </cell>
          <cell r="D23">
            <v>592.82329800000002</v>
          </cell>
        </row>
        <row r="24">
          <cell r="A24">
            <v>100</v>
          </cell>
          <cell r="B24">
            <v>1192</v>
          </cell>
          <cell r="C24">
            <v>0</v>
          </cell>
          <cell r="D24">
            <v>-10.900588000000001</v>
          </cell>
        </row>
        <row r="25">
          <cell r="A25">
            <v>100</v>
          </cell>
          <cell r="B25">
            <v>1193</v>
          </cell>
          <cell r="C25">
            <v>0</v>
          </cell>
          <cell r="D25">
            <v>13.037261000000001</v>
          </cell>
        </row>
        <row r="26">
          <cell r="A26">
            <v>100</v>
          </cell>
          <cell r="B26">
            <v>1194</v>
          </cell>
          <cell r="C26">
            <v>0</v>
          </cell>
          <cell r="D26">
            <v>0.83070299999999997</v>
          </cell>
        </row>
        <row r="27">
          <cell r="A27">
            <v>100</v>
          </cell>
          <cell r="B27">
            <v>1195</v>
          </cell>
          <cell r="C27">
            <v>0</v>
          </cell>
          <cell r="D27">
            <v>10.003197999999999</v>
          </cell>
        </row>
        <row r="28">
          <cell r="A28">
            <v>100</v>
          </cell>
          <cell r="B28">
            <v>1196</v>
          </cell>
          <cell r="C28">
            <v>0</v>
          </cell>
          <cell r="D28">
            <v>14.699966</v>
          </cell>
        </row>
        <row r="29">
          <cell r="A29">
            <v>100</v>
          </cell>
          <cell r="B29">
            <v>1197</v>
          </cell>
          <cell r="C29">
            <v>0</v>
          </cell>
          <cell r="D29">
            <v>7.4610940000000001</v>
          </cell>
        </row>
        <row r="30">
          <cell r="A30">
            <v>100</v>
          </cell>
          <cell r="B30">
            <v>1199</v>
          </cell>
          <cell r="C30">
            <v>0</v>
          </cell>
          <cell r="D30">
            <v>-6.0734139999999996</v>
          </cell>
        </row>
        <row r="31">
          <cell r="A31">
            <v>100</v>
          </cell>
          <cell r="B31">
            <v>1210</v>
          </cell>
          <cell r="C31">
            <v>0</v>
          </cell>
          <cell r="D31">
            <v>-38.966563999999998</v>
          </cell>
        </row>
        <row r="32">
          <cell r="A32">
            <v>100</v>
          </cell>
          <cell r="B32">
            <v>1211</v>
          </cell>
          <cell r="C32">
            <v>0</v>
          </cell>
          <cell r="D32">
            <v>424.27647400000001</v>
          </cell>
        </row>
        <row r="33">
          <cell r="A33">
            <v>100</v>
          </cell>
          <cell r="B33">
            <v>1212</v>
          </cell>
          <cell r="C33">
            <v>0</v>
          </cell>
          <cell r="D33">
            <v>-26.592077</v>
          </cell>
        </row>
        <row r="34">
          <cell r="A34">
            <v>100</v>
          </cell>
          <cell r="B34">
            <v>1213</v>
          </cell>
          <cell r="C34">
            <v>0</v>
          </cell>
          <cell r="D34">
            <v>-64.519496000000004</v>
          </cell>
        </row>
        <row r="35">
          <cell r="A35">
            <v>100</v>
          </cell>
          <cell r="B35">
            <v>1214</v>
          </cell>
          <cell r="C35">
            <v>0</v>
          </cell>
          <cell r="D35">
            <v>-43.004973</v>
          </cell>
        </row>
        <row r="36">
          <cell r="A36">
            <v>100</v>
          </cell>
          <cell r="B36">
            <v>1215</v>
          </cell>
          <cell r="C36">
            <v>0</v>
          </cell>
          <cell r="D36">
            <v>-342.93329599999998</v>
          </cell>
        </row>
        <row r="37">
          <cell r="A37">
            <v>100</v>
          </cell>
          <cell r="B37">
            <v>1216</v>
          </cell>
          <cell r="C37">
            <v>0</v>
          </cell>
          <cell r="D37">
            <v>-40.680877000000002</v>
          </cell>
        </row>
        <row r="38">
          <cell r="A38">
            <v>100</v>
          </cell>
          <cell r="B38">
            <v>1217</v>
          </cell>
          <cell r="C38">
            <v>0</v>
          </cell>
          <cell r="D38">
            <v>6.723382</v>
          </cell>
        </row>
        <row r="39">
          <cell r="A39">
            <v>100</v>
          </cell>
          <cell r="B39">
            <v>1218</v>
          </cell>
          <cell r="C39">
            <v>0</v>
          </cell>
          <cell r="D39">
            <v>-296.01295900000002</v>
          </cell>
        </row>
        <row r="40">
          <cell r="A40">
            <v>100</v>
          </cell>
          <cell r="B40">
            <v>1219</v>
          </cell>
          <cell r="C40">
            <v>0</v>
          </cell>
          <cell r="D40">
            <v>-50.397008999999997</v>
          </cell>
        </row>
        <row r="41">
          <cell r="A41">
            <v>100</v>
          </cell>
          <cell r="B41">
            <v>1225</v>
          </cell>
          <cell r="C41">
            <v>0</v>
          </cell>
          <cell r="D41">
            <v>1247.0455199999999</v>
          </cell>
        </row>
        <row r="42">
          <cell r="A42">
            <v>100</v>
          </cell>
          <cell r="B42">
            <v>1235</v>
          </cell>
          <cell r="C42">
            <v>8</v>
          </cell>
          <cell r="D42">
            <v>-60</v>
          </cell>
        </row>
        <row r="43">
          <cell r="A43">
            <v>100</v>
          </cell>
          <cell r="B43">
            <v>1245</v>
          </cell>
          <cell r="C43">
            <v>0</v>
          </cell>
          <cell r="D43">
            <v>-1.6261999999999999E-2</v>
          </cell>
        </row>
        <row r="44">
          <cell r="A44">
            <v>100</v>
          </cell>
          <cell r="B44">
            <v>1259</v>
          </cell>
          <cell r="C44">
            <v>0</v>
          </cell>
          <cell r="D44">
            <v>0.68293899999999996</v>
          </cell>
        </row>
        <row r="45">
          <cell r="A45">
            <v>100</v>
          </cell>
          <cell r="B45">
            <v>1271</v>
          </cell>
          <cell r="C45">
            <v>0</v>
          </cell>
          <cell r="D45">
            <v>0</v>
          </cell>
        </row>
        <row r="46">
          <cell r="A46">
            <v>100</v>
          </cell>
          <cell r="B46">
            <v>1275</v>
          </cell>
          <cell r="C46">
            <v>0</v>
          </cell>
          <cell r="D46">
            <v>92.353988999999999</v>
          </cell>
        </row>
        <row r="47">
          <cell r="A47">
            <v>100</v>
          </cell>
          <cell r="B47">
            <v>1276</v>
          </cell>
          <cell r="C47">
            <v>0</v>
          </cell>
          <cell r="D47">
            <v>1869.392812</v>
          </cell>
        </row>
        <row r="48">
          <cell r="A48">
            <v>100</v>
          </cell>
          <cell r="B48">
            <v>1278</v>
          </cell>
          <cell r="C48">
            <v>0</v>
          </cell>
          <cell r="D48">
            <v>4.1192719999999996</v>
          </cell>
        </row>
        <row r="49">
          <cell r="A49">
            <v>100</v>
          </cell>
          <cell r="B49">
            <v>1279</v>
          </cell>
          <cell r="C49">
            <v>0</v>
          </cell>
          <cell r="D49">
            <v>-12.446184000000001</v>
          </cell>
        </row>
        <row r="50">
          <cell r="A50">
            <v>100</v>
          </cell>
          <cell r="B50">
            <v>1414</v>
          </cell>
          <cell r="C50">
            <v>0</v>
          </cell>
          <cell r="D50">
            <v>-5.020378</v>
          </cell>
        </row>
        <row r="51">
          <cell r="A51">
            <v>100</v>
          </cell>
          <cell r="B51">
            <v>1424</v>
          </cell>
          <cell r="C51">
            <v>0</v>
          </cell>
          <cell r="D51">
            <v>2.377615</v>
          </cell>
        </row>
        <row r="52">
          <cell r="A52">
            <v>100</v>
          </cell>
          <cell r="B52">
            <v>1426</v>
          </cell>
          <cell r="C52">
            <v>0</v>
          </cell>
          <cell r="D52">
            <v>11.75765</v>
          </cell>
        </row>
        <row r="53">
          <cell r="A53">
            <v>100</v>
          </cell>
          <cell r="B53">
            <v>1428</v>
          </cell>
          <cell r="C53">
            <v>0</v>
          </cell>
          <cell r="D53">
            <v>-6.1103999999999999E-2</v>
          </cell>
        </row>
        <row r="54">
          <cell r="A54">
            <v>100</v>
          </cell>
          <cell r="B54">
            <v>1429</v>
          </cell>
          <cell r="C54">
            <v>0</v>
          </cell>
          <cell r="D54">
            <v>191.81870599999999</v>
          </cell>
        </row>
        <row r="55">
          <cell r="A55">
            <v>100</v>
          </cell>
          <cell r="B55">
            <v>1615</v>
          </cell>
          <cell r="C55">
            <v>8</v>
          </cell>
          <cell r="D55">
            <v>-3.78</v>
          </cell>
        </row>
        <row r="56">
          <cell r="A56">
            <v>100</v>
          </cell>
          <cell r="B56">
            <v>1715</v>
          </cell>
          <cell r="C56">
            <v>7</v>
          </cell>
          <cell r="D56">
            <v>25</v>
          </cell>
        </row>
        <row r="57">
          <cell r="A57">
            <v>100</v>
          </cell>
          <cell r="B57">
            <v>2210</v>
          </cell>
          <cell r="C57">
            <v>0</v>
          </cell>
          <cell r="D57">
            <v>-1482.1737969999999</v>
          </cell>
        </row>
        <row r="58">
          <cell r="A58">
            <v>100</v>
          </cell>
          <cell r="B58">
            <v>2211</v>
          </cell>
          <cell r="C58">
            <v>0</v>
          </cell>
          <cell r="D58">
            <v>648.30631200000005</v>
          </cell>
        </row>
        <row r="59">
          <cell r="A59">
            <v>100</v>
          </cell>
          <cell r="B59">
            <v>2212</v>
          </cell>
          <cell r="C59">
            <v>0</v>
          </cell>
          <cell r="D59">
            <v>17.304829999999999</v>
          </cell>
        </row>
        <row r="60">
          <cell r="A60">
            <v>100</v>
          </cell>
          <cell r="B60">
            <v>2213</v>
          </cell>
          <cell r="C60">
            <v>0</v>
          </cell>
          <cell r="D60">
            <v>29.41094</v>
          </cell>
        </row>
        <row r="61">
          <cell r="A61">
            <v>100</v>
          </cell>
          <cell r="B61">
            <v>2214</v>
          </cell>
          <cell r="C61">
            <v>0</v>
          </cell>
          <cell r="D61">
            <v>139.36612500000001</v>
          </cell>
        </row>
        <row r="62">
          <cell r="A62">
            <v>100</v>
          </cell>
          <cell r="B62">
            <v>2215</v>
          </cell>
          <cell r="C62">
            <v>0</v>
          </cell>
          <cell r="D62">
            <v>223.667484</v>
          </cell>
        </row>
        <row r="63">
          <cell r="A63">
            <v>100</v>
          </cell>
          <cell r="B63">
            <v>2216</v>
          </cell>
          <cell r="C63">
            <v>0</v>
          </cell>
          <cell r="D63">
            <v>225.52901499999999</v>
          </cell>
        </row>
        <row r="64">
          <cell r="A64">
            <v>100</v>
          </cell>
          <cell r="B64">
            <v>2217</v>
          </cell>
          <cell r="C64">
            <v>0</v>
          </cell>
          <cell r="D64">
            <v>117.905883</v>
          </cell>
        </row>
        <row r="65">
          <cell r="A65">
            <v>100</v>
          </cell>
          <cell r="B65">
            <v>2218</v>
          </cell>
          <cell r="C65">
            <v>0</v>
          </cell>
          <cell r="D65">
            <v>101.384793</v>
          </cell>
        </row>
        <row r="66">
          <cell r="A66">
            <v>100</v>
          </cell>
          <cell r="B66">
            <v>2219</v>
          </cell>
          <cell r="C66">
            <v>0</v>
          </cell>
          <cell r="D66">
            <v>-1860.5535689999999</v>
          </cell>
        </row>
        <row r="67">
          <cell r="A67">
            <v>100</v>
          </cell>
          <cell r="B67">
            <v>2238</v>
          </cell>
          <cell r="C67">
            <v>7</v>
          </cell>
          <cell r="D67">
            <v>-1.75</v>
          </cell>
        </row>
        <row r="68">
          <cell r="A68">
            <v>100</v>
          </cell>
          <cell r="B68">
            <v>2238</v>
          </cell>
          <cell r="C68">
            <v>8</v>
          </cell>
          <cell r="D68">
            <v>0.68161799999999995</v>
          </cell>
        </row>
        <row r="69">
          <cell r="A69">
            <v>100</v>
          </cell>
          <cell r="B69">
            <v>2256</v>
          </cell>
          <cell r="C69">
            <v>0</v>
          </cell>
          <cell r="D69">
            <v>-0.69534099999999999</v>
          </cell>
        </row>
        <row r="70">
          <cell r="A70">
            <v>100</v>
          </cell>
          <cell r="B70">
            <v>2259</v>
          </cell>
          <cell r="C70">
            <v>0</v>
          </cell>
          <cell r="D70">
            <v>-1309.1360159999999</v>
          </cell>
        </row>
        <row r="71">
          <cell r="A71">
            <v>100</v>
          </cell>
          <cell r="B71">
            <v>2271</v>
          </cell>
          <cell r="C71">
            <v>0</v>
          </cell>
          <cell r="D71">
            <v>-3.2000000000000002E-3</v>
          </cell>
        </row>
        <row r="72">
          <cell r="A72">
            <v>100</v>
          </cell>
          <cell r="B72">
            <v>2275</v>
          </cell>
          <cell r="C72">
            <v>0</v>
          </cell>
          <cell r="D72">
            <v>4233.2673960000002</v>
          </cell>
        </row>
        <row r="73">
          <cell r="A73">
            <v>100</v>
          </cell>
          <cell r="B73">
            <v>2275</v>
          </cell>
          <cell r="C73">
            <v>8</v>
          </cell>
          <cell r="D73">
            <v>0</v>
          </cell>
        </row>
        <row r="74">
          <cell r="A74">
            <v>100</v>
          </cell>
          <cell r="B74">
            <v>2276</v>
          </cell>
          <cell r="C74">
            <v>0</v>
          </cell>
          <cell r="D74">
            <v>3817.3344029999998</v>
          </cell>
        </row>
        <row r="75">
          <cell r="A75">
            <v>100</v>
          </cell>
          <cell r="B75">
            <v>2278</v>
          </cell>
          <cell r="C75">
            <v>0</v>
          </cell>
          <cell r="D75">
            <v>79.304074999999997</v>
          </cell>
        </row>
        <row r="76">
          <cell r="A76">
            <v>100</v>
          </cell>
          <cell r="B76">
            <v>2279</v>
          </cell>
          <cell r="C76">
            <v>0</v>
          </cell>
          <cell r="D76">
            <v>69.398380000000003</v>
          </cell>
        </row>
        <row r="77">
          <cell r="A77">
            <v>100</v>
          </cell>
          <cell r="B77">
            <v>2616</v>
          </cell>
          <cell r="C77">
            <v>8</v>
          </cell>
          <cell r="D77">
            <v>1.2894490000000001</v>
          </cell>
        </row>
        <row r="78">
          <cell r="A78">
            <v>100</v>
          </cell>
          <cell r="B78">
            <v>2618</v>
          </cell>
          <cell r="C78">
            <v>8</v>
          </cell>
          <cell r="D78">
            <v>3.2073339999999999</v>
          </cell>
        </row>
        <row r="79">
          <cell r="A79">
            <v>100</v>
          </cell>
          <cell r="B79">
            <v>3919</v>
          </cell>
          <cell r="C79">
            <v>0</v>
          </cell>
          <cell r="D79">
            <v>127.398144</v>
          </cell>
        </row>
        <row r="80">
          <cell r="A80">
            <v>100</v>
          </cell>
          <cell r="B80">
            <v>12111</v>
          </cell>
          <cell r="C80">
            <v>0</v>
          </cell>
          <cell r="D80">
            <v>-5.219284</v>
          </cell>
        </row>
        <row r="81">
          <cell r="A81">
            <v>100</v>
          </cell>
          <cell r="B81">
            <v>12118</v>
          </cell>
          <cell r="C81">
            <v>0</v>
          </cell>
          <cell r="D81">
            <v>24.252884000000002</v>
          </cell>
        </row>
        <row r="82">
          <cell r="A82">
            <v>100</v>
          </cell>
          <cell r="B82">
            <v>12161</v>
          </cell>
          <cell r="C82">
            <v>0</v>
          </cell>
          <cell r="D82">
            <v>0.195412</v>
          </cell>
        </row>
        <row r="83">
          <cell r="A83">
            <v>100</v>
          </cell>
          <cell r="B83">
            <v>12164</v>
          </cell>
          <cell r="C83">
            <v>0</v>
          </cell>
          <cell r="D83">
            <v>182.588131</v>
          </cell>
        </row>
        <row r="84">
          <cell r="A84">
            <v>100</v>
          </cell>
          <cell r="B84">
            <v>12169</v>
          </cell>
          <cell r="C84">
            <v>0</v>
          </cell>
          <cell r="D84">
            <v>0.76877399999999996</v>
          </cell>
        </row>
        <row r="85">
          <cell r="A85">
            <v>100</v>
          </cell>
          <cell r="B85">
            <v>12176</v>
          </cell>
          <cell r="C85">
            <v>0</v>
          </cell>
          <cell r="D85">
            <v>-175.12715900000001</v>
          </cell>
        </row>
        <row r="86">
          <cell r="A86">
            <v>100</v>
          </cell>
          <cell r="B86">
            <v>12177</v>
          </cell>
          <cell r="C86">
            <v>0</v>
          </cell>
          <cell r="D86">
            <v>-315.89475299999998</v>
          </cell>
        </row>
        <row r="87">
          <cell r="A87">
            <v>100</v>
          </cell>
          <cell r="B87">
            <v>12178</v>
          </cell>
          <cell r="C87">
            <v>0</v>
          </cell>
          <cell r="D87">
            <v>145.871092</v>
          </cell>
        </row>
        <row r="88">
          <cell r="A88">
            <v>100</v>
          </cell>
          <cell r="B88">
            <v>12191</v>
          </cell>
          <cell r="C88">
            <v>0</v>
          </cell>
          <cell r="D88">
            <v>91.602598</v>
          </cell>
        </row>
        <row r="89">
          <cell r="A89">
            <v>100</v>
          </cell>
          <cell r="B89">
            <v>12560</v>
          </cell>
          <cell r="C89">
            <v>0</v>
          </cell>
          <cell r="D89">
            <v>-27.432794999999999</v>
          </cell>
        </row>
        <row r="90">
          <cell r="A90">
            <v>100</v>
          </cell>
          <cell r="B90">
            <v>12751</v>
          </cell>
          <cell r="C90">
            <v>0</v>
          </cell>
          <cell r="D90">
            <v>0.74369200000000002</v>
          </cell>
        </row>
        <row r="91">
          <cell r="A91">
            <v>100</v>
          </cell>
          <cell r="B91">
            <v>12754</v>
          </cell>
          <cell r="C91">
            <v>0</v>
          </cell>
          <cell r="D91">
            <v>-191.53062</v>
          </cell>
        </row>
        <row r="92">
          <cell r="A92">
            <v>100</v>
          </cell>
          <cell r="B92">
            <v>12756</v>
          </cell>
          <cell r="C92">
            <v>0</v>
          </cell>
          <cell r="D92">
            <v>-22.051822000000001</v>
          </cell>
        </row>
        <row r="93">
          <cell r="A93">
            <v>100</v>
          </cell>
          <cell r="B93">
            <v>12798</v>
          </cell>
          <cell r="C93">
            <v>0</v>
          </cell>
          <cell r="D93">
            <v>-137.98487399999999</v>
          </cell>
        </row>
        <row r="94">
          <cell r="A94">
            <v>100</v>
          </cell>
          <cell r="B94">
            <v>12799</v>
          </cell>
          <cell r="C94">
            <v>0</v>
          </cell>
          <cell r="D94">
            <v>-1.269252</v>
          </cell>
        </row>
        <row r="95">
          <cell r="A95">
            <v>100</v>
          </cell>
          <cell r="B95">
            <v>14289</v>
          </cell>
          <cell r="C95">
            <v>0</v>
          </cell>
          <cell r="D95">
            <v>8.8082999999999995E-2</v>
          </cell>
        </row>
        <row r="96">
          <cell r="A96">
            <v>100</v>
          </cell>
          <cell r="B96">
            <v>14298</v>
          </cell>
          <cell r="C96">
            <v>0</v>
          </cell>
          <cell r="D96">
            <v>1.9999999999999999E-6</v>
          </cell>
        </row>
        <row r="97">
          <cell r="A97">
            <v>100</v>
          </cell>
          <cell r="B97">
            <v>14299</v>
          </cell>
          <cell r="C97">
            <v>0</v>
          </cell>
          <cell r="D97">
            <v>-0.15105499999999999</v>
          </cell>
        </row>
        <row r="98">
          <cell r="A98">
            <v>100</v>
          </cell>
          <cell r="B98">
            <v>16142</v>
          </cell>
          <cell r="C98">
            <v>7</v>
          </cell>
          <cell r="D98">
            <v>36.572405000000003</v>
          </cell>
        </row>
        <row r="99">
          <cell r="A99">
            <v>100</v>
          </cell>
          <cell r="B99">
            <v>16142</v>
          </cell>
          <cell r="C99">
            <v>8</v>
          </cell>
          <cell r="D99">
            <v>-1.0540579999999999</v>
          </cell>
        </row>
        <row r="100">
          <cell r="A100">
            <v>100</v>
          </cell>
          <cell r="B100">
            <v>16161</v>
          </cell>
          <cell r="C100">
            <v>6</v>
          </cell>
          <cell r="D100">
            <v>-1.8030820000000001</v>
          </cell>
        </row>
        <row r="101">
          <cell r="A101">
            <v>100</v>
          </cell>
          <cell r="B101">
            <v>16161</v>
          </cell>
          <cell r="C101">
            <v>7</v>
          </cell>
          <cell r="D101">
            <v>1.2656579999999999</v>
          </cell>
        </row>
        <row r="102">
          <cell r="A102">
            <v>100</v>
          </cell>
          <cell r="B102">
            <v>16161</v>
          </cell>
          <cell r="C102">
            <v>8</v>
          </cell>
          <cell r="D102">
            <v>1.3122999999999999E-2</v>
          </cell>
        </row>
        <row r="103">
          <cell r="A103">
            <v>100</v>
          </cell>
          <cell r="B103">
            <v>22001</v>
          </cell>
          <cell r="C103">
            <v>0</v>
          </cell>
          <cell r="D103">
            <v>-91.491443000000004</v>
          </cell>
        </row>
        <row r="104">
          <cell r="A104">
            <v>100</v>
          </cell>
          <cell r="B104">
            <v>22002</v>
          </cell>
          <cell r="C104">
            <v>0</v>
          </cell>
          <cell r="D104">
            <v>0</v>
          </cell>
        </row>
        <row r="105">
          <cell r="A105">
            <v>100</v>
          </cell>
          <cell r="B105">
            <v>22003</v>
          </cell>
          <cell r="C105">
            <v>0</v>
          </cell>
          <cell r="D105">
            <v>23.450672000000001</v>
          </cell>
        </row>
        <row r="106">
          <cell r="A106">
            <v>100</v>
          </cell>
          <cell r="B106">
            <v>22004</v>
          </cell>
          <cell r="C106">
            <v>0</v>
          </cell>
          <cell r="D106">
            <v>169.235544</v>
          </cell>
        </row>
        <row r="107">
          <cell r="A107">
            <v>100</v>
          </cell>
          <cell r="B107">
            <v>22005</v>
          </cell>
          <cell r="C107">
            <v>0</v>
          </cell>
          <cell r="D107">
            <v>43.850942000000003</v>
          </cell>
        </row>
        <row r="108">
          <cell r="A108">
            <v>100</v>
          </cell>
          <cell r="B108">
            <v>22007</v>
          </cell>
          <cell r="C108">
            <v>0</v>
          </cell>
          <cell r="D108">
            <v>-1.1016300000000001</v>
          </cell>
        </row>
        <row r="109">
          <cell r="A109">
            <v>100</v>
          </cell>
          <cell r="B109">
            <v>22008</v>
          </cell>
          <cell r="C109">
            <v>0</v>
          </cell>
          <cell r="D109">
            <v>-9.7780000000000002E-3</v>
          </cell>
        </row>
        <row r="110">
          <cell r="A110">
            <v>100</v>
          </cell>
          <cell r="B110">
            <v>22011</v>
          </cell>
          <cell r="C110">
            <v>0</v>
          </cell>
          <cell r="D110">
            <v>-1.5720860000000001</v>
          </cell>
        </row>
        <row r="111">
          <cell r="A111">
            <v>100</v>
          </cell>
          <cell r="B111">
            <v>22013</v>
          </cell>
          <cell r="C111">
            <v>0</v>
          </cell>
          <cell r="D111">
            <v>-6.5565999999999999E-2</v>
          </cell>
        </row>
        <row r="112">
          <cell r="A112">
            <v>100</v>
          </cell>
          <cell r="B112">
            <v>22016</v>
          </cell>
          <cell r="C112">
            <v>0</v>
          </cell>
          <cell r="D112">
            <v>0.27713300000000002</v>
          </cell>
        </row>
        <row r="113">
          <cell r="A113">
            <v>100</v>
          </cell>
          <cell r="B113">
            <v>22019</v>
          </cell>
          <cell r="C113">
            <v>0</v>
          </cell>
          <cell r="D113">
            <v>-89.049605999999997</v>
          </cell>
        </row>
        <row r="114">
          <cell r="A114">
            <v>100</v>
          </cell>
          <cell r="B114">
            <v>22162</v>
          </cell>
          <cell r="C114">
            <v>0</v>
          </cell>
          <cell r="D114">
            <v>0.25697999999999999</v>
          </cell>
        </row>
        <row r="115">
          <cell r="A115">
            <v>100</v>
          </cell>
          <cell r="B115">
            <v>22165</v>
          </cell>
          <cell r="C115">
            <v>0</v>
          </cell>
          <cell r="D115">
            <v>6.4621680000000001</v>
          </cell>
        </row>
        <row r="116">
          <cell r="A116">
            <v>100</v>
          </cell>
          <cell r="B116">
            <v>22191</v>
          </cell>
          <cell r="C116">
            <v>0</v>
          </cell>
          <cell r="D116">
            <v>-91.552949999999996</v>
          </cell>
        </row>
        <row r="117">
          <cell r="A117">
            <v>100</v>
          </cell>
          <cell r="B117">
            <v>22751</v>
          </cell>
          <cell r="C117">
            <v>0</v>
          </cell>
          <cell r="D117">
            <v>2719.6283400000002</v>
          </cell>
        </row>
        <row r="118">
          <cell r="A118">
            <v>100</v>
          </cell>
          <cell r="B118">
            <v>22753</v>
          </cell>
          <cell r="C118">
            <v>0</v>
          </cell>
          <cell r="D118">
            <v>22.165965</v>
          </cell>
        </row>
        <row r="119">
          <cell r="A119">
            <v>100</v>
          </cell>
          <cell r="B119">
            <v>22758</v>
          </cell>
          <cell r="C119">
            <v>0</v>
          </cell>
          <cell r="D119">
            <v>-7821.1306299999997</v>
          </cell>
        </row>
        <row r="120">
          <cell r="A120">
            <v>100</v>
          </cell>
          <cell r="B120">
            <v>22761</v>
          </cell>
          <cell r="C120">
            <v>0</v>
          </cell>
          <cell r="D120">
            <v>0.90246899999999997</v>
          </cell>
        </row>
        <row r="121">
          <cell r="A121">
            <v>100</v>
          </cell>
          <cell r="B121">
            <v>22763</v>
          </cell>
          <cell r="C121">
            <v>0</v>
          </cell>
          <cell r="D121">
            <v>-435.46563600000002</v>
          </cell>
        </row>
        <row r="122">
          <cell r="A122">
            <v>100</v>
          </cell>
          <cell r="B122">
            <v>22799</v>
          </cell>
          <cell r="C122">
            <v>0</v>
          </cell>
          <cell r="D122">
            <v>-8.3765000000000006E-2</v>
          </cell>
        </row>
        <row r="123">
          <cell r="A123">
            <v>100</v>
          </cell>
          <cell r="B123">
            <v>26122</v>
          </cell>
          <cell r="C123">
            <v>8</v>
          </cell>
          <cell r="D123">
            <v>5.0567000000000001E-2</v>
          </cell>
        </row>
        <row r="124">
          <cell r="A124">
            <v>100</v>
          </cell>
          <cell r="B124">
            <v>26249</v>
          </cell>
          <cell r="C124">
            <v>8</v>
          </cell>
          <cell r="D124">
            <v>0.19205700000000001</v>
          </cell>
        </row>
        <row r="125">
          <cell r="A125">
            <v>100</v>
          </cell>
          <cell r="B125">
            <v>121761</v>
          </cell>
          <cell r="C125">
            <v>0</v>
          </cell>
          <cell r="D125">
            <v>-3.0694789999999998</v>
          </cell>
        </row>
        <row r="126">
          <cell r="A126">
            <v>100</v>
          </cell>
          <cell r="B126">
            <v>1110</v>
          </cell>
          <cell r="C126">
            <v>0</v>
          </cell>
          <cell r="D126">
            <v>-0.21826500000000004</v>
          </cell>
        </row>
        <row r="127">
          <cell r="A127">
            <v>100</v>
          </cell>
          <cell r="B127">
            <v>1120</v>
          </cell>
          <cell r="C127">
            <v>0</v>
          </cell>
          <cell r="D127">
            <v>-57225.011241000015</v>
          </cell>
        </row>
        <row r="128">
          <cell r="A128">
            <v>100</v>
          </cell>
          <cell r="B128">
            <v>1147</v>
          </cell>
          <cell r="C128">
            <v>0</v>
          </cell>
          <cell r="D128">
            <v>-11.166017999999999</v>
          </cell>
        </row>
        <row r="129">
          <cell r="A129">
            <v>100</v>
          </cell>
          <cell r="B129">
            <v>1170</v>
          </cell>
          <cell r="C129">
            <v>0</v>
          </cell>
          <cell r="D129">
            <v>0</v>
          </cell>
        </row>
        <row r="130">
          <cell r="A130">
            <v>100</v>
          </cell>
          <cell r="B130">
            <v>1177</v>
          </cell>
          <cell r="C130">
            <v>0</v>
          </cell>
          <cell r="D130">
            <v>-3.0375701953744283E-13</v>
          </cell>
        </row>
        <row r="131">
          <cell r="A131">
            <v>100</v>
          </cell>
          <cell r="B131">
            <v>1179</v>
          </cell>
          <cell r="C131">
            <v>0</v>
          </cell>
          <cell r="D131">
            <v>0</v>
          </cell>
        </row>
        <row r="132">
          <cell r="A132">
            <v>100</v>
          </cell>
          <cell r="B132">
            <v>1181</v>
          </cell>
          <cell r="C132">
            <v>0</v>
          </cell>
          <cell r="D132">
            <v>-52.096527999999999</v>
          </cell>
        </row>
        <row r="133">
          <cell r="A133">
            <v>100</v>
          </cell>
          <cell r="B133">
            <v>1182</v>
          </cell>
          <cell r="C133">
            <v>0</v>
          </cell>
          <cell r="D133">
            <v>727.98837800000001</v>
          </cell>
        </row>
        <row r="134">
          <cell r="A134">
            <v>100</v>
          </cell>
          <cell r="B134">
            <v>1183</v>
          </cell>
          <cell r="C134">
            <v>0</v>
          </cell>
          <cell r="D134">
            <v>56156.759245000001</v>
          </cell>
        </row>
        <row r="135">
          <cell r="A135">
            <v>100</v>
          </cell>
          <cell r="B135">
            <v>1184</v>
          </cell>
          <cell r="C135">
            <v>0</v>
          </cell>
          <cell r="D135">
            <v>-955.24339999999995</v>
          </cell>
        </row>
        <row r="136">
          <cell r="A136">
            <v>100</v>
          </cell>
          <cell r="B136">
            <v>1187</v>
          </cell>
          <cell r="C136">
            <v>0</v>
          </cell>
          <cell r="D136">
            <v>10.912237000000005</v>
          </cell>
        </row>
        <row r="137">
          <cell r="A137">
            <v>100</v>
          </cell>
          <cell r="B137">
            <v>1189</v>
          </cell>
          <cell r="C137">
            <v>0</v>
          </cell>
          <cell r="D137">
            <v>-0.41168800000000005</v>
          </cell>
        </row>
        <row r="138">
          <cell r="A138">
            <v>100</v>
          </cell>
          <cell r="B138">
            <v>1211</v>
          </cell>
          <cell r="C138">
            <v>0</v>
          </cell>
          <cell r="D138">
            <v>-10.309421999999998</v>
          </cell>
        </row>
        <row r="139">
          <cell r="A139">
            <v>100</v>
          </cell>
          <cell r="B139">
            <v>1213</v>
          </cell>
          <cell r="C139">
            <v>0</v>
          </cell>
          <cell r="D139">
            <v>-1.0948069999995065</v>
          </cell>
        </row>
        <row r="140">
          <cell r="A140">
            <v>100</v>
          </cell>
          <cell r="B140">
            <v>1214</v>
          </cell>
          <cell r="C140">
            <v>0</v>
          </cell>
          <cell r="D140">
            <v>68.833334999999991</v>
          </cell>
        </row>
        <row r="141">
          <cell r="A141">
            <v>100</v>
          </cell>
          <cell r="B141">
            <v>1215</v>
          </cell>
          <cell r="C141">
            <v>0</v>
          </cell>
          <cell r="D141">
            <v>-8289.997327000001</v>
          </cell>
        </row>
        <row r="142">
          <cell r="A142">
            <v>100</v>
          </cell>
          <cell r="B142">
            <v>1216</v>
          </cell>
          <cell r="C142">
            <v>0</v>
          </cell>
          <cell r="D142">
            <v>-97.270820000000001</v>
          </cell>
        </row>
        <row r="143">
          <cell r="A143">
            <v>100</v>
          </cell>
          <cell r="B143">
            <v>1217</v>
          </cell>
          <cell r="C143">
            <v>0</v>
          </cell>
          <cell r="D143">
            <v>6.6344690000000002</v>
          </cell>
        </row>
        <row r="144">
          <cell r="A144">
            <v>100</v>
          </cell>
          <cell r="B144">
            <v>1219</v>
          </cell>
          <cell r="C144">
            <v>0</v>
          </cell>
          <cell r="D144">
            <v>-68</v>
          </cell>
        </row>
        <row r="145">
          <cell r="A145">
            <v>100</v>
          </cell>
          <cell r="B145">
            <v>1229</v>
          </cell>
          <cell r="C145">
            <v>0</v>
          </cell>
          <cell r="D145">
            <v>2626.408347</v>
          </cell>
        </row>
        <row r="146">
          <cell r="A146">
            <v>100</v>
          </cell>
          <cell r="B146">
            <v>1255</v>
          </cell>
          <cell r="C146">
            <v>7</v>
          </cell>
          <cell r="D146">
            <v>297.87889999999999</v>
          </cell>
        </row>
        <row r="147">
          <cell r="A147">
            <v>100</v>
          </cell>
          <cell r="B147">
            <v>1255</v>
          </cell>
          <cell r="C147">
            <v>8</v>
          </cell>
          <cell r="D147">
            <v>-100</v>
          </cell>
        </row>
        <row r="148">
          <cell r="A148">
            <v>100</v>
          </cell>
          <cell r="B148">
            <v>1279</v>
          </cell>
          <cell r="C148">
            <v>0</v>
          </cell>
          <cell r="D148">
            <v>0</v>
          </cell>
        </row>
        <row r="149">
          <cell r="A149">
            <v>100</v>
          </cell>
          <cell r="B149">
            <v>1622</v>
          </cell>
          <cell r="C149">
            <v>8</v>
          </cell>
          <cell r="D149">
            <v>-136.186667</v>
          </cell>
        </row>
        <row r="150">
          <cell r="A150">
            <v>100</v>
          </cell>
          <cell r="B150">
            <v>1622</v>
          </cell>
          <cell r="C150">
            <v>9</v>
          </cell>
          <cell r="D150">
            <v>-15.854044000000002</v>
          </cell>
        </row>
        <row r="151">
          <cell r="A151">
            <v>100</v>
          </cell>
          <cell r="B151">
            <v>1623</v>
          </cell>
          <cell r="C151">
            <v>9</v>
          </cell>
          <cell r="D151">
            <v>-86.986000000000004</v>
          </cell>
        </row>
        <row r="152">
          <cell r="A152">
            <v>100</v>
          </cell>
          <cell r="B152">
            <v>1625</v>
          </cell>
          <cell r="C152">
            <v>9</v>
          </cell>
          <cell r="D152">
            <v>-7384.3651260000006</v>
          </cell>
        </row>
        <row r="153">
          <cell r="A153">
            <v>100</v>
          </cell>
          <cell r="B153">
            <v>1711</v>
          </cell>
          <cell r="C153">
            <v>7</v>
          </cell>
          <cell r="D153">
            <v>5574.6769789999998</v>
          </cell>
        </row>
        <row r="154">
          <cell r="A154">
            <v>100</v>
          </cell>
          <cell r="B154">
            <v>1735</v>
          </cell>
          <cell r="C154">
            <v>7</v>
          </cell>
          <cell r="D154">
            <v>251.53455500000001</v>
          </cell>
        </row>
        <row r="155">
          <cell r="A155">
            <v>100</v>
          </cell>
          <cell r="B155">
            <v>2212</v>
          </cell>
          <cell r="C155">
            <v>0</v>
          </cell>
          <cell r="D155">
            <v>-14.595368000000063</v>
          </cell>
        </row>
        <row r="156">
          <cell r="A156">
            <v>100</v>
          </cell>
          <cell r="B156">
            <v>2213</v>
          </cell>
          <cell r="C156">
            <v>0</v>
          </cell>
          <cell r="D156">
            <v>100.34533800000001</v>
          </cell>
        </row>
        <row r="157">
          <cell r="A157">
            <v>100</v>
          </cell>
          <cell r="B157">
            <v>2215</v>
          </cell>
          <cell r="C157">
            <v>0</v>
          </cell>
          <cell r="D157">
            <v>8.7475079999999998</v>
          </cell>
        </row>
        <row r="158">
          <cell r="A158">
            <v>100</v>
          </cell>
          <cell r="B158">
            <v>2216</v>
          </cell>
          <cell r="C158">
            <v>0</v>
          </cell>
          <cell r="D158">
            <v>-17.747478999999995</v>
          </cell>
        </row>
        <row r="159">
          <cell r="A159">
            <v>100</v>
          </cell>
          <cell r="B159">
            <v>2218</v>
          </cell>
          <cell r="C159">
            <v>0</v>
          </cell>
          <cell r="D159">
            <v>-106.140851</v>
          </cell>
        </row>
        <row r="160">
          <cell r="A160">
            <v>100</v>
          </cell>
          <cell r="B160">
            <v>2275</v>
          </cell>
          <cell r="C160">
            <v>0</v>
          </cell>
          <cell r="D160">
            <v>74.712861000000274</v>
          </cell>
        </row>
        <row r="161">
          <cell r="A161">
            <v>100</v>
          </cell>
          <cell r="B161">
            <v>2634</v>
          </cell>
          <cell r="C161">
            <v>9</v>
          </cell>
          <cell r="D161">
            <v>-268.52</v>
          </cell>
        </row>
        <row r="162">
          <cell r="A162">
            <v>100</v>
          </cell>
          <cell r="B162">
            <v>2635</v>
          </cell>
          <cell r="C162">
            <v>9</v>
          </cell>
          <cell r="D162">
            <v>2132</v>
          </cell>
        </row>
        <row r="163">
          <cell r="A163">
            <v>100</v>
          </cell>
          <cell r="B163">
            <v>2636</v>
          </cell>
          <cell r="C163">
            <v>9</v>
          </cell>
          <cell r="D163">
            <v>428.16</v>
          </cell>
        </row>
        <row r="164">
          <cell r="A164">
            <v>100</v>
          </cell>
          <cell r="B164">
            <v>3136</v>
          </cell>
          <cell r="C164">
            <v>0</v>
          </cell>
          <cell r="D164">
            <v>29413.911208999998</v>
          </cell>
        </row>
        <row r="165">
          <cell r="A165">
            <v>100</v>
          </cell>
          <cell r="B165">
            <v>3226</v>
          </cell>
          <cell r="C165">
            <v>0</v>
          </cell>
          <cell r="D165">
            <v>-39663.154276000001</v>
          </cell>
        </row>
        <row r="166">
          <cell r="A166">
            <v>100</v>
          </cell>
          <cell r="B166">
            <v>12111</v>
          </cell>
          <cell r="C166">
            <v>0</v>
          </cell>
          <cell r="D166">
            <v>-59.736655000001321</v>
          </cell>
        </row>
        <row r="167">
          <cell r="A167">
            <v>100</v>
          </cell>
          <cell r="B167">
            <v>12122</v>
          </cell>
          <cell r="C167">
            <v>0</v>
          </cell>
          <cell r="D167">
            <v>16.930771</v>
          </cell>
        </row>
        <row r="168">
          <cell r="A168">
            <v>100</v>
          </cell>
          <cell r="B168">
            <v>12123</v>
          </cell>
          <cell r="C168">
            <v>0</v>
          </cell>
          <cell r="D168">
            <v>-42.599700000000006</v>
          </cell>
        </row>
        <row r="169">
          <cell r="A169">
            <v>100</v>
          </cell>
          <cell r="B169">
            <v>12152</v>
          </cell>
          <cell r="C169">
            <v>0</v>
          </cell>
          <cell r="D169">
            <v>92153.952520999999</v>
          </cell>
        </row>
        <row r="170">
          <cell r="A170">
            <v>100</v>
          </cell>
          <cell r="B170">
            <v>12161</v>
          </cell>
          <cell r="C170">
            <v>0</v>
          </cell>
          <cell r="D170">
            <v>7.2000269999999968</v>
          </cell>
        </row>
        <row r="171">
          <cell r="A171">
            <v>100</v>
          </cell>
          <cell r="B171">
            <v>12166</v>
          </cell>
          <cell r="C171">
            <v>0</v>
          </cell>
          <cell r="D171">
            <v>1.3372999999999999E-2</v>
          </cell>
        </row>
        <row r="172">
          <cell r="A172">
            <v>100</v>
          </cell>
          <cell r="B172">
            <v>12168</v>
          </cell>
          <cell r="C172">
            <v>0</v>
          </cell>
          <cell r="D172">
            <v>-0.27347100000000002</v>
          </cell>
        </row>
        <row r="173">
          <cell r="A173">
            <v>100</v>
          </cell>
          <cell r="B173">
            <v>12171</v>
          </cell>
          <cell r="C173">
            <v>0</v>
          </cell>
          <cell r="D173">
            <v>-9.5957030000000021</v>
          </cell>
        </row>
        <row r="174">
          <cell r="A174">
            <v>100</v>
          </cell>
          <cell r="B174">
            <v>12560</v>
          </cell>
          <cell r="C174">
            <v>0</v>
          </cell>
          <cell r="D174">
            <v>917.37488000000008</v>
          </cell>
        </row>
        <row r="175">
          <cell r="A175">
            <v>100</v>
          </cell>
          <cell r="B175">
            <v>12565</v>
          </cell>
          <cell r="C175">
            <v>0</v>
          </cell>
          <cell r="D175">
            <v>-11.745123</v>
          </cell>
        </row>
        <row r="176">
          <cell r="A176">
            <v>100</v>
          </cell>
          <cell r="B176">
            <v>12591</v>
          </cell>
          <cell r="C176">
            <v>0</v>
          </cell>
          <cell r="D176">
            <v>-0.69323399999999991</v>
          </cell>
        </row>
        <row r="177">
          <cell r="A177">
            <v>100</v>
          </cell>
          <cell r="B177">
            <v>13101</v>
          </cell>
          <cell r="C177">
            <v>0</v>
          </cell>
          <cell r="D177">
            <v>70842.801283000008</v>
          </cell>
        </row>
        <row r="178">
          <cell r="A178">
            <v>100</v>
          </cell>
          <cell r="B178">
            <v>13102</v>
          </cell>
          <cell r="C178">
            <v>0</v>
          </cell>
          <cell r="D178">
            <v>60754.498757000001</v>
          </cell>
        </row>
        <row r="179">
          <cell r="A179">
            <v>100</v>
          </cell>
          <cell r="B179">
            <v>13103</v>
          </cell>
          <cell r="C179">
            <v>0</v>
          </cell>
          <cell r="D179">
            <v>122955.9705309999</v>
          </cell>
        </row>
        <row r="180">
          <cell r="A180">
            <v>100</v>
          </cell>
          <cell r="B180">
            <v>13104</v>
          </cell>
          <cell r="C180">
            <v>0</v>
          </cell>
          <cell r="D180">
            <v>70774.582028000004</v>
          </cell>
        </row>
        <row r="181">
          <cell r="A181">
            <v>100</v>
          </cell>
          <cell r="B181">
            <v>13107</v>
          </cell>
          <cell r="C181">
            <v>0</v>
          </cell>
          <cell r="D181">
            <v>-1167.0032900000001</v>
          </cell>
        </row>
        <row r="182">
          <cell r="A182">
            <v>100</v>
          </cell>
          <cell r="B182">
            <v>13108</v>
          </cell>
          <cell r="C182">
            <v>0</v>
          </cell>
          <cell r="D182">
            <v>-804.57593599999996</v>
          </cell>
        </row>
        <row r="183">
          <cell r="A183">
            <v>100</v>
          </cell>
          <cell r="B183">
            <v>13109</v>
          </cell>
          <cell r="C183">
            <v>0</v>
          </cell>
          <cell r="D183">
            <v>-277327.61700199998</v>
          </cell>
        </row>
        <row r="184">
          <cell r="A184">
            <v>100</v>
          </cell>
          <cell r="B184">
            <v>16122</v>
          </cell>
          <cell r="C184">
            <v>7</v>
          </cell>
          <cell r="D184">
            <v>10000</v>
          </cell>
        </row>
        <row r="185">
          <cell r="A185">
            <v>100</v>
          </cell>
          <cell r="B185">
            <v>16122</v>
          </cell>
          <cell r="C185">
            <v>8</v>
          </cell>
          <cell r="D185">
            <v>-2977.6073510000001</v>
          </cell>
        </row>
        <row r="186">
          <cell r="A186">
            <v>100</v>
          </cell>
          <cell r="B186">
            <v>16122</v>
          </cell>
          <cell r="C186">
            <v>9</v>
          </cell>
          <cell r="D186">
            <v>1352.2585829999998</v>
          </cell>
        </row>
        <row r="187">
          <cell r="A187">
            <v>100</v>
          </cell>
          <cell r="B187">
            <v>16126</v>
          </cell>
          <cell r="C187">
            <v>8</v>
          </cell>
          <cell r="D187">
            <v>-31.783743000000001</v>
          </cell>
        </row>
        <row r="188">
          <cell r="A188">
            <v>100</v>
          </cell>
          <cell r="B188">
            <v>16126</v>
          </cell>
          <cell r="C188">
            <v>9</v>
          </cell>
          <cell r="D188">
            <v>26.074425999999999</v>
          </cell>
        </row>
        <row r="189">
          <cell r="A189">
            <v>100</v>
          </cell>
          <cell r="B189">
            <v>16127</v>
          </cell>
          <cell r="C189">
            <v>8</v>
          </cell>
          <cell r="D189">
            <v>-0.953152</v>
          </cell>
        </row>
        <row r="190">
          <cell r="A190">
            <v>100</v>
          </cell>
          <cell r="B190">
            <v>16127</v>
          </cell>
          <cell r="C190">
            <v>9</v>
          </cell>
          <cell r="D190">
            <v>0.75505200000000006</v>
          </cell>
        </row>
        <row r="191">
          <cell r="A191">
            <v>100</v>
          </cell>
          <cell r="B191">
            <v>16132</v>
          </cell>
          <cell r="C191">
            <v>9</v>
          </cell>
          <cell r="D191">
            <v>6.6010849999999994</v>
          </cell>
        </row>
        <row r="192">
          <cell r="A192">
            <v>100</v>
          </cell>
          <cell r="B192">
            <v>16142</v>
          </cell>
          <cell r="C192">
            <v>8</v>
          </cell>
          <cell r="D192">
            <v>-36.085011000000002</v>
          </cell>
        </row>
        <row r="193">
          <cell r="A193">
            <v>100</v>
          </cell>
          <cell r="B193">
            <v>16142</v>
          </cell>
          <cell r="C193">
            <v>9</v>
          </cell>
          <cell r="D193">
            <v>3.7803630000000004</v>
          </cell>
        </row>
        <row r="194">
          <cell r="A194">
            <v>100</v>
          </cell>
          <cell r="B194">
            <v>16151</v>
          </cell>
          <cell r="C194">
            <v>7</v>
          </cell>
          <cell r="D194">
            <v>68</v>
          </cell>
        </row>
        <row r="195">
          <cell r="A195">
            <v>100</v>
          </cell>
          <cell r="B195">
            <v>16152</v>
          </cell>
          <cell r="C195">
            <v>8</v>
          </cell>
          <cell r="D195">
            <v>-13.121580999999999</v>
          </cell>
        </row>
        <row r="196">
          <cell r="A196">
            <v>100</v>
          </cell>
          <cell r="B196">
            <v>16152</v>
          </cell>
          <cell r="C196">
            <v>9</v>
          </cell>
          <cell r="D196">
            <v>3.8016959999999989</v>
          </cell>
        </row>
        <row r="197">
          <cell r="A197">
            <v>100</v>
          </cell>
          <cell r="B197">
            <v>16162</v>
          </cell>
          <cell r="C197">
            <v>8</v>
          </cell>
          <cell r="D197">
            <v>-1.626174</v>
          </cell>
        </row>
        <row r="198">
          <cell r="A198">
            <v>100</v>
          </cell>
          <cell r="B198">
            <v>16162</v>
          </cell>
          <cell r="C198">
            <v>9</v>
          </cell>
          <cell r="D198">
            <v>0.96610299999999982</v>
          </cell>
        </row>
        <row r="199">
          <cell r="A199">
            <v>100</v>
          </cell>
          <cell r="B199">
            <v>22003</v>
          </cell>
          <cell r="C199">
            <v>0</v>
          </cell>
          <cell r="D199">
            <v>1.3792E-2</v>
          </cell>
        </row>
        <row r="200">
          <cell r="A200">
            <v>100</v>
          </cell>
          <cell r="B200">
            <v>22011</v>
          </cell>
          <cell r="C200">
            <v>0</v>
          </cell>
          <cell r="D200">
            <v>-8.4103309999999993</v>
          </cell>
        </row>
        <row r="201">
          <cell r="A201">
            <v>100</v>
          </cell>
          <cell r="B201">
            <v>22016</v>
          </cell>
          <cell r="C201">
            <v>0</v>
          </cell>
          <cell r="D201">
            <v>172.594381</v>
          </cell>
        </row>
        <row r="202">
          <cell r="A202">
            <v>100</v>
          </cell>
          <cell r="B202">
            <v>22017</v>
          </cell>
          <cell r="C202">
            <v>0</v>
          </cell>
          <cell r="D202">
            <v>19.655329999999999</v>
          </cell>
        </row>
        <row r="203">
          <cell r="A203">
            <v>100</v>
          </cell>
          <cell r="B203">
            <v>22019</v>
          </cell>
          <cell r="C203">
            <v>0</v>
          </cell>
          <cell r="D203">
            <v>9.9449820000000013</v>
          </cell>
        </row>
        <row r="204">
          <cell r="A204">
            <v>100</v>
          </cell>
          <cell r="B204">
            <v>22151</v>
          </cell>
          <cell r="C204">
            <v>0</v>
          </cell>
          <cell r="D204">
            <v>-77.102753000000007</v>
          </cell>
        </row>
        <row r="205">
          <cell r="A205">
            <v>100</v>
          </cell>
          <cell r="B205">
            <v>22152</v>
          </cell>
          <cell r="C205">
            <v>0</v>
          </cell>
          <cell r="D205">
            <v>138.61498499999996</v>
          </cell>
        </row>
        <row r="206">
          <cell r="A206">
            <v>100</v>
          </cell>
          <cell r="B206">
            <v>22161</v>
          </cell>
          <cell r="C206">
            <v>0</v>
          </cell>
          <cell r="D206">
            <v>120.45240100000001</v>
          </cell>
        </row>
        <row r="207">
          <cell r="A207">
            <v>100</v>
          </cell>
          <cell r="B207">
            <v>22164</v>
          </cell>
          <cell r="C207">
            <v>0</v>
          </cell>
          <cell r="D207">
            <v>556.45664699999986</v>
          </cell>
        </row>
        <row r="208">
          <cell r="A208">
            <v>100</v>
          </cell>
          <cell r="B208">
            <v>22178</v>
          </cell>
          <cell r="C208">
            <v>0</v>
          </cell>
          <cell r="D208">
            <v>5.0738729999999999</v>
          </cell>
        </row>
        <row r="209">
          <cell r="A209">
            <v>100</v>
          </cell>
          <cell r="B209">
            <v>22179</v>
          </cell>
          <cell r="C209">
            <v>0</v>
          </cell>
          <cell r="D209">
            <v>-62.546292000000008</v>
          </cell>
        </row>
        <row r="210">
          <cell r="A210">
            <v>100</v>
          </cell>
          <cell r="B210">
            <v>22191</v>
          </cell>
          <cell r="C210">
            <v>0</v>
          </cell>
          <cell r="D210">
            <v>1848.0505049999999</v>
          </cell>
        </row>
        <row r="211">
          <cell r="A211">
            <v>100</v>
          </cell>
          <cell r="B211">
            <v>22195</v>
          </cell>
          <cell r="C211">
            <v>0</v>
          </cell>
          <cell r="D211">
            <v>38.381481999999998</v>
          </cell>
        </row>
        <row r="212">
          <cell r="A212">
            <v>100</v>
          </cell>
          <cell r="B212">
            <v>26162</v>
          </cell>
          <cell r="C212">
            <v>8</v>
          </cell>
          <cell r="D212">
            <v>0.46782999999999997</v>
          </cell>
        </row>
        <row r="213">
          <cell r="A213">
            <v>100</v>
          </cell>
          <cell r="B213">
            <v>26162</v>
          </cell>
          <cell r="C213">
            <v>9</v>
          </cell>
          <cell r="D213">
            <v>-0.16351500000000002</v>
          </cell>
        </row>
        <row r="214">
          <cell r="A214">
            <v>100</v>
          </cell>
          <cell r="B214">
            <v>26165</v>
          </cell>
          <cell r="C214">
            <v>8</v>
          </cell>
          <cell r="D214">
            <v>1462.47216</v>
          </cell>
        </row>
        <row r="215">
          <cell r="A215">
            <v>100</v>
          </cell>
          <cell r="B215">
            <v>26165</v>
          </cell>
          <cell r="C215">
            <v>9</v>
          </cell>
          <cell r="D215">
            <v>-778.55662700000005</v>
          </cell>
        </row>
        <row r="216">
          <cell r="A216">
            <v>100</v>
          </cell>
          <cell r="B216">
            <v>26190</v>
          </cell>
          <cell r="C216">
            <v>7</v>
          </cell>
          <cell r="D216">
            <v>-3583.2780360000002</v>
          </cell>
        </row>
        <row r="217">
          <cell r="A217">
            <v>100</v>
          </cell>
          <cell r="B217">
            <v>26196</v>
          </cell>
          <cell r="C217">
            <v>7</v>
          </cell>
          <cell r="D217">
            <v>-1564.7740090000002</v>
          </cell>
        </row>
        <row r="218">
          <cell r="A218">
            <v>100</v>
          </cell>
          <cell r="B218">
            <v>26199</v>
          </cell>
          <cell r="C218">
            <v>9</v>
          </cell>
          <cell r="D218">
            <v>0</v>
          </cell>
        </row>
        <row r="219">
          <cell r="A219">
            <v>100</v>
          </cell>
          <cell r="B219">
            <v>27792</v>
          </cell>
          <cell r="C219">
            <v>0</v>
          </cell>
          <cell r="D219">
            <v>50.444175999999999</v>
          </cell>
        </row>
        <row r="220">
          <cell r="A220">
            <v>100</v>
          </cell>
          <cell r="B220">
            <v>31121</v>
          </cell>
          <cell r="C220">
            <v>0</v>
          </cell>
          <cell r="D220">
            <v>6508.9964359999994</v>
          </cell>
        </row>
        <row r="221">
          <cell r="A221">
            <v>198</v>
          </cell>
          <cell r="B221">
            <v>1623</v>
          </cell>
          <cell r="C221">
            <v>7</v>
          </cell>
          <cell r="D221">
            <v>8012.9973019999998</v>
          </cell>
        </row>
        <row r="222">
          <cell r="A222">
            <v>198</v>
          </cell>
          <cell r="B222">
            <v>1623</v>
          </cell>
          <cell r="C222">
            <v>8</v>
          </cell>
          <cell r="D222">
            <v>-56871.499190000002</v>
          </cell>
        </row>
        <row r="223">
          <cell r="A223">
            <v>198</v>
          </cell>
          <cell r="B223">
            <v>1623</v>
          </cell>
          <cell r="C223">
            <v>9</v>
          </cell>
          <cell r="D223">
            <v>-23320.943347</v>
          </cell>
        </row>
        <row r="224">
          <cell r="A224">
            <v>198</v>
          </cell>
          <cell r="B224">
            <v>16131</v>
          </cell>
          <cell r="C224">
            <v>8</v>
          </cell>
          <cell r="D224">
            <v>-6500</v>
          </cell>
        </row>
        <row r="225">
          <cell r="A225">
            <v>198</v>
          </cell>
          <cell r="B225">
            <v>26132</v>
          </cell>
          <cell r="C225">
            <v>9</v>
          </cell>
          <cell r="D225">
            <v>-3533.2359529999994</v>
          </cell>
        </row>
        <row r="226">
          <cell r="A226">
            <v>200</v>
          </cell>
          <cell r="B226">
            <v>2275</v>
          </cell>
          <cell r="C226">
            <v>0</v>
          </cell>
          <cell r="D226">
            <v>-506.16137699999996</v>
          </cell>
        </row>
        <row r="227">
          <cell r="A227">
            <v>200</v>
          </cell>
          <cell r="B227">
            <v>22141</v>
          </cell>
          <cell r="C227">
            <v>0</v>
          </cell>
          <cell r="D227">
            <v>-6.3528390000000003</v>
          </cell>
        </row>
        <row r="228">
          <cell r="A228">
            <v>300</v>
          </cell>
          <cell r="B228">
            <v>2275</v>
          </cell>
          <cell r="C228">
            <v>0</v>
          </cell>
          <cell r="D228">
            <v>1399.8564319999998</v>
          </cell>
        </row>
        <row r="229">
          <cell r="A229">
            <v>300</v>
          </cell>
          <cell r="B229">
            <v>22171</v>
          </cell>
          <cell r="C229">
            <v>0</v>
          </cell>
          <cell r="D229">
            <v>-0.13350000000000001</v>
          </cell>
        </row>
        <row r="230">
          <cell r="A230">
            <v>300</v>
          </cell>
          <cell r="B230">
            <v>22173</v>
          </cell>
          <cell r="C230">
            <v>0</v>
          </cell>
          <cell r="D230">
            <v>-0.11200400000000021</v>
          </cell>
        </row>
        <row r="231">
          <cell r="A231">
            <v>300</v>
          </cell>
          <cell r="B231">
            <v>22174</v>
          </cell>
          <cell r="C231">
            <v>0</v>
          </cell>
          <cell r="D231">
            <v>0.13350000000000001</v>
          </cell>
        </row>
        <row r="232">
          <cell r="A232">
            <v>300</v>
          </cell>
          <cell r="B232">
            <v>22179</v>
          </cell>
          <cell r="C232">
            <v>0</v>
          </cell>
          <cell r="D232">
            <v>62.546292000000037</v>
          </cell>
        </row>
        <row r="233">
          <cell r="A233">
            <v>400</v>
          </cell>
          <cell r="B233">
            <v>2634</v>
          </cell>
          <cell r="C233">
            <v>7</v>
          </cell>
          <cell r="D233">
            <v>-64055.31</v>
          </cell>
        </row>
        <row r="234">
          <cell r="A234">
            <v>400</v>
          </cell>
          <cell r="B234">
            <v>2634</v>
          </cell>
          <cell r="C234">
            <v>8</v>
          </cell>
          <cell r="D234">
            <v>6604.9197199999999</v>
          </cell>
        </row>
        <row r="235">
          <cell r="A235">
            <v>400</v>
          </cell>
          <cell r="B235">
            <v>2634</v>
          </cell>
          <cell r="C235">
            <v>9</v>
          </cell>
          <cell r="D235">
            <v>8415.7462799999994</v>
          </cell>
        </row>
        <row r="236">
          <cell r="A236">
            <v>400</v>
          </cell>
          <cell r="B236">
            <v>2635</v>
          </cell>
          <cell r="C236">
            <v>8</v>
          </cell>
          <cell r="D236">
            <v>56871.499190000002</v>
          </cell>
        </row>
        <row r="237">
          <cell r="A237">
            <v>400</v>
          </cell>
          <cell r="B237">
            <v>2635</v>
          </cell>
          <cell r="C237">
            <v>9</v>
          </cell>
          <cell r="D237">
            <v>28193.257809999999</v>
          </cell>
        </row>
        <row r="238">
          <cell r="A238">
            <v>400</v>
          </cell>
          <cell r="B238">
            <v>2636</v>
          </cell>
          <cell r="C238">
            <v>7</v>
          </cell>
          <cell r="D238">
            <v>-75411.762302000003</v>
          </cell>
        </row>
        <row r="239">
          <cell r="A239">
            <v>400</v>
          </cell>
          <cell r="B239">
            <v>2636</v>
          </cell>
          <cell r="C239">
            <v>9</v>
          </cell>
          <cell r="D239">
            <v>5577.8123020000003</v>
          </cell>
        </row>
        <row r="240">
          <cell r="A240">
            <v>400</v>
          </cell>
          <cell r="B240">
            <v>22355</v>
          </cell>
          <cell r="C240">
            <v>7</v>
          </cell>
          <cell r="D240">
            <v>-131023</v>
          </cell>
        </row>
        <row r="241">
          <cell r="A241">
            <v>400</v>
          </cell>
          <cell r="B241">
            <v>22355</v>
          </cell>
          <cell r="C241">
            <v>8</v>
          </cell>
          <cell r="D241">
            <v>139272</v>
          </cell>
        </row>
        <row r="242">
          <cell r="A242">
            <v>400</v>
          </cell>
          <cell r="B242">
            <v>26190</v>
          </cell>
          <cell r="C242">
            <v>7</v>
          </cell>
          <cell r="D242">
            <v>-99880.483804999996</v>
          </cell>
        </row>
        <row r="243">
          <cell r="A243">
            <v>400</v>
          </cell>
          <cell r="B243">
            <v>26190</v>
          </cell>
          <cell r="C243">
            <v>8</v>
          </cell>
          <cell r="D243">
            <v>70582.7</v>
          </cell>
        </row>
        <row r="244">
          <cell r="A244">
            <v>400</v>
          </cell>
          <cell r="B244">
            <v>26196</v>
          </cell>
          <cell r="C244">
            <v>7</v>
          </cell>
          <cell r="D244">
            <v>-24728.849355000002</v>
          </cell>
        </row>
        <row r="245">
          <cell r="A245">
            <v>400</v>
          </cell>
          <cell r="B245">
            <v>26196</v>
          </cell>
          <cell r="C245">
            <v>9</v>
          </cell>
          <cell r="D245">
            <v>-57.245829999999998</v>
          </cell>
        </row>
        <row r="246">
          <cell r="A246">
            <v>400</v>
          </cell>
          <cell r="B246">
            <v>26198</v>
          </cell>
          <cell r="C246">
            <v>8</v>
          </cell>
          <cell r="D246">
            <v>807.01576599999999</v>
          </cell>
        </row>
        <row r="247">
          <cell r="A247">
            <v>400</v>
          </cell>
          <cell r="B247">
            <v>26198</v>
          </cell>
          <cell r="C247">
            <v>9</v>
          </cell>
          <cell r="D247">
            <v>-549.95574299999998</v>
          </cell>
        </row>
        <row r="248">
          <cell r="A248">
            <v>400</v>
          </cell>
          <cell r="B248">
            <v>26199</v>
          </cell>
          <cell r="C248">
            <v>7</v>
          </cell>
          <cell r="D248">
            <v>-435.33064999999999</v>
          </cell>
        </row>
        <row r="249">
          <cell r="A249">
            <v>400</v>
          </cell>
          <cell r="B249">
            <v>26199</v>
          </cell>
          <cell r="C249">
            <v>8</v>
          </cell>
          <cell r="D249">
            <v>-81.627762000000004</v>
          </cell>
        </row>
        <row r="250">
          <cell r="A250">
            <v>400</v>
          </cell>
          <cell r="B250">
            <v>26199</v>
          </cell>
          <cell r="C250">
            <v>9</v>
          </cell>
          <cell r="D250">
            <v>103.855552</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síða"/>
      <sheetName val="Nýtt yfirlit 1"/>
      <sheetName val="Y2"/>
      <sheetName val="Y3"/>
      <sheetName val="Y4"/>
      <sheetName val="Y5"/>
      <sheetName val="Y6"/>
      <sheetName val="Y7"/>
      <sheetName val="Y8"/>
      <sheetName val="Y13"/>
      <sheetName val="MANUDUR"/>
      <sheetName val="Áætlun"/>
      <sheetName val="EFN_MMB_"/>
      <sheetName val="EFN_HMB_"/>
      <sheetName val="EFN_MAN_"/>
      <sheetName val="Efn_FA"/>
      <sheetName val="EFN_F2"/>
      <sheetName val="Efn_fa_h"/>
      <sheetName val="EFN_FAL"/>
      <sheetName val="efn_f2l"/>
      <sheetName val="mal"/>
      <sheetName val="mal_fa"/>
      <sheetName val="Fjárlög_sund"/>
      <sheetName val="tegsun"/>
      <sheetName val="Tegsun_fyrra"/>
      <sheetName val="Fjarh_man"/>
      <sheetName val="TEKJUR"/>
      <sheetName val="TEKJUR_M"/>
      <sheetName val="TEKJU_FA"/>
      <sheetName val="Fjárheimild mánaða tekjur"/>
      <sheetName val="FJARLTEK"/>
      <sheetName val="Efnahagur"/>
      <sheetName val="Soc Sec OECD countries"/>
      <sheetName val="Dom GS OECD countries"/>
      <sheetName val="VAT rates OECD Countries"/>
      <sheetName val="Quarterly Raw Data"/>
      <sheetName val="Quarterly MacroFlow"/>
      <sheetName val="M"/>
      <sheetName val="jezic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A1" t="str">
            <v>Viðfang</v>
          </cell>
          <cell r="B1" t="str">
            <v>Tegund</v>
          </cell>
          <cell r="C1" t="str">
            <v>Mánuður</v>
          </cell>
          <cell r="D1" t="str">
            <v>Lokastaða</v>
          </cell>
        </row>
        <row r="2">
          <cell r="A2">
            <v>100</v>
          </cell>
          <cell r="B2">
            <v>1110</v>
          </cell>
          <cell r="C2">
            <v>0</v>
          </cell>
          <cell r="D2">
            <v>2.6559999999999999E-3</v>
          </cell>
        </row>
        <row r="3">
          <cell r="A3">
            <v>100</v>
          </cell>
          <cell r="B3">
            <v>1111</v>
          </cell>
          <cell r="C3">
            <v>-11.493366</v>
          </cell>
          <cell r="D3">
            <v>7.2150460000000001</v>
          </cell>
        </row>
        <row r="4">
          <cell r="A4">
            <v>100</v>
          </cell>
          <cell r="B4">
            <v>1113</v>
          </cell>
          <cell r="C4">
            <v>8.7859000000000007E-2</v>
          </cell>
          <cell r="D4">
            <v>0.51412599999999997</v>
          </cell>
        </row>
        <row r="5">
          <cell r="A5">
            <v>100</v>
          </cell>
          <cell r="B5">
            <v>1118</v>
          </cell>
          <cell r="C5">
            <v>-2.6927720000000002</v>
          </cell>
          <cell r="D5">
            <v>1.999827</v>
          </cell>
        </row>
        <row r="6">
          <cell r="A6">
            <v>100</v>
          </cell>
          <cell r="B6">
            <v>1120</v>
          </cell>
          <cell r="C6">
            <v>508.67121300000002</v>
          </cell>
          <cell r="D6">
            <v>4968.6091399999996</v>
          </cell>
        </row>
        <row r="7">
          <cell r="A7">
            <v>100</v>
          </cell>
          <cell r="B7">
            <v>1124</v>
          </cell>
          <cell r="C7">
            <v>284.50613499999997</v>
          </cell>
          <cell r="D7">
            <v>-172.34326300000001</v>
          </cell>
        </row>
        <row r="8">
          <cell r="A8">
            <v>100</v>
          </cell>
          <cell r="B8">
            <v>1126</v>
          </cell>
          <cell r="C8">
            <v>269.06129299999998</v>
          </cell>
          <cell r="D8">
            <v>86.10136</v>
          </cell>
        </row>
        <row r="9">
          <cell r="A9">
            <v>100</v>
          </cell>
          <cell r="B9">
            <v>1127</v>
          </cell>
          <cell r="C9">
            <v>-11.608363000000001</v>
          </cell>
          <cell r="D9">
            <v>-158.80878999999999</v>
          </cell>
        </row>
        <row r="10">
          <cell r="A10">
            <v>100</v>
          </cell>
          <cell r="B10">
            <v>1128</v>
          </cell>
          <cell r="C10">
            <v>2.9713120000000002</v>
          </cell>
          <cell r="D10">
            <v>65.978847000000002</v>
          </cell>
        </row>
        <row r="11">
          <cell r="A11">
            <v>100</v>
          </cell>
          <cell r="B11">
            <v>1129</v>
          </cell>
          <cell r="C11">
            <v>1.0423089999999999</v>
          </cell>
          <cell r="D11">
            <v>23.754418999999999</v>
          </cell>
        </row>
        <row r="12">
          <cell r="A12">
            <v>100</v>
          </cell>
          <cell r="B12">
            <v>1139</v>
          </cell>
          <cell r="C12">
            <v>0</v>
          </cell>
          <cell r="D12">
            <v>0</v>
          </cell>
        </row>
        <row r="13">
          <cell r="A13">
            <v>100</v>
          </cell>
          <cell r="B13">
            <v>1142</v>
          </cell>
          <cell r="C13">
            <v>11.012292</v>
          </cell>
          <cell r="D13">
            <v>-49.833444</v>
          </cell>
        </row>
        <row r="14">
          <cell r="A14">
            <v>100</v>
          </cell>
          <cell r="B14">
            <v>1144</v>
          </cell>
          <cell r="C14">
            <v>19.941500000000001</v>
          </cell>
          <cell r="D14">
            <v>56.587738000000002</v>
          </cell>
        </row>
        <row r="15">
          <cell r="A15">
            <v>100</v>
          </cell>
          <cell r="B15">
            <v>1146</v>
          </cell>
          <cell r="C15">
            <v>9.8135159999999999</v>
          </cell>
          <cell r="D15">
            <v>89.123063000000002</v>
          </cell>
        </row>
        <row r="16">
          <cell r="A16">
            <v>100</v>
          </cell>
          <cell r="B16">
            <v>1147</v>
          </cell>
          <cell r="C16">
            <v>-4.1744680000000001</v>
          </cell>
          <cell r="D16">
            <v>-14.002402999999999</v>
          </cell>
        </row>
        <row r="17">
          <cell r="A17">
            <v>100</v>
          </cell>
          <cell r="B17">
            <v>1148</v>
          </cell>
          <cell r="C17">
            <v>-65.760311999999999</v>
          </cell>
          <cell r="D17">
            <v>-16.423345999999999</v>
          </cell>
        </row>
        <row r="18">
          <cell r="A18">
            <v>100</v>
          </cell>
          <cell r="B18">
            <v>1149</v>
          </cell>
          <cell r="C18">
            <v>0</v>
          </cell>
          <cell r="D18">
            <v>-0.30432500000000001</v>
          </cell>
        </row>
        <row r="19">
          <cell r="A19">
            <v>100</v>
          </cell>
          <cell r="B19">
            <v>1181</v>
          </cell>
          <cell r="C19">
            <v>-1.9365779999999999</v>
          </cell>
          <cell r="D19">
            <v>-23.648408</v>
          </cell>
        </row>
        <row r="20">
          <cell r="A20">
            <v>100</v>
          </cell>
          <cell r="B20">
            <v>1183</v>
          </cell>
          <cell r="C20">
            <v>-34.375498</v>
          </cell>
          <cell r="D20">
            <v>-28.192899000000001</v>
          </cell>
        </row>
        <row r="21">
          <cell r="A21">
            <v>100</v>
          </cell>
          <cell r="B21">
            <v>1184</v>
          </cell>
          <cell r="C21">
            <v>-0.99605999999999995</v>
          </cell>
          <cell r="D21">
            <v>-45.211770000000001</v>
          </cell>
        </row>
        <row r="22">
          <cell r="A22">
            <v>100</v>
          </cell>
          <cell r="B22">
            <v>1186</v>
          </cell>
          <cell r="C22">
            <v>0</v>
          </cell>
          <cell r="D22">
            <v>-5.3005370000000003</v>
          </cell>
        </row>
        <row r="23">
          <cell r="A23">
            <v>100</v>
          </cell>
          <cell r="B23">
            <v>1191</v>
          </cell>
          <cell r="C23">
            <v>-77.954364999999996</v>
          </cell>
          <cell r="D23">
            <v>518.09734900000001</v>
          </cell>
        </row>
        <row r="24">
          <cell r="A24">
            <v>100</v>
          </cell>
          <cell r="B24">
            <v>1192</v>
          </cell>
          <cell r="C24">
            <v>-23.182062999999999</v>
          </cell>
          <cell r="D24">
            <v>-9.8426390000000001</v>
          </cell>
        </row>
        <row r="25">
          <cell r="A25">
            <v>100</v>
          </cell>
          <cell r="B25">
            <v>1193</v>
          </cell>
          <cell r="C25">
            <v>-71.052777000000006</v>
          </cell>
          <cell r="D25">
            <v>19.275003000000002</v>
          </cell>
        </row>
        <row r="26">
          <cell r="A26">
            <v>100</v>
          </cell>
          <cell r="B26">
            <v>1194</v>
          </cell>
          <cell r="C26">
            <v>-12.763210000000001</v>
          </cell>
          <cell r="D26">
            <v>-11.678782999999999</v>
          </cell>
        </row>
        <row r="27">
          <cell r="A27">
            <v>100</v>
          </cell>
          <cell r="B27">
            <v>1195</v>
          </cell>
          <cell r="C27">
            <v>-6.1114459999999999</v>
          </cell>
          <cell r="D27">
            <v>4.0669570000000004</v>
          </cell>
        </row>
        <row r="28">
          <cell r="A28">
            <v>100</v>
          </cell>
          <cell r="B28">
            <v>1196</v>
          </cell>
          <cell r="C28">
            <v>-7.1980459999999997</v>
          </cell>
          <cell r="D28">
            <v>8.26098</v>
          </cell>
        </row>
        <row r="29">
          <cell r="A29">
            <v>100</v>
          </cell>
          <cell r="B29">
            <v>1197</v>
          </cell>
          <cell r="C29">
            <v>-5.2903099999999998</v>
          </cell>
          <cell r="D29">
            <v>0.36685000000000001</v>
          </cell>
        </row>
        <row r="30">
          <cell r="A30">
            <v>100</v>
          </cell>
          <cell r="B30">
            <v>1199</v>
          </cell>
          <cell r="C30">
            <v>-12.406306000000001</v>
          </cell>
          <cell r="D30">
            <v>-5.0663</v>
          </cell>
        </row>
        <row r="31">
          <cell r="A31">
            <v>100</v>
          </cell>
          <cell r="B31">
            <v>1210</v>
          </cell>
          <cell r="C31">
            <v>35.95326</v>
          </cell>
          <cell r="D31">
            <v>-56.698112999999999</v>
          </cell>
        </row>
        <row r="32">
          <cell r="A32">
            <v>100</v>
          </cell>
          <cell r="B32">
            <v>1211</v>
          </cell>
          <cell r="C32">
            <v>208.786779</v>
          </cell>
          <cell r="D32">
            <v>532.11408900000004</v>
          </cell>
        </row>
        <row r="33">
          <cell r="A33">
            <v>100</v>
          </cell>
          <cell r="B33">
            <v>1212</v>
          </cell>
          <cell r="C33">
            <v>-6.017309</v>
          </cell>
          <cell r="D33">
            <v>-24.988664</v>
          </cell>
        </row>
        <row r="34">
          <cell r="A34">
            <v>100</v>
          </cell>
          <cell r="B34">
            <v>1213</v>
          </cell>
          <cell r="C34">
            <v>13.44875</v>
          </cell>
          <cell r="D34">
            <v>-63.783859</v>
          </cell>
        </row>
        <row r="35">
          <cell r="A35">
            <v>100</v>
          </cell>
          <cell r="B35">
            <v>1214</v>
          </cell>
          <cell r="C35">
            <v>-2.67916</v>
          </cell>
          <cell r="D35">
            <v>-47.676650000000002</v>
          </cell>
        </row>
        <row r="36">
          <cell r="A36">
            <v>100</v>
          </cell>
          <cell r="B36">
            <v>1215</v>
          </cell>
          <cell r="C36">
            <v>-261.72560900000002</v>
          </cell>
          <cell r="D36">
            <v>-356.94302699999997</v>
          </cell>
        </row>
        <row r="37">
          <cell r="A37">
            <v>100</v>
          </cell>
          <cell r="B37">
            <v>1216</v>
          </cell>
          <cell r="C37">
            <v>72.763660000000002</v>
          </cell>
          <cell r="D37">
            <v>-66.489643999999998</v>
          </cell>
        </row>
        <row r="38">
          <cell r="A38">
            <v>100</v>
          </cell>
          <cell r="B38">
            <v>1217</v>
          </cell>
          <cell r="C38">
            <v>-0.40973399999999999</v>
          </cell>
          <cell r="D38">
            <v>2.5915059999999999</v>
          </cell>
        </row>
        <row r="39">
          <cell r="A39">
            <v>100</v>
          </cell>
          <cell r="B39">
            <v>1218</v>
          </cell>
          <cell r="C39">
            <v>-0.43040899999999999</v>
          </cell>
          <cell r="D39">
            <v>-290.41501699999998</v>
          </cell>
        </row>
        <row r="40">
          <cell r="A40">
            <v>100</v>
          </cell>
          <cell r="B40">
            <v>1219</v>
          </cell>
          <cell r="C40">
            <v>-114.75897000000001</v>
          </cell>
          <cell r="D40">
            <v>-208.13991999999999</v>
          </cell>
        </row>
        <row r="41">
          <cell r="A41">
            <v>100</v>
          </cell>
          <cell r="B41">
            <v>1225</v>
          </cell>
          <cell r="C41">
            <v>-1607.9310270000001</v>
          </cell>
          <cell r="D41">
            <v>-2.621413</v>
          </cell>
        </row>
        <row r="42">
          <cell r="A42">
            <v>100</v>
          </cell>
          <cell r="B42">
            <v>1235</v>
          </cell>
          <cell r="C42">
            <v>0</v>
          </cell>
          <cell r="D42">
            <v>-60</v>
          </cell>
        </row>
        <row r="43">
          <cell r="A43">
            <v>100</v>
          </cell>
          <cell r="B43">
            <v>1259</v>
          </cell>
          <cell r="C43">
            <v>0.449069</v>
          </cell>
          <cell r="D43">
            <v>0.40184300000000001</v>
          </cell>
        </row>
        <row r="44">
          <cell r="A44">
            <v>100</v>
          </cell>
          <cell r="B44">
            <v>1271</v>
          </cell>
          <cell r="C44">
            <v>-0.28390100000000001</v>
          </cell>
          <cell r="D44">
            <v>6.6846000000000003E-2</v>
          </cell>
        </row>
        <row r="45">
          <cell r="A45">
            <v>100</v>
          </cell>
          <cell r="B45">
            <v>1275</v>
          </cell>
          <cell r="C45">
            <v>178.23814999999999</v>
          </cell>
          <cell r="D45">
            <v>413.881057</v>
          </cell>
        </row>
        <row r="46">
          <cell r="A46">
            <v>100</v>
          </cell>
          <cell r="B46">
            <v>1276</v>
          </cell>
          <cell r="C46">
            <v>3318.015292</v>
          </cell>
          <cell r="D46">
            <v>2677.3442719999998</v>
          </cell>
        </row>
        <row r="47">
          <cell r="A47">
            <v>100</v>
          </cell>
          <cell r="B47">
            <v>1278</v>
          </cell>
          <cell r="C47">
            <v>-2.7908970000000002</v>
          </cell>
          <cell r="D47">
            <v>3.1189360000000002</v>
          </cell>
        </row>
        <row r="48">
          <cell r="A48">
            <v>100</v>
          </cell>
          <cell r="B48">
            <v>1279</v>
          </cell>
          <cell r="C48">
            <v>-14.369851000000001</v>
          </cell>
          <cell r="D48">
            <v>-16.284587999999999</v>
          </cell>
        </row>
        <row r="49">
          <cell r="A49">
            <v>100</v>
          </cell>
          <cell r="B49">
            <v>1414</v>
          </cell>
          <cell r="C49">
            <v>0</v>
          </cell>
          <cell r="D49">
            <v>-5.020378</v>
          </cell>
        </row>
        <row r="50">
          <cell r="A50">
            <v>100</v>
          </cell>
          <cell r="B50">
            <v>1424</v>
          </cell>
          <cell r="C50">
            <v>1.6468419999999999</v>
          </cell>
          <cell r="D50">
            <v>2.2806489999999999</v>
          </cell>
        </row>
        <row r="51">
          <cell r="A51">
            <v>100</v>
          </cell>
          <cell r="B51">
            <v>1426</v>
          </cell>
          <cell r="C51">
            <v>4.7969900000000001</v>
          </cell>
          <cell r="D51">
            <v>8.1373119999999997</v>
          </cell>
        </row>
        <row r="52">
          <cell r="A52">
            <v>100</v>
          </cell>
          <cell r="B52">
            <v>1428</v>
          </cell>
          <cell r="C52">
            <v>-3.8140000000000001E-3</v>
          </cell>
          <cell r="D52">
            <v>-4.6615999999999998E-2</v>
          </cell>
        </row>
        <row r="53">
          <cell r="A53">
            <v>100</v>
          </cell>
          <cell r="B53">
            <v>1429</v>
          </cell>
          <cell r="C53">
            <v>11.055115000000001</v>
          </cell>
          <cell r="D53">
            <v>173.24126200000001</v>
          </cell>
        </row>
        <row r="54">
          <cell r="A54">
            <v>100</v>
          </cell>
          <cell r="B54">
            <v>1615</v>
          </cell>
          <cell r="C54">
            <v>-0.63</v>
          </cell>
          <cell r="D54">
            <v>-3.15</v>
          </cell>
        </row>
        <row r="55">
          <cell r="A55">
            <v>100</v>
          </cell>
          <cell r="B55">
            <v>1715</v>
          </cell>
          <cell r="C55">
            <v>0</v>
          </cell>
          <cell r="D55">
            <v>25</v>
          </cell>
        </row>
        <row r="56">
          <cell r="A56">
            <v>100</v>
          </cell>
          <cell r="B56">
            <v>2210</v>
          </cell>
          <cell r="C56">
            <v>1949.5408339999999</v>
          </cell>
          <cell r="D56">
            <v>468.34574800000001</v>
          </cell>
        </row>
        <row r="57">
          <cell r="A57">
            <v>100</v>
          </cell>
          <cell r="B57">
            <v>2211</v>
          </cell>
          <cell r="C57">
            <v>-80.399963999999997</v>
          </cell>
          <cell r="D57">
            <v>617.67172100000005</v>
          </cell>
        </row>
        <row r="58">
          <cell r="A58">
            <v>100</v>
          </cell>
          <cell r="B58">
            <v>2212</v>
          </cell>
          <cell r="C58">
            <v>53.721727000000001</v>
          </cell>
          <cell r="D58">
            <v>17.243663999999999</v>
          </cell>
        </row>
        <row r="59">
          <cell r="A59">
            <v>100</v>
          </cell>
          <cell r="B59">
            <v>2213</v>
          </cell>
          <cell r="C59">
            <v>-3.9940899999999999</v>
          </cell>
          <cell r="D59">
            <v>24.459192999999999</v>
          </cell>
        </row>
        <row r="60">
          <cell r="A60">
            <v>100</v>
          </cell>
          <cell r="B60">
            <v>2214</v>
          </cell>
          <cell r="C60">
            <v>-1.102131</v>
          </cell>
          <cell r="D60">
            <v>138.44356999999999</v>
          </cell>
        </row>
        <row r="61">
          <cell r="A61">
            <v>100</v>
          </cell>
          <cell r="B61">
            <v>2215</v>
          </cell>
          <cell r="C61">
            <v>117.541269</v>
          </cell>
          <cell r="D61">
            <v>209.77472</v>
          </cell>
        </row>
        <row r="62">
          <cell r="A62">
            <v>100</v>
          </cell>
          <cell r="B62">
            <v>2216</v>
          </cell>
          <cell r="C62">
            <v>-475.19665099999997</v>
          </cell>
          <cell r="D62">
            <v>-303.013305</v>
          </cell>
        </row>
        <row r="63">
          <cell r="A63">
            <v>100</v>
          </cell>
          <cell r="B63">
            <v>2217</v>
          </cell>
          <cell r="C63">
            <v>7.8989079999999996</v>
          </cell>
          <cell r="D63">
            <v>114.932604</v>
          </cell>
        </row>
        <row r="64">
          <cell r="A64">
            <v>100</v>
          </cell>
          <cell r="B64">
            <v>2218</v>
          </cell>
          <cell r="C64">
            <v>2.6928770000000002</v>
          </cell>
          <cell r="D64">
            <v>148.15560199999999</v>
          </cell>
        </row>
        <row r="65">
          <cell r="A65">
            <v>100</v>
          </cell>
          <cell r="B65">
            <v>2219</v>
          </cell>
          <cell r="C65">
            <v>-1364.2044539999999</v>
          </cell>
          <cell r="D65">
            <v>-1713.862656</v>
          </cell>
        </row>
        <row r="66">
          <cell r="A66">
            <v>100</v>
          </cell>
          <cell r="B66">
            <v>2238</v>
          </cell>
          <cell r="C66">
            <v>0</v>
          </cell>
          <cell r="D66">
            <v>-1.75</v>
          </cell>
        </row>
        <row r="67">
          <cell r="A67">
            <v>100</v>
          </cell>
          <cell r="B67">
            <v>2238</v>
          </cell>
          <cell r="C67">
            <v>3.1012000000000001E-2</v>
          </cell>
          <cell r="D67">
            <v>0.66236600000000001</v>
          </cell>
        </row>
        <row r="68">
          <cell r="A68">
            <v>100</v>
          </cell>
          <cell r="B68">
            <v>2256</v>
          </cell>
          <cell r="C68">
            <v>0</v>
          </cell>
          <cell r="D68">
            <v>-0.69534099999999999</v>
          </cell>
        </row>
        <row r="69">
          <cell r="A69">
            <v>100</v>
          </cell>
          <cell r="B69">
            <v>2259</v>
          </cell>
          <cell r="C69">
            <v>146.29418899999999</v>
          </cell>
          <cell r="D69">
            <v>-1446.709398</v>
          </cell>
        </row>
        <row r="70">
          <cell r="A70">
            <v>100</v>
          </cell>
          <cell r="B70">
            <v>2271</v>
          </cell>
          <cell r="C70">
            <v>0</v>
          </cell>
          <cell r="D70">
            <v>-3.2000000000000002E-3</v>
          </cell>
        </row>
        <row r="71">
          <cell r="A71">
            <v>100</v>
          </cell>
          <cell r="B71">
            <v>2275</v>
          </cell>
          <cell r="C71">
            <v>-142.16651400000001</v>
          </cell>
          <cell r="D71">
            <v>3203.9514199999999</v>
          </cell>
        </row>
        <row r="72">
          <cell r="A72">
            <v>100</v>
          </cell>
          <cell r="B72">
            <v>2275</v>
          </cell>
          <cell r="C72">
            <v>-3.1012000000000001E-2</v>
          </cell>
          <cell r="D72">
            <v>-3.1012000000000001E-2</v>
          </cell>
        </row>
        <row r="73">
          <cell r="A73">
            <v>100</v>
          </cell>
          <cell r="B73">
            <v>2276</v>
          </cell>
          <cell r="C73">
            <v>923.56939299999999</v>
          </cell>
          <cell r="D73">
            <v>890.35651099999995</v>
          </cell>
        </row>
        <row r="74">
          <cell r="A74">
            <v>100</v>
          </cell>
          <cell r="B74">
            <v>2278</v>
          </cell>
          <cell r="C74">
            <v>9.2669999999999992E-3</v>
          </cell>
          <cell r="D74">
            <v>79.595867999999996</v>
          </cell>
        </row>
        <row r="75">
          <cell r="A75">
            <v>100</v>
          </cell>
          <cell r="B75">
            <v>2279</v>
          </cell>
          <cell r="C75">
            <v>458.35192899999998</v>
          </cell>
          <cell r="D75">
            <v>-123.911575</v>
          </cell>
        </row>
        <row r="76">
          <cell r="A76">
            <v>100</v>
          </cell>
          <cell r="B76">
            <v>2616</v>
          </cell>
          <cell r="C76">
            <v>1.2894490000000001</v>
          </cell>
          <cell r="D76">
            <v>1.2894490000000001</v>
          </cell>
        </row>
        <row r="77">
          <cell r="A77">
            <v>100</v>
          </cell>
          <cell r="B77">
            <v>2618</v>
          </cell>
          <cell r="C77">
            <v>0</v>
          </cell>
          <cell r="D77">
            <v>3.2073339999999999</v>
          </cell>
        </row>
        <row r="78">
          <cell r="A78">
            <v>100</v>
          </cell>
          <cell r="B78">
            <v>3919</v>
          </cell>
          <cell r="C78">
            <v>317.19154300000002</v>
          </cell>
          <cell r="D78">
            <v>278.92797899999999</v>
          </cell>
        </row>
        <row r="79">
          <cell r="A79">
            <v>100</v>
          </cell>
          <cell r="B79">
            <v>12111</v>
          </cell>
          <cell r="C79">
            <v>0</v>
          </cell>
          <cell r="D79">
            <v>-4.3616720000000004</v>
          </cell>
        </row>
        <row r="80">
          <cell r="A80">
            <v>100</v>
          </cell>
          <cell r="B80">
            <v>12118</v>
          </cell>
          <cell r="C80">
            <v>-3.2946770000000001</v>
          </cell>
          <cell r="D80">
            <v>20.755617000000001</v>
          </cell>
        </row>
        <row r="81">
          <cell r="A81">
            <v>100</v>
          </cell>
          <cell r="B81">
            <v>12161</v>
          </cell>
          <cell r="C81">
            <v>0.256963</v>
          </cell>
          <cell r="D81">
            <v>0.19916700000000001</v>
          </cell>
        </row>
        <row r="82">
          <cell r="A82">
            <v>100</v>
          </cell>
          <cell r="B82">
            <v>12164</v>
          </cell>
          <cell r="C82">
            <v>26.600068</v>
          </cell>
          <cell r="D82">
            <v>159.31808699999999</v>
          </cell>
        </row>
        <row r="83">
          <cell r="A83">
            <v>100</v>
          </cell>
          <cell r="B83">
            <v>12169</v>
          </cell>
          <cell r="C83">
            <v>3.4551999999999999E-2</v>
          </cell>
          <cell r="D83">
            <v>1.2954540000000001</v>
          </cell>
        </row>
        <row r="84">
          <cell r="A84">
            <v>100</v>
          </cell>
          <cell r="B84">
            <v>12176</v>
          </cell>
          <cell r="C84">
            <v>407.491983</v>
          </cell>
          <cell r="D84">
            <v>130.97340299999999</v>
          </cell>
        </row>
        <row r="85">
          <cell r="A85">
            <v>100</v>
          </cell>
          <cell r="B85">
            <v>12177</v>
          </cell>
          <cell r="C85">
            <v>-21.793337999999999</v>
          </cell>
          <cell r="D85">
            <v>-296.48413900000003</v>
          </cell>
        </row>
        <row r="86">
          <cell r="A86">
            <v>100</v>
          </cell>
          <cell r="B86">
            <v>12178</v>
          </cell>
          <cell r="C86">
            <v>-145.56437099999999</v>
          </cell>
          <cell r="D86">
            <v>185.54252199999999</v>
          </cell>
        </row>
        <row r="87">
          <cell r="A87">
            <v>100</v>
          </cell>
          <cell r="B87">
            <v>12191</v>
          </cell>
          <cell r="C87">
            <v>-74.190038999999999</v>
          </cell>
          <cell r="D87">
            <v>-12.788824999999999</v>
          </cell>
        </row>
        <row r="88">
          <cell r="A88">
            <v>100</v>
          </cell>
          <cell r="B88">
            <v>12560</v>
          </cell>
          <cell r="C88">
            <v>0</v>
          </cell>
          <cell r="D88">
            <v>-17.264500000000002</v>
          </cell>
        </row>
        <row r="89">
          <cell r="A89">
            <v>100</v>
          </cell>
          <cell r="B89">
            <v>12751</v>
          </cell>
          <cell r="C89">
            <v>0</v>
          </cell>
          <cell r="D89">
            <v>-0.24285699999999999</v>
          </cell>
        </row>
        <row r="90">
          <cell r="A90">
            <v>100</v>
          </cell>
          <cell r="B90">
            <v>12754</v>
          </cell>
          <cell r="C90">
            <v>40.253155</v>
          </cell>
          <cell r="D90">
            <v>-197.49722800000001</v>
          </cell>
        </row>
        <row r="91">
          <cell r="A91">
            <v>100</v>
          </cell>
          <cell r="B91">
            <v>12756</v>
          </cell>
          <cell r="C91">
            <v>0</v>
          </cell>
          <cell r="D91">
            <v>-22.051822000000001</v>
          </cell>
        </row>
        <row r="92">
          <cell r="A92">
            <v>100</v>
          </cell>
          <cell r="B92">
            <v>12798</v>
          </cell>
          <cell r="C92">
            <v>146.263442</v>
          </cell>
          <cell r="D92">
            <v>-22.530657999999999</v>
          </cell>
        </row>
        <row r="93">
          <cell r="A93">
            <v>100</v>
          </cell>
          <cell r="B93">
            <v>12799</v>
          </cell>
          <cell r="C93">
            <v>-0.6</v>
          </cell>
          <cell r="D93">
            <v>-0.92869199999999996</v>
          </cell>
        </row>
        <row r="94">
          <cell r="A94">
            <v>100</v>
          </cell>
          <cell r="B94">
            <v>14289</v>
          </cell>
          <cell r="C94">
            <v>9.0681999999999999E-2</v>
          </cell>
          <cell r="D94">
            <v>0.17704700000000001</v>
          </cell>
        </row>
        <row r="95">
          <cell r="A95">
            <v>100</v>
          </cell>
          <cell r="B95">
            <v>14298</v>
          </cell>
          <cell r="C95">
            <v>0</v>
          </cell>
          <cell r="D95">
            <v>1.9999999999999999E-6</v>
          </cell>
        </row>
        <row r="96">
          <cell r="A96">
            <v>100</v>
          </cell>
          <cell r="B96">
            <v>14299</v>
          </cell>
          <cell r="C96">
            <v>-9.7900000000000005E-4</v>
          </cell>
          <cell r="D96">
            <v>-8.5708999999999994E-2</v>
          </cell>
        </row>
        <row r="97">
          <cell r="A97">
            <v>100</v>
          </cell>
          <cell r="B97">
            <v>16142</v>
          </cell>
          <cell r="C97">
            <v>14.077921999999999</v>
          </cell>
          <cell r="D97">
            <v>39.426082999999998</v>
          </cell>
        </row>
        <row r="98">
          <cell r="A98">
            <v>100</v>
          </cell>
          <cell r="B98">
            <v>16142</v>
          </cell>
          <cell r="C98">
            <v>0</v>
          </cell>
          <cell r="D98">
            <v>-1.0540579999999999</v>
          </cell>
        </row>
        <row r="99">
          <cell r="A99">
            <v>100</v>
          </cell>
          <cell r="B99">
            <v>16161</v>
          </cell>
          <cell r="C99">
            <v>-0.60066699999999995</v>
          </cell>
          <cell r="D99">
            <v>-1.8030820000000001</v>
          </cell>
        </row>
        <row r="100">
          <cell r="A100">
            <v>100</v>
          </cell>
          <cell r="B100">
            <v>16161</v>
          </cell>
          <cell r="C100">
            <v>0.36</v>
          </cell>
          <cell r="D100">
            <v>0.36</v>
          </cell>
        </row>
        <row r="101">
          <cell r="A101">
            <v>100</v>
          </cell>
          <cell r="B101">
            <v>16161</v>
          </cell>
          <cell r="C101">
            <v>0.89980400000000005</v>
          </cell>
          <cell r="D101">
            <v>0.89980400000000005</v>
          </cell>
        </row>
        <row r="102">
          <cell r="A102">
            <v>100</v>
          </cell>
          <cell r="B102">
            <v>22001</v>
          </cell>
          <cell r="C102">
            <v>-20.185504999999999</v>
          </cell>
          <cell r="D102">
            <v>-91.987064000000004</v>
          </cell>
        </row>
        <row r="103">
          <cell r="A103">
            <v>100</v>
          </cell>
          <cell r="B103">
            <v>22002</v>
          </cell>
          <cell r="C103">
            <v>0</v>
          </cell>
          <cell r="D103">
            <v>0.61692999999999998</v>
          </cell>
        </row>
        <row r="104">
          <cell r="A104">
            <v>100</v>
          </cell>
          <cell r="B104">
            <v>22003</v>
          </cell>
          <cell r="C104">
            <v>-120.502393</v>
          </cell>
          <cell r="D104">
            <v>83.928791000000004</v>
          </cell>
        </row>
        <row r="105">
          <cell r="A105">
            <v>100</v>
          </cell>
          <cell r="B105">
            <v>22004</v>
          </cell>
          <cell r="C105">
            <v>-64.200913</v>
          </cell>
          <cell r="D105">
            <v>119.98020200000001</v>
          </cell>
        </row>
        <row r="106">
          <cell r="A106">
            <v>100</v>
          </cell>
          <cell r="B106">
            <v>22005</v>
          </cell>
          <cell r="C106">
            <v>14.029067</v>
          </cell>
          <cell r="D106">
            <v>52.480111999999998</v>
          </cell>
        </row>
        <row r="107">
          <cell r="A107">
            <v>100</v>
          </cell>
          <cell r="B107">
            <v>22007</v>
          </cell>
          <cell r="C107">
            <v>-7.5808439999999999</v>
          </cell>
          <cell r="D107">
            <v>-8.5621720000000003</v>
          </cell>
        </row>
        <row r="108">
          <cell r="A108">
            <v>100</v>
          </cell>
          <cell r="B108">
            <v>22008</v>
          </cell>
          <cell r="C108">
            <v>0.47808600000000001</v>
          </cell>
          <cell r="D108">
            <v>0.97043400000000002</v>
          </cell>
        </row>
        <row r="109">
          <cell r="A109">
            <v>100</v>
          </cell>
          <cell r="B109">
            <v>22011</v>
          </cell>
          <cell r="C109">
            <v>1.7814680000000001</v>
          </cell>
          <cell r="D109">
            <v>1.850886</v>
          </cell>
        </row>
        <row r="110">
          <cell r="A110">
            <v>100</v>
          </cell>
          <cell r="B110">
            <v>22013</v>
          </cell>
          <cell r="C110">
            <v>0</v>
          </cell>
          <cell r="D110">
            <v>-4.2680000000000001E-3</v>
          </cell>
        </row>
        <row r="111">
          <cell r="A111">
            <v>100</v>
          </cell>
          <cell r="B111">
            <v>22016</v>
          </cell>
          <cell r="C111">
            <v>-2.3501999999999999E-2</v>
          </cell>
          <cell r="D111">
            <v>0.19628499999999999</v>
          </cell>
        </row>
        <row r="112">
          <cell r="A112">
            <v>100</v>
          </cell>
          <cell r="B112">
            <v>22019</v>
          </cell>
          <cell r="C112">
            <v>-205.39958300000001</v>
          </cell>
          <cell r="D112">
            <v>587.61924399999998</v>
          </cell>
        </row>
        <row r="113">
          <cell r="A113">
            <v>100</v>
          </cell>
          <cell r="B113">
            <v>22162</v>
          </cell>
          <cell r="C113">
            <v>0.25697999999999999</v>
          </cell>
          <cell r="D113">
            <v>0.25697999999999999</v>
          </cell>
        </row>
        <row r="114">
          <cell r="A114">
            <v>100</v>
          </cell>
          <cell r="B114">
            <v>22165</v>
          </cell>
          <cell r="C114">
            <v>-0.28610999999999998</v>
          </cell>
          <cell r="D114">
            <v>5.6227650000000002</v>
          </cell>
        </row>
        <row r="115">
          <cell r="A115">
            <v>100</v>
          </cell>
          <cell r="B115">
            <v>22191</v>
          </cell>
          <cell r="C115">
            <v>74.181388999999996</v>
          </cell>
          <cell r="D115">
            <v>12.820383</v>
          </cell>
        </row>
        <row r="116">
          <cell r="A116">
            <v>100</v>
          </cell>
          <cell r="B116">
            <v>22751</v>
          </cell>
          <cell r="C116">
            <v>103.852616</v>
          </cell>
          <cell r="D116">
            <v>2925.7638529999999</v>
          </cell>
        </row>
        <row r="117">
          <cell r="A117">
            <v>100</v>
          </cell>
          <cell r="B117">
            <v>22753</v>
          </cell>
          <cell r="C117">
            <v>33.728408999999999</v>
          </cell>
          <cell r="D117">
            <v>20.320884</v>
          </cell>
        </row>
        <row r="118">
          <cell r="A118">
            <v>100</v>
          </cell>
          <cell r="B118">
            <v>22758</v>
          </cell>
          <cell r="C118">
            <v>111.74588300000001</v>
          </cell>
          <cell r="D118">
            <v>-8267.1610099999998</v>
          </cell>
        </row>
        <row r="119">
          <cell r="A119">
            <v>100</v>
          </cell>
          <cell r="B119">
            <v>22761</v>
          </cell>
          <cell r="C119">
            <v>-7.2555999999999995E-2</v>
          </cell>
          <cell r="D119">
            <v>0.84946900000000003</v>
          </cell>
        </row>
        <row r="120">
          <cell r="A120">
            <v>100</v>
          </cell>
          <cell r="B120">
            <v>22763</v>
          </cell>
          <cell r="C120">
            <v>-219.27050199999999</v>
          </cell>
          <cell r="D120">
            <v>-459.655438</v>
          </cell>
        </row>
        <row r="121">
          <cell r="A121">
            <v>100</v>
          </cell>
          <cell r="B121">
            <v>22799</v>
          </cell>
          <cell r="C121">
            <v>0.79447299999999998</v>
          </cell>
          <cell r="D121">
            <v>0.46131699999999998</v>
          </cell>
        </row>
        <row r="122">
          <cell r="A122">
            <v>100</v>
          </cell>
          <cell r="B122">
            <v>26122</v>
          </cell>
          <cell r="C122">
            <v>0</v>
          </cell>
          <cell r="D122">
            <v>5.0567000000000001E-2</v>
          </cell>
        </row>
        <row r="123">
          <cell r="A123">
            <v>100</v>
          </cell>
          <cell r="B123">
            <v>26249</v>
          </cell>
          <cell r="C123">
            <v>0</v>
          </cell>
          <cell r="D123">
            <v>0.13609099999999999</v>
          </cell>
        </row>
        <row r="124">
          <cell r="A124">
            <v>100</v>
          </cell>
          <cell r="B124">
            <v>121761</v>
          </cell>
          <cell r="C124">
            <v>1.7389079999999999</v>
          </cell>
          <cell r="D124">
            <v>-0.206203</v>
          </cell>
        </row>
        <row r="125">
          <cell r="A125">
            <v>100</v>
          </cell>
          <cell r="B125">
            <v>1110</v>
          </cell>
          <cell r="D125">
            <v>-0.21826499999999999</v>
          </cell>
        </row>
        <row r="126">
          <cell r="A126">
            <v>100</v>
          </cell>
          <cell r="B126">
            <v>1120</v>
          </cell>
          <cell r="C126">
            <v>-9036.9737249999998</v>
          </cell>
          <cell r="D126">
            <v>-33261.969650999999</v>
          </cell>
        </row>
        <row r="127">
          <cell r="A127">
            <v>100</v>
          </cell>
          <cell r="B127">
            <v>1147</v>
          </cell>
          <cell r="D127">
            <v>-11.166017999999999</v>
          </cell>
        </row>
        <row r="128">
          <cell r="A128">
            <v>100</v>
          </cell>
          <cell r="B128">
            <v>1170</v>
          </cell>
          <cell r="D128">
            <v>0</v>
          </cell>
        </row>
        <row r="129">
          <cell r="A129">
            <v>100</v>
          </cell>
          <cell r="B129">
            <v>1177</v>
          </cell>
          <cell r="C129">
            <v>0</v>
          </cell>
          <cell r="D129">
            <v>0</v>
          </cell>
        </row>
        <row r="130">
          <cell r="A130">
            <v>100</v>
          </cell>
          <cell r="B130">
            <v>1179</v>
          </cell>
          <cell r="D130">
            <v>0</v>
          </cell>
        </row>
        <row r="131">
          <cell r="A131">
            <v>100</v>
          </cell>
          <cell r="B131">
            <v>1181</v>
          </cell>
          <cell r="C131">
            <v>-4.3211740000000001</v>
          </cell>
          <cell r="D131">
            <v>-11.721659000000001</v>
          </cell>
        </row>
        <row r="132">
          <cell r="A132">
            <v>100</v>
          </cell>
          <cell r="B132">
            <v>1182</v>
          </cell>
          <cell r="C132">
            <v>4.5655799999999997</v>
          </cell>
          <cell r="D132">
            <v>16.507294000000002</v>
          </cell>
        </row>
        <row r="133">
          <cell r="A133">
            <v>100</v>
          </cell>
          <cell r="B133">
            <v>1183</v>
          </cell>
          <cell r="C133">
            <v>61152.718726999999</v>
          </cell>
          <cell r="D133">
            <v>56338.489612999998</v>
          </cell>
        </row>
        <row r="134">
          <cell r="A134">
            <v>100</v>
          </cell>
          <cell r="B134">
            <v>1184</v>
          </cell>
          <cell r="C134">
            <v>-93.680941000000004</v>
          </cell>
          <cell r="D134">
            <v>-945.87530600000002</v>
          </cell>
        </row>
        <row r="135">
          <cell r="A135">
            <v>100</v>
          </cell>
          <cell r="B135">
            <v>1187</v>
          </cell>
          <cell r="C135">
            <v>7.2665569999999997</v>
          </cell>
          <cell r="D135">
            <v>21.973275999999998</v>
          </cell>
        </row>
        <row r="136">
          <cell r="A136">
            <v>100</v>
          </cell>
          <cell r="B136">
            <v>1189</v>
          </cell>
          <cell r="C136">
            <v>0.48215799999999998</v>
          </cell>
          <cell r="D136">
            <v>-0.23069300000000001</v>
          </cell>
        </row>
        <row r="137">
          <cell r="A137">
            <v>100</v>
          </cell>
          <cell r="B137">
            <v>1192</v>
          </cell>
          <cell r="C137">
            <v>724.58262000000002</v>
          </cell>
          <cell r="D137">
            <v>724.58262000000002</v>
          </cell>
        </row>
        <row r="138">
          <cell r="A138">
            <v>100</v>
          </cell>
          <cell r="B138">
            <v>1211</v>
          </cell>
          <cell r="C138">
            <v>-3.8446669999999998</v>
          </cell>
          <cell r="D138">
            <v>-3.2666330000000001</v>
          </cell>
        </row>
        <row r="139">
          <cell r="A139">
            <v>100</v>
          </cell>
          <cell r="B139">
            <v>12111</v>
          </cell>
          <cell r="C139">
            <v>-1006.5432479999999</v>
          </cell>
          <cell r="D139">
            <v>-717.69008799999995</v>
          </cell>
        </row>
        <row r="140">
          <cell r="A140">
            <v>100</v>
          </cell>
          <cell r="B140">
            <v>12122</v>
          </cell>
          <cell r="C140">
            <v>57.567601000000003</v>
          </cell>
          <cell r="D140">
            <v>236.08101400000001</v>
          </cell>
        </row>
        <row r="141">
          <cell r="A141">
            <v>100</v>
          </cell>
          <cell r="B141">
            <v>12123</v>
          </cell>
          <cell r="C141">
            <v>-16.648492999999998</v>
          </cell>
          <cell r="D141">
            <v>-44.893515999999998</v>
          </cell>
        </row>
        <row r="142">
          <cell r="A142">
            <v>100</v>
          </cell>
          <cell r="B142">
            <v>1213</v>
          </cell>
          <cell r="C142">
            <v>-6479.0201939999997</v>
          </cell>
          <cell r="D142">
            <v>-6478.9307500000004</v>
          </cell>
        </row>
        <row r="143">
          <cell r="A143">
            <v>100</v>
          </cell>
          <cell r="B143">
            <v>1214</v>
          </cell>
          <cell r="C143">
            <v>9.8333329999999997</v>
          </cell>
          <cell r="D143">
            <v>59.000002000000002</v>
          </cell>
        </row>
        <row r="144">
          <cell r="A144">
            <v>100</v>
          </cell>
          <cell r="B144">
            <v>1215</v>
          </cell>
          <cell r="C144">
            <v>6.7</v>
          </cell>
          <cell r="D144">
            <v>-8289.9973269999991</v>
          </cell>
        </row>
        <row r="145">
          <cell r="A145">
            <v>100</v>
          </cell>
          <cell r="B145">
            <v>12152</v>
          </cell>
          <cell r="C145">
            <v>92153.952520999999</v>
          </cell>
          <cell r="D145">
            <v>92153.952520999999</v>
          </cell>
        </row>
        <row r="146">
          <cell r="A146">
            <v>100</v>
          </cell>
          <cell r="B146">
            <v>1216</v>
          </cell>
          <cell r="C146">
            <v>-8.1552340000000001</v>
          </cell>
          <cell r="D146">
            <v>-107.11580499999999</v>
          </cell>
        </row>
        <row r="147">
          <cell r="A147">
            <v>100</v>
          </cell>
          <cell r="B147">
            <v>12161</v>
          </cell>
          <cell r="C147">
            <v>1.248146</v>
          </cell>
          <cell r="D147">
            <v>3.7818269999999998</v>
          </cell>
        </row>
        <row r="148">
          <cell r="A148">
            <v>100</v>
          </cell>
          <cell r="B148">
            <v>12166</v>
          </cell>
          <cell r="D148">
            <v>1.3372999999999999E-2</v>
          </cell>
        </row>
        <row r="149">
          <cell r="A149">
            <v>100</v>
          </cell>
          <cell r="B149">
            <v>12168</v>
          </cell>
          <cell r="C149">
            <v>-0.32666000000000001</v>
          </cell>
          <cell r="D149">
            <v>-0.105256</v>
          </cell>
        </row>
        <row r="150">
          <cell r="A150">
            <v>100</v>
          </cell>
          <cell r="B150">
            <v>1217</v>
          </cell>
          <cell r="C150">
            <v>7.0809430000000004</v>
          </cell>
          <cell r="D150">
            <v>6.6344690000000002</v>
          </cell>
        </row>
        <row r="151">
          <cell r="A151">
            <v>100</v>
          </cell>
          <cell r="B151">
            <v>12171</v>
          </cell>
          <cell r="C151">
            <v>-17.541191000000001</v>
          </cell>
          <cell r="D151">
            <v>-33.891190999999999</v>
          </cell>
        </row>
        <row r="152">
          <cell r="A152">
            <v>100</v>
          </cell>
          <cell r="B152">
            <v>1219</v>
          </cell>
          <cell r="D152">
            <v>-68</v>
          </cell>
        </row>
        <row r="153">
          <cell r="A153">
            <v>100</v>
          </cell>
          <cell r="B153">
            <v>1229</v>
          </cell>
          <cell r="C153">
            <v>-644.48432400000002</v>
          </cell>
          <cell r="D153">
            <v>18.018045999999998</v>
          </cell>
        </row>
        <row r="154">
          <cell r="A154">
            <v>100</v>
          </cell>
          <cell r="B154">
            <v>1255</v>
          </cell>
          <cell r="C154">
            <v>-50</v>
          </cell>
          <cell r="D154">
            <v>197.87889999999999</v>
          </cell>
        </row>
        <row r="155">
          <cell r="A155">
            <v>100</v>
          </cell>
          <cell r="B155">
            <v>12560</v>
          </cell>
          <cell r="C155">
            <v>937.19878000000006</v>
          </cell>
          <cell r="D155">
            <v>950.90123000000006</v>
          </cell>
        </row>
        <row r="156">
          <cell r="A156">
            <v>100</v>
          </cell>
          <cell r="B156">
            <v>12565</v>
          </cell>
          <cell r="C156">
            <v>0.41399999999999998</v>
          </cell>
          <cell r="D156">
            <v>-11.823998</v>
          </cell>
        </row>
        <row r="157">
          <cell r="A157">
            <v>100</v>
          </cell>
          <cell r="B157">
            <v>12591</v>
          </cell>
          <cell r="C157">
            <v>-2.9484E-2</v>
          </cell>
          <cell r="D157">
            <v>-0.69323400000000002</v>
          </cell>
        </row>
        <row r="158">
          <cell r="A158">
            <v>100</v>
          </cell>
          <cell r="B158">
            <v>1279</v>
          </cell>
          <cell r="D158">
            <v>0</v>
          </cell>
        </row>
        <row r="159">
          <cell r="A159">
            <v>100</v>
          </cell>
          <cell r="B159">
            <v>13101</v>
          </cell>
          <cell r="C159">
            <v>13737.665729</v>
          </cell>
          <cell r="D159">
            <v>62884.40885</v>
          </cell>
        </row>
        <row r="160">
          <cell r="A160">
            <v>100</v>
          </cell>
          <cell r="B160">
            <v>13102</v>
          </cell>
          <cell r="C160">
            <v>10277.601009</v>
          </cell>
          <cell r="D160">
            <v>50582.362390000002</v>
          </cell>
        </row>
        <row r="161">
          <cell r="A161">
            <v>100</v>
          </cell>
          <cell r="B161">
            <v>13103</v>
          </cell>
          <cell r="C161">
            <v>15697.941076999999</v>
          </cell>
          <cell r="D161">
            <v>96791.464223000003</v>
          </cell>
        </row>
        <row r="162">
          <cell r="A162">
            <v>100</v>
          </cell>
          <cell r="B162">
            <v>13104</v>
          </cell>
          <cell r="C162">
            <v>9643.2767170000006</v>
          </cell>
          <cell r="D162">
            <v>50786.468357999998</v>
          </cell>
        </row>
        <row r="163">
          <cell r="A163">
            <v>100</v>
          </cell>
          <cell r="B163">
            <v>13107</v>
          </cell>
          <cell r="C163">
            <v>-120.95706800000001</v>
          </cell>
          <cell r="D163">
            <v>-1001.637825</v>
          </cell>
        </row>
        <row r="164">
          <cell r="A164">
            <v>100</v>
          </cell>
          <cell r="B164">
            <v>13108</v>
          </cell>
          <cell r="C164">
            <v>-194.88968499999999</v>
          </cell>
          <cell r="D164">
            <v>-685.24858900000004</v>
          </cell>
        </row>
        <row r="165">
          <cell r="A165">
            <v>100</v>
          </cell>
          <cell r="B165">
            <v>13109</v>
          </cell>
          <cell r="C165">
            <v>-43466.340568</v>
          </cell>
          <cell r="D165">
            <v>-228363.437726</v>
          </cell>
        </row>
        <row r="166">
          <cell r="A166">
            <v>100</v>
          </cell>
          <cell r="B166">
            <v>16122</v>
          </cell>
          <cell r="C166">
            <v>262.05773599999998</v>
          </cell>
          <cell r="D166">
            <v>4895.5886760000003</v>
          </cell>
        </row>
        <row r="167">
          <cell r="A167">
            <v>100</v>
          </cell>
          <cell r="B167">
            <v>16126</v>
          </cell>
          <cell r="C167">
            <v>4.9221750000000002</v>
          </cell>
          <cell r="D167">
            <v>-1.771577</v>
          </cell>
        </row>
        <row r="168">
          <cell r="A168">
            <v>100</v>
          </cell>
          <cell r="B168">
            <v>16127</v>
          </cell>
          <cell r="C168">
            <v>0.14207400000000001</v>
          </cell>
          <cell r="D168">
            <v>-8.4436999999999998E-2</v>
          </cell>
        </row>
        <row r="169">
          <cell r="A169">
            <v>100</v>
          </cell>
          <cell r="B169">
            <v>16132</v>
          </cell>
          <cell r="C169">
            <v>1.2694399999999999</v>
          </cell>
          <cell r="D169">
            <v>7.6166369999999999</v>
          </cell>
        </row>
        <row r="170">
          <cell r="A170">
            <v>100</v>
          </cell>
          <cell r="B170">
            <v>16142</v>
          </cell>
          <cell r="C170">
            <v>0.67117400000000005</v>
          </cell>
          <cell r="D170">
            <v>-31.631733000000001</v>
          </cell>
        </row>
        <row r="171">
          <cell r="A171">
            <v>100</v>
          </cell>
          <cell r="B171">
            <v>16151</v>
          </cell>
          <cell r="D171">
            <v>68</v>
          </cell>
        </row>
        <row r="172">
          <cell r="A172">
            <v>100</v>
          </cell>
          <cell r="B172">
            <v>16152</v>
          </cell>
          <cell r="C172">
            <v>0.37007600000000002</v>
          </cell>
          <cell r="D172">
            <v>-7.1551780000000003</v>
          </cell>
        </row>
        <row r="173">
          <cell r="A173">
            <v>100</v>
          </cell>
          <cell r="B173">
            <v>16162</v>
          </cell>
          <cell r="C173">
            <v>0.19950499999999999</v>
          </cell>
          <cell r="D173">
            <v>-0.49617800000000001</v>
          </cell>
        </row>
        <row r="174">
          <cell r="A174">
            <v>100</v>
          </cell>
          <cell r="B174">
            <v>1622</v>
          </cell>
          <cell r="C174">
            <v>-71.682486999999995</v>
          </cell>
          <cell r="D174">
            <v>-121.118959</v>
          </cell>
        </row>
        <row r="175">
          <cell r="A175">
            <v>100</v>
          </cell>
          <cell r="B175">
            <v>1623</v>
          </cell>
          <cell r="C175">
            <v>29.884</v>
          </cell>
          <cell r="D175">
            <v>-60.45</v>
          </cell>
        </row>
        <row r="176">
          <cell r="A176">
            <v>100</v>
          </cell>
          <cell r="B176">
            <v>1625</v>
          </cell>
          <cell r="C176">
            <v>-654.34409200000005</v>
          </cell>
          <cell r="D176">
            <v>-7324.0130010000003</v>
          </cell>
        </row>
        <row r="177">
          <cell r="A177">
            <v>100</v>
          </cell>
          <cell r="B177">
            <v>1711</v>
          </cell>
          <cell r="D177">
            <v>5508.8585220000004</v>
          </cell>
        </row>
        <row r="178">
          <cell r="A178">
            <v>100</v>
          </cell>
          <cell r="B178">
            <v>1735</v>
          </cell>
          <cell r="C178">
            <v>17.484555</v>
          </cell>
          <cell r="D178">
            <v>251.53455500000001</v>
          </cell>
        </row>
        <row r="179">
          <cell r="A179">
            <v>100</v>
          </cell>
          <cell r="B179">
            <v>22003</v>
          </cell>
          <cell r="C179">
            <v>1.3792E-2</v>
          </cell>
          <cell r="D179">
            <v>1.3792E-2</v>
          </cell>
        </row>
        <row r="180">
          <cell r="A180">
            <v>100</v>
          </cell>
          <cell r="B180">
            <v>22011</v>
          </cell>
          <cell r="C180">
            <v>-5.5149710000000001</v>
          </cell>
          <cell r="D180">
            <v>-8.4103309999999993</v>
          </cell>
        </row>
        <row r="181">
          <cell r="A181">
            <v>100</v>
          </cell>
          <cell r="B181">
            <v>22016</v>
          </cell>
          <cell r="D181">
            <v>172.594381</v>
          </cell>
        </row>
        <row r="182">
          <cell r="A182">
            <v>100</v>
          </cell>
          <cell r="B182">
            <v>22017</v>
          </cell>
          <cell r="C182">
            <v>-12.089138</v>
          </cell>
          <cell r="D182">
            <v>23.647368</v>
          </cell>
        </row>
        <row r="183">
          <cell r="A183">
            <v>100</v>
          </cell>
          <cell r="B183">
            <v>22019</v>
          </cell>
          <cell r="D183">
            <v>9.9449819999999995</v>
          </cell>
        </row>
        <row r="184">
          <cell r="A184">
            <v>100</v>
          </cell>
          <cell r="B184">
            <v>2212</v>
          </cell>
          <cell r="C184">
            <v>303.44846200000001</v>
          </cell>
          <cell r="D184">
            <v>-14.883171000000001</v>
          </cell>
        </row>
        <row r="185">
          <cell r="A185">
            <v>100</v>
          </cell>
          <cell r="B185">
            <v>2213</v>
          </cell>
          <cell r="C185">
            <v>11.275327000000001</v>
          </cell>
          <cell r="D185">
            <v>100.345338</v>
          </cell>
        </row>
        <row r="186">
          <cell r="A186">
            <v>100</v>
          </cell>
          <cell r="B186">
            <v>2215</v>
          </cell>
          <cell r="D186">
            <v>8.7475079999999998</v>
          </cell>
        </row>
        <row r="187">
          <cell r="A187">
            <v>100</v>
          </cell>
          <cell r="B187">
            <v>22151</v>
          </cell>
          <cell r="C187">
            <v>-7.8006539999999998</v>
          </cell>
          <cell r="D187">
            <v>37.997860000000003</v>
          </cell>
        </row>
        <row r="188">
          <cell r="A188">
            <v>100</v>
          </cell>
          <cell r="B188">
            <v>22152</v>
          </cell>
          <cell r="C188">
            <v>-98.647333000000003</v>
          </cell>
          <cell r="D188">
            <v>217.05946800000001</v>
          </cell>
        </row>
        <row r="189">
          <cell r="A189">
            <v>100</v>
          </cell>
          <cell r="B189">
            <v>2216</v>
          </cell>
          <cell r="C189">
            <v>1.431E-2</v>
          </cell>
          <cell r="D189">
            <v>-3.1299410000000001</v>
          </cell>
        </row>
        <row r="190">
          <cell r="A190">
            <v>100</v>
          </cell>
          <cell r="B190">
            <v>22161</v>
          </cell>
          <cell r="D190">
            <v>120.45240099999999</v>
          </cell>
        </row>
        <row r="191">
          <cell r="A191">
            <v>100</v>
          </cell>
          <cell r="B191">
            <v>22164</v>
          </cell>
          <cell r="C191">
            <v>8.9469000000000007E-2</v>
          </cell>
          <cell r="D191">
            <v>556.14606300000003</v>
          </cell>
        </row>
        <row r="192">
          <cell r="A192">
            <v>100</v>
          </cell>
          <cell r="B192">
            <v>22178</v>
          </cell>
          <cell r="D192">
            <v>5.0738729999999999</v>
          </cell>
        </row>
        <row r="193">
          <cell r="A193">
            <v>100</v>
          </cell>
          <cell r="B193">
            <v>22179</v>
          </cell>
          <cell r="C193">
            <v>-10.642783</v>
          </cell>
          <cell r="D193">
            <v>-52.190753999999998</v>
          </cell>
        </row>
        <row r="194">
          <cell r="A194">
            <v>100</v>
          </cell>
          <cell r="B194">
            <v>2218</v>
          </cell>
          <cell r="C194">
            <v>-117.868386</v>
          </cell>
          <cell r="D194">
            <v>-15.923605999999999</v>
          </cell>
        </row>
        <row r="195">
          <cell r="A195">
            <v>100</v>
          </cell>
          <cell r="B195">
            <v>22191</v>
          </cell>
          <cell r="C195">
            <v>-9.2933859999999999</v>
          </cell>
          <cell r="D195">
            <v>1836.132429</v>
          </cell>
        </row>
        <row r="196">
          <cell r="A196">
            <v>100</v>
          </cell>
          <cell r="B196">
            <v>22195</v>
          </cell>
          <cell r="C196">
            <v>-6.5649999999999997E-3</v>
          </cell>
          <cell r="D196">
            <v>38.381481999999998</v>
          </cell>
        </row>
        <row r="197">
          <cell r="A197">
            <v>100</v>
          </cell>
          <cell r="B197">
            <v>2275</v>
          </cell>
          <cell r="C197">
            <v>-32.337842000000002</v>
          </cell>
          <cell r="D197">
            <v>250.11019400000001</v>
          </cell>
        </row>
        <row r="198">
          <cell r="A198">
            <v>100</v>
          </cell>
          <cell r="B198">
            <v>26162</v>
          </cell>
          <cell r="C198">
            <v>0.36007299999999998</v>
          </cell>
          <cell r="D198">
            <v>0.28055000000000002</v>
          </cell>
        </row>
        <row r="199">
          <cell r="A199">
            <v>100</v>
          </cell>
          <cell r="B199">
            <v>26165</v>
          </cell>
          <cell r="C199">
            <v>-147.34007299999999</v>
          </cell>
          <cell r="D199">
            <v>-161.911812</v>
          </cell>
        </row>
        <row r="200">
          <cell r="A200">
            <v>100</v>
          </cell>
          <cell r="B200">
            <v>26190</v>
          </cell>
          <cell r="D200">
            <v>-3583.2780360000002</v>
          </cell>
        </row>
        <row r="201">
          <cell r="A201">
            <v>100</v>
          </cell>
          <cell r="B201">
            <v>26196</v>
          </cell>
          <cell r="C201">
            <v>-1562.9051730000001</v>
          </cell>
          <cell r="D201">
            <v>-1602.3513419999999</v>
          </cell>
        </row>
        <row r="202">
          <cell r="A202">
            <v>100</v>
          </cell>
          <cell r="B202">
            <v>26199</v>
          </cell>
          <cell r="D202">
            <v>0</v>
          </cell>
        </row>
        <row r="203">
          <cell r="A203">
            <v>100</v>
          </cell>
          <cell r="B203">
            <v>2634</v>
          </cell>
          <cell r="D203">
            <v>-268.52</v>
          </cell>
        </row>
        <row r="204">
          <cell r="A204">
            <v>100</v>
          </cell>
          <cell r="B204">
            <v>2635</v>
          </cell>
          <cell r="D204">
            <v>2132</v>
          </cell>
        </row>
        <row r="205">
          <cell r="A205">
            <v>100</v>
          </cell>
          <cell r="B205">
            <v>2636</v>
          </cell>
          <cell r="D205">
            <v>428.16</v>
          </cell>
        </row>
        <row r="206">
          <cell r="A206">
            <v>100</v>
          </cell>
          <cell r="B206">
            <v>27792</v>
          </cell>
          <cell r="D206">
            <v>50.444175999999999</v>
          </cell>
        </row>
        <row r="207">
          <cell r="A207">
            <v>100</v>
          </cell>
          <cell r="B207">
            <v>31121</v>
          </cell>
          <cell r="C207">
            <v>732.09894399999996</v>
          </cell>
          <cell r="D207">
            <v>6331.4241730000003</v>
          </cell>
        </row>
        <row r="208">
          <cell r="A208">
            <v>100</v>
          </cell>
          <cell r="B208">
            <v>3136</v>
          </cell>
          <cell r="C208">
            <v>2461.5885349999999</v>
          </cell>
          <cell r="D208">
            <v>28937.212189999998</v>
          </cell>
        </row>
        <row r="209">
          <cell r="A209">
            <v>100</v>
          </cell>
          <cell r="B209">
            <v>3226</v>
          </cell>
          <cell r="C209">
            <v>-4002.5878200000002</v>
          </cell>
          <cell r="D209">
            <v>-37091.087018999999</v>
          </cell>
        </row>
        <row r="210">
          <cell r="A210">
            <v>198</v>
          </cell>
          <cell r="B210">
            <v>1623</v>
          </cell>
          <cell r="C210">
            <v>-50958.501887999999</v>
          </cell>
          <cell r="D210">
            <v>-72048.501887999999</v>
          </cell>
        </row>
        <row r="211">
          <cell r="A211">
            <v>198</v>
          </cell>
          <cell r="B211">
            <v>26132</v>
          </cell>
          <cell r="C211">
            <v>-670.86758599999996</v>
          </cell>
          <cell r="D211">
            <v>-4069.930022</v>
          </cell>
        </row>
        <row r="212">
          <cell r="A212">
            <v>200</v>
          </cell>
          <cell r="B212">
            <v>22141</v>
          </cell>
          <cell r="D212">
            <v>-6.3528390000000003</v>
          </cell>
        </row>
        <row r="213">
          <cell r="A213">
            <v>200</v>
          </cell>
          <cell r="B213">
            <v>2275</v>
          </cell>
          <cell r="C213">
            <v>-36.646208000000001</v>
          </cell>
          <cell r="D213">
            <v>-519.87079500000004</v>
          </cell>
        </row>
        <row r="214">
          <cell r="A214">
            <v>300</v>
          </cell>
          <cell r="B214">
            <v>22171</v>
          </cell>
          <cell r="C214">
            <v>-2.2499999999999999E-2</v>
          </cell>
          <cell r="D214">
            <v>-0.1125</v>
          </cell>
        </row>
        <row r="215">
          <cell r="A215">
            <v>300</v>
          </cell>
          <cell r="B215">
            <v>22173</v>
          </cell>
          <cell r="D215">
            <v>-0.11200400000000001</v>
          </cell>
        </row>
        <row r="216">
          <cell r="A216">
            <v>300</v>
          </cell>
          <cell r="B216">
            <v>22174</v>
          </cell>
          <cell r="C216">
            <v>2.2499999999999999E-2</v>
          </cell>
          <cell r="D216">
            <v>0.1125</v>
          </cell>
        </row>
        <row r="217">
          <cell r="A217">
            <v>300</v>
          </cell>
          <cell r="B217">
            <v>22179</v>
          </cell>
          <cell r="C217">
            <v>10.642783</v>
          </cell>
          <cell r="D217">
            <v>52.190753999999998</v>
          </cell>
        </row>
        <row r="218">
          <cell r="A218">
            <v>300</v>
          </cell>
          <cell r="B218">
            <v>2275</v>
          </cell>
          <cell r="C218">
            <v>-2.931E-3</v>
          </cell>
          <cell r="D218">
            <v>1399.922525</v>
          </cell>
        </row>
        <row r="219">
          <cell r="A219">
            <v>400</v>
          </cell>
          <cell r="B219">
            <v>22355</v>
          </cell>
          <cell r="C219">
            <v>4308</v>
          </cell>
          <cell r="D219">
            <v>10324</v>
          </cell>
        </row>
        <row r="220">
          <cell r="A220">
            <v>400</v>
          </cell>
          <cell r="B220">
            <v>26190</v>
          </cell>
          <cell r="C220">
            <v>-9499.8676439999999</v>
          </cell>
          <cell r="D220">
            <v>-19753.777503000001</v>
          </cell>
        </row>
        <row r="221">
          <cell r="A221">
            <v>400</v>
          </cell>
          <cell r="B221">
            <v>26196</v>
          </cell>
          <cell r="C221">
            <v>-68.673822000000001</v>
          </cell>
          <cell r="D221">
            <v>-16633.028661</v>
          </cell>
        </row>
        <row r="222">
          <cell r="A222">
            <v>400</v>
          </cell>
          <cell r="B222">
            <v>26198</v>
          </cell>
          <cell r="C222">
            <v>-103.687372</v>
          </cell>
          <cell r="D222">
            <v>168.182692</v>
          </cell>
        </row>
        <row r="223">
          <cell r="A223">
            <v>400</v>
          </cell>
          <cell r="B223">
            <v>26199</v>
          </cell>
          <cell r="C223">
            <v>-46.729753000000002</v>
          </cell>
          <cell r="D223">
            <v>-124.105581</v>
          </cell>
        </row>
        <row r="224">
          <cell r="A224">
            <v>400</v>
          </cell>
          <cell r="B224">
            <v>2634</v>
          </cell>
          <cell r="C224">
            <v>-55802.906710000003</v>
          </cell>
          <cell r="D224">
            <v>-50697.555712000001</v>
          </cell>
        </row>
        <row r="225">
          <cell r="A225">
            <v>400</v>
          </cell>
          <cell r="B225">
            <v>2635</v>
          </cell>
          <cell r="C225">
            <v>59601.499190000002</v>
          </cell>
          <cell r="D225">
            <v>84886.499190000002</v>
          </cell>
        </row>
        <row r="226">
          <cell r="A226">
            <v>400</v>
          </cell>
          <cell r="B226">
            <v>2636</v>
          </cell>
          <cell r="C226">
            <v>-74815.712302</v>
          </cell>
          <cell r="D226">
            <v>-69776.462302</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elacije - sve"/>
      <sheetName val="korelacije"/>
      <sheetName val="INPUT"/>
      <sheetName val="eviews"/>
      <sheetName val="Sheet4"/>
      <sheetName val="Statistika"/>
      <sheetName val="Sheet1"/>
      <sheetName val="grafikoni"/>
      <sheetName val="1. CPI_D_U"/>
      <sheetName val="Cijene"/>
      <sheetName val="Podaci i izračun"/>
      <sheetName val="Kopija"/>
      <sheetName val="loan portfolio"/>
      <sheetName val="za objavu i prezentacije"/>
      <sheetName val="jezici"/>
      <sheetName val="Izbor posla"/>
      <sheetName val="Intervencije-eviews"/>
    </sheetNames>
    <sheetDataSet>
      <sheetData sheetId="0"/>
      <sheetData sheetId="1"/>
      <sheetData sheetId="2"/>
      <sheetData sheetId="3"/>
      <sheetData sheetId="4"/>
      <sheetData sheetId="5"/>
      <sheetData sheetId="6">
        <row r="3">
          <cell r="M3">
            <v>108</v>
          </cell>
          <cell r="N3">
            <v>57.555</v>
          </cell>
        </row>
        <row r="4">
          <cell r="N4">
            <v>226.94788</v>
          </cell>
        </row>
        <row r="5">
          <cell r="N5">
            <v>156.15596500000001</v>
          </cell>
        </row>
        <row r="6">
          <cell r="N6">
            <v>30.3095</v>
          </cell>
        </row>
        <row r="7">
          <cell r="N7">
            <v>224.752656</v>
          </cell>
        </row>
        <row r="8">
          <cell r="M8">
            <v>109.57214</v>
          </cell>
          <cell r="N8">
            <v>126.116</v>
          </cell>
        </row>
        <row r="9">
          <cell r="M9">
            <v>72.419127000000003</v>
          </cell>
        </row>
        <row r="10">
          <cell r="N10">
            <v>191.989272</v>
          </cell>
        </row>
        <row r="11">
          <cell r="M11">
            <v>112.337924</v>
          </cell>
        </row>
      </sheetData>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Q"/>
      <sheetName val="QC"/>
      <sheetName val="WRSTAB"/>
      <sheetName val="Input"/>
      <sheetName val="tegsun"/>
      <sheetName val="Izbor pos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s"/>
      <sheetName val="aktiva"/>
      <sheetName val="pasiva"/>
      <sheetName val="aktiva (2)"/>
      <sheetName val="pasiva (2)"/>
      <sheetName val="IFS"/>
      <sheetName val="Sheet12"/>
      <sheetName val="Sheet13"/>
      <sheetName val="Sheet14"/>
      <sheetName val="Sheet15"/>
      <sheetName val="Sheet16"/>
      <sheetName val="WordCopy"/>
      <sheetName val="CSVexport"/>
      <sheetName val="XLSextract"/>
      <sheetName val="LGD vrste"/>
      <sheetName val="IMATA"/>
      <sheetName val="2003"/>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DEP"/>
      <sheetName val="Izbor posla"/>
      <sheetName val="Ulazni podaci"/>
      <sheetName val="Sheet1"/>
      <sheetName val="Desezonirani podaci"/>
    </sheetNames>
    <sheetDataSet>
      <sheetData sheetId="0"/>
      <sheetData sheetId="1">
        <row r="17">
          <cell r="B17" t="str">
            <v>C:\temp</v>
          </cell>
          <cell r="C17" t="str">
            <v>Arima.Xls</v>
          </cell>
          <cell r="D17" t="str">
            <v>Podaci</v>
          </cell>
          <cell r="E17" t="str">
            <v>mjesec</v>
          </cell>
        </row>
        <row r="18">
          <cell r="B18" t="str">
            <v>C:\temp</v>
          </cell>
          <cell r="C18" t="str">
            <v>PripremaPodataka.Xls</v>
          </cell>
          <cell r="D18" t="str">
            <v>Desezonirani podaci</v>
          </cell>
          <cell r="E18" t="str">
            <v>mjesec</v>
          </cell>
        </row>
      </sheetData>
      <sheetData sheetId="2"/>
      <sheetData sheetId="3"/>
      <sheetData sheetId="4"/>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Q6"/>
      <sheetName val="Q5"/>
      <sheetName val="Annual Tables"/>
      <sheetName val="Index"/>
      <sheetName val="Annual Raw Data"/>
      <sheetName val="NEFTRANS"/>
      <sheetName val="WordCopy"/>
      <sheetName val="CSVexport"/>
      <sheetName val="XLSextra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 val="Execute_Macros"/>
      <sheetName val="Annual_Raw_Data"/>
      <sheetName val="Quarterly_Raw_Data"/>
      <sheetName val="WEO_Raw_Data"/>
      <sheetName val="Annual_Assumptions"/>
      <sheetName val="Quarterly_Assumptions"/>
      <sheetName val="Annual_MacroFlow"/>
      <sheetName val="Quarterly_MacroFlow"/>
      <sheetName val="Annual_Tables"/>
      <sheetName val="SEI_Table"/>
      <sheetName val="Basic_Data"/>
      <sheetName val="Program_MFlows97"/>
      <sheetName val="WEO_Submission_Sheet"/>
      <sheetName val="SEI_Chart"/>
      <sheetName val="Fiscal_Chart"/>
      <sheetName val="Money_Chart"/>
      <sheetName val="Macros_Import"/>
      <sheetName val="Macros_Print"/>
      <sheetName val="EFF_Arrangements"/>
      <sheetName val="PRGF_Arrangements"/>
      <sheetName val="STBY_Arrangements"/>
      <sheetName val="EFF Arrangements"/>
      <sheetName val="PRGF Arrangements"/>
      <sheetName val="STBY Arrangements"/>
      <sheetName val="PERUMF97"/>
      <sheetName val="EFN_MAN_"/>
      <sheetName val="Soc Sec OECD countries"/>
      <sheetName val="Dom GS OECD countries"/>
      <sheetName val="VAT rates OECD Countries"/>
      <sheetName val="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CountryMeta"/>
      <sheetName val="XLSextract"/>
      <sheetName val="G"/>
      <sheetName val="Quarterly Raw Data"/>
      <sheetName val="Quarterly MacroFlo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greb_Z"/>
      <sheetName val="country name lookup"/>
      <sheetName val="pitanje_slika_10_NPCT"/>
      <sheetName val="pitanje_slika_11_NPCT"/>
      <sheetName val="pitanje_slika_12_NPCT"/>
      <sheetName val="pitanje_slika_13_NPCT"/>
      <sheetName val="pitanje_slika_14_NPCT"/>
      <sheetName val="pitanje_slika_15_NPCT"/>
      <sheetName val="pitanje_slika_16_NPCT"/>
      <sheetName val="pitanje_slika_17_NPCT"/>
      <sheetName val="pitanje_slika_9_NPCT"/>
      <sheetName val="tegsun"/>
      <sheetName val="Izbor posla"/>
    </sheetNames>
    <definedNames>
      <definedName name="IdiNa1"/>
      <definedName name="IdiNa10"/>
      <definedName name="IdiNa11"/>
      <definedName name="IdiNa12"/>
      <definedName name="IdiNa13"/>
      <definedName name="IdiNa14"/>
      <definedName name="IdiNa15"/>
      <definedName name="IdiNa16"/>
      <definedName name="IdiNa17"/>
      <definedName name="IdiNa18"/>
      <definedName name="IdiNa19"/>
      <definedName name="IdiNa2"/>
      <definedName name="IdiNa20"/>
      <definedName name="IdiNa21"/>
      <definedName name="IdiNa22"/>
      <definedName name="IdiNa23"/>
      <definedName name="IdiNa24"/>
      <definedName name="IdiNa25"/>
      <definedName name="IdiNa26"/>
      <definedName name="IdiNa27"/>
      <definedName name="IdiNa28"/>
      <definedName name="IdiNa29"/>
      <definedName name="IdiNa3"/>
      <definedName name="IdiNa30"/>
      <definedName name="IdiNa31"/>
      <definedName name="IdiNa32"/>
      <definedName name="IdiNa33"/>
      <definedName name="IdiNa34"/>
      <definedName name="IdiNa35"/>
      <definedName name="IdiNa4"/>
      <definedName name="IdiNa5"/>
      <definedName name="IdiNa6"/>
      <definedName name="IdiNa7"/>
      <definedName name="IdiNa8"/>
      <definedName name="IdiNa9"/>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žetak_tablice"/>
      <sheetName val="Sažetak_slike"/>
      <sheetName val="za objavu i prezentacije"/>
      <sheetName val="Ulaz_mjesečni"/>
      <sheetName val="jezici"/>
      <sheetName val="NEFTRANS"/>
      <sheetName val="EU fondovi_podaci i slike_2017Q"/>
      <sheetName val="LGD vrste"/>
      <sheetName val="IMATA"/>
    </sheetNames>
    <sheetDataSet>
      <sheetData sheetId="0"/>
      <sheetData sheetId="1"/>
      <sheetData sheetId="2">
        <row r="2">
          <cell r="AH2" t="str">
            <v>2013.</v>
          </cell>
        </row>
      </sheetData>
      <sheetData sheetId="3">
        <row r="37">
          <cell r="E37">
            <v>5.1289179999999996</v>
          </cell>
        </row>
      </sheetData>
      <sheetData sheetId="4">
        <row r="1">
          <cell r="A1" t="str">
            <v>Hrvatski</v>
          </cell>
        </row>
        <row r="2">
          <cell r="A2" t="str">
            <v>Engleski</v>
          </cell>
        </row>
      </sheetData>
      <sheetData sheetId="5" refreshError="1"/>
      <sheetData sheetId="6" refreshError="1"/>
      <sheetData sheetId="7" refreshError="1"/>
      <sheetData sheetId="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 val="NPV"/>
      <sheetName val="FSUOUT"/>
      <sheetName val="Q5"/>
      <sheetName val="Q6"/>
      <sheetName val="Q7"/>
      <sheetName val="Sheet1"/>
      <sheetName val="BoP"/>
      <sheetName val="RES"/>
      <sheetName val="Input"/>
      <sheetName val="OUTPUT"/>
      <sheetName val="Trad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olventnost"/>
      <sheetName val="financrezultati"/>
      <sheetName val="monetarni agregati i likvidnost"/>
      <sheetName val="kamstopa"/>
      <sheetName val="pokazatelji po granama"/>
      <sheetName val="stečaj"/>
      <sheetName val="hoteli"/>
      <sheetName val="bilanstanja"/>
      <sheetName val="M1 i M4"/>
      <sheetName val="rezultati po veličini poduz."/>
      <sheetName val="Zaduženost,likvidnost"/>
      <sheetName val="odnos prihodi rashodi"/>
      <sheetName val="pokazat.fin.stabilnosti"/>
      <sheetName val="NEFTRANS"/>
      <sheetName val="EFN_HMB_"/>
      <sheetName val="Sheet1"/>
      <sheetName val="Annual Tables"/>
      <sheetName val="Index"/>
      <sheetName val="Annual Raw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s"/>
      <sheetName val="aktiva"/>
      <sheetName val="pasiva"/>
      <sheetName val="aktiva (2)"/>
      <sheetName val="pasiva (2)"/>
      <sheetName val="IFS"/>
      <sheetName val="Sheet12"/>
      <sheetName val="Sheet13"/>
      <sheetName val="Sheet14"/>
      <sheetName val="Sheet15"/>
      <sheetName val="Sheet16"/>
      <sheetName val="za objavu i prezentacije"/>
      <sheetName val="Main"/>
      <sheetName val="Links"/>
      <sheetName val="ErrCheck"/>
      <sheetName val="Input"/>
      <sheetName val="pitanje_slika_10_NPCT"/>
      <sheetName val="pitanje_slika_11_NPCT"/>
      <sheetName val="pitanje_slika_12_NPCT"/>
      <sheetName val="pitanje_slika_13_NPCT"/>
      <sheetName val="pitanje_slika_14_NPCT"/>
      <sheetName val="pitanje_slika_15_NPCT"/>
      <sheetName val="pitanje_slika_16_NPCT"/>
      <sheetName val="pitanje_slika_17_NPCT"/>
      <sheetName val="pitanje_slika_9_NPCT"/>
      <sheetName val="tegsun"/>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s"/>
      <sheetName val="aktiva"/>
      <sheetName val="pasiva"/>
      <sheetName val="aktiva (2)"/>
      <sheetName val="pasiva (2)"/>
      <sheetName val="IFS"/>
      <sheetName val="Sheet12"/>
      <sheetName val="Sheet13"/>
      <sheetName val="Sheet14"/>
      <sheetName val="Sheet15"/>
      <sheetName val="Sheet16"/>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 val="DEBT"/>
      <sheetName val="DIS"/>
      <sheetName val="AMO"/>
      <sheetName val="INT"/>
      <sheetName val="kons"/>
      <sheetName val="Sheet1"/>
      <sheetName val="pitanje_slika_2_NPCT"/>
      <sheetName val="pitanje_slika_3_NPCT"/>
      <sheetName val="pitanje_slika_4_NPCT"/>
      <sheetName val="pitanje_slika_5_NPCT"/>
      <sheetName val="pitanje_slika_6_NPCT"/>
      <sheetName val="pitanje_slika_7_NPCT"/>
      <sheetName val="Guide for maintena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ZV15Ek"/>
      <sheetName val="Kopija"/>
      <sheetName val="EUR_prosinac"/>
      <sheetName val="USD_prosinac"/>
      <sheetName val="kons"/>
      <sheetName val="EXIMCOUN"/>
      <sheetName val="index3"/>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DEP"/>
      <sheetName val="Izbor posla"/>
      <sheetName val="Ulazni podaci"/>
      <sheetName val="Sheet1"/>
      <sheetName val="Desezonirani podaci"/>
      <sheetName val="FX_Qrtly"/>
      <sheetName val="Brent_WTI_Dubai"/>
      <sheetName val="BoP"/>
      <sheetName val="RES"/>
    </sheetNames>
    <sheetDataSet>
      <sheetData sheetId="0"/>
      <sheetData sheetId="1">
        <row r="17">
          <cell r="B17" t="str">
            <v>C:\temp</v>
          </cell>
        </row>
        <row r="18">
          <cell r="B18" t="str">
            <v>C:\temp</v>
          </cell>
        </row>
      </sheetData>
      <sheetData sheetId="2"/>
      <sheetData sheetId="3"/>
      <sheetData sheetId="4"/>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 val="kons"/>
      <sheetName val="EFN_MAN_"/>
      <sheetName val="CountryMeta"/>
      <sheetName val="XLSextract"/>
      <sheetName val="Soc Sec OECD countries"/>
      <sheetName val="Dom GS OECD countries"/>
      <sheetName val="VAT rates OECD Countri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8"/>
      <sheetName val="1995"/>
      <sheetName val="1996-97"/>
      <sheetName val="Sheet3"/>
      <sheetName val="Sheet1"/>
      <sheetName val="Sheet2"/>
      <sheetName val="2004"/>
      <sheetName val="2004 (2)"/>
      <sheetName val="2003"/>
      <sheetName val="Main"/>
      <sheetName val="Links"/>
      <sheetName val="ErrCheck"/>
      <sheetName val="FLOW2004a"/>
      <sheetName val="country name lookup"/>
      <sheetName val="Input"/>
      <sheetName val="pitanje_slika_10_NPCT"/>
      <sheetName val="pitanje_slika_11_NPCT"/>
      <sheetName val="pitanje_slika_12_NPCT"/>
      <sheetName val="pitanje_slika_13_NPCT"/>
      <sheetName val="pitanje_slika_14_NPCT"/>
      <sheetName val="pitanje_slika_15_NPCT"/>
      <sheetName val="pitanje_slika_16_NPCT"/>
      <sheetName val="pitanje_slika_17_NPCT"/>
      <sheetName val="pitanje_slika_9_NP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 val="2003"/>
      <sheetName val="jezici"/>
      <sheetName val="Current"/>
      <sheetName val="Sheet1"/>
      <sheetName val="pitanje_slika_2_NPCT"/>
      <sheetName val="pitanje_slika_3_NPCT"/>
      <sheetName val="pitanje_slika_4_NPCT"/>
      <sheetName val="pitanje_slika_5_NPCT"/>
      <sheetName val="pitanje_slika_6_NPCT"/>
      <sheetName val="pitanje_slika_7_NP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DEP"/>
      <sheetName val="Izbor posla"/>
      <sheetName val="Ulazni podaci"/>
      <sheetName val="Sheet1"/>
      <sheetName val="Desezonirani podaci"/>
      <sheetName val="M"/>
      <sheetName val="NPV"/>
      <sheetName val="FSUOUT"/>
      <sheetName val="Q5"/>
      <sheetName val="Q6"/>
      <sheetName val="Q7"/>
      <sheetName val="Brent_WTI_Dubai"/>
    </sheetNames>
    <sheetDataSet>
      <sheetData sheetId="0"/>
      <sheetData sheetId="1">
        <row r="17">
          <cell r="B17" t="str">
            <v>C:\temp</v>
          </cell>
        </row>
      </sheetData>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
      <sheetName val="NOVMIR3"/>
      <sheetName val="in-out"/>
      <sheetName val="imp"/>
      <sheetName val="bop"/>
      <sheetName val="NEFTRANS"/>
      <sheetName val="EFN_HMB_"/>
      <sheetName val="Q6"/>
      <sheetName val="Q5"/>
      <sheetName val="Sheet1"/>
    </sheetNames>
    <sheetDataSet>
      <sheetData sheetId="0" refreshError="1"/>
      <sheetData sheetId="1" refreshError="1">
        <row r="3">
          <cell r="E3" t="str">
            <v>TROŠKOVI ŽIV</v>
          </cell>
        </row>
        <row r="71">
          <cell r="U71" t="str">
            <v>VII</v>
          </cell>
          <cell r="V71">
            <v>3.5655999999999999</v>
          </cell>
          <cell r="W71">
            <v>3.5699000000000001</v>
          </cell>
          <cell r="X71">
            <v>3.5638999999999998</v>
          </cell>
        </row>
        <row r="72">
          <cell r="U72" t="str">
            <v>VIII</v>
          </cell>
          <cell r="V72">
            <v>3.5632999999999999</v>
          </cell>
          <cell r="W72">
            <v>3.5611000000000002</v>
          </cell>
          <cell r="X72">
            <v>3.5577999999999999</v>
          </cell>
        </row>
        <row r="73">
          <cell r="U73" t="str">
            <v>IX</v>
          </cell>
          <cell r="V73">
            <v>3.5508000000000002</v>
          </cell>
          <cell r="W73">
            <v>3.5495000000000001</v>
          </cell>
          <cell r="X73">
            <v>3.5436999999999999</v>
          </cell>
        </row>
        <row r="74">
          <cell r="U74" t="str">
            <v>X</v>
          </cell>
          <cell r="V74">
            <v>3.5432999999999999</v>
          </cell>
          <cell r="W74">
            <v>3.5390000000000001</v>
          </cell>
          <cell r="X74">
            <v>3.5337999999999998</v>
          </cell>
        </row>
        <row r="75">
          <cell r="U75" t="str">
            <v>XI</v>
          </cell>
          <cell r="V75">
            <v>3.5247999999999999</v>
          </cell>
          <cell r="W75">
            <v>3.5253000000000001</v>
          </cell>
          <cell r="X75">
            <v>3.5236000000000001</v>
          </cell>
        </row>
        <row r="76">
          <cell r="U76" t="str">
            <v>XII</v>
          </cell>
          <cell r="V76">
            <v>3.5270999999999999</v>
          </cell>
          <cell r="W76">
            <v>3.5234000000000001</v>
          </cell>
          <cell r="X76">
            <v>3.5196999999999998</v>
          </cell>
        </row>
        <row r="77">
          <cell r="U77" t="str">
            <v>I 98</v>
          </cell>
          <cell r="V77">
            <v>3.5148999999999999</v>
          </cell>
          <cell r="W77">
            <v>3.5104000000000002</v>
          </cell>
          <cell r="X77">
            <v>3.5154999999999998</v>
          </cell>
        </row>
        <row r="78">
          <cell r="U78" t="str">
            <v>II</v>
          </cell>
          <cell r="V78">
            <v>3.5204</v>
          </cell>
          <cell r="W78">
            <v>3.5167000000000002</v>
          </cell>
          <cell r="X78">
            <v>3.5158999999999998</v>
          </cell>
        </row>
        <row r="79">
          <cell r="U79" t="str">
            <v>III</v>
          </cell>
          <cell r="V79">
            <v>3.5232999999999999</v>
          </cell>
          <cell r="W79">
            <v>3.5247999999999999</v>
          </cell>
          <cell r="X79">
            <v>3.5259999999999998</v>
          </cell>
        </row>
        <row r="80">
          <cell r="U80" t="str">
            <v>IV</v>
          </cell>
          <cell r="V80">
            <v>3.5419999999999998</v>
          </cell>
          <cell r="W80">
            <v>3.5529000000000002</v>
          </cell>
          <cell r="X80">
            <v>3.5558000000000001</v>
          </cell>
        </row>
        <row r="81">
          <cell r="U81" t="str">
            <v>V</v>
          </cell>
          <cell r="V81">
            <v>3.5709</v>
          </cell>
          <cell r="W81">
            <v>3.5748000000000002</v>
          </cell>
          <cell r="X81">
            <v>3.6051000000000002</v>
          </cell>
        </row>
        <row r="82">
          <cell r="U82" t="str">
            <v>VI</v>
          </cell>
          <cell r="V82">
            <v>3.6251000000000002</v>
          </cell>
          <cell r="W82">
            <v>3.6293000000000002</v>
          </cell>
          <cell r="X82">
            <v>3.6315</v>
          </cell>
        </row>
        <row r="83">
          <cell r="U83" t="str">
            <v>VII</v>
          </cell>
          <cell r="V83">
            <v>3.6358000000000001</v>
          </cell>
          <cell r="W83">
            <v>3.6415000000000002</v>
          </cell>
          <cell r="X83">
            <v>3.6312000000000002</v>
          </cell>
        </row>
        <row r="84">
          <cell r="U84" t="str">
            <v>VIII</v>
          </cell>
          <cell r="V84">
            <v>3.6251000000000002</v>
          </cell>
          <cell r="W84">
            <v>3.6113</v>
          </cell>
          <cell r="X84">
            <v>3.5964</v>
          </cell>
        </row>
        <row r="85">
          <cell r="U85" t="str">
            <v>IX</v>
          </cell>
          <cell r="W85">
            <v>3.6278000000000001</v>
          </cell>
          <cell r="X85">
            <v>3.6440999999999999</v>
          </cell>
        </row>
        <row r="86">
          <cell r="U86" t="str">
            <v>X</v>
          </cell>
          <cell r="W86">
            <v>3.6996000000000002</v>
          </cell>
          <cell r="X86">
            <v>3.7141000000000002</v>
          </cell>
        </row>
        <row r="87">
          <cell r="U87" t="str">
            <v>XI</v>
          </cell>
          <cell r="W87">
            <v>3.7338</v>
          </cell>
          <cell r="X87">
            <v>3.7321</v>
          </cell>
        </row>
        <row r="88">
          <cell r="U88" t="str">
            <v>XII</v>
          </cell>
          <cell r="W88">
            <v>3.7362000000000002</v>
          </cell>
          <cell r="X88">
            <v>3.7406000000000001</v>
          </cell>
        </row>
        <row r="89">
          <cell r="U89" t="str">
            <v>I</v>
          </cell>
          <cell r="W89">
            <v>3.7435999999999998</v>
          </cell>
          <cell r="X89">
            <v>3.75</v>
          </cell>
        </row>
        <row r="92">
          <cell r="V92">
            <v>116.91336258149165</v>
          </cell>
          <cell r="W92">
            <v>116.18659522181049</v>
          </cell>
          <cell r="X92">
            <v>112.44273258660445</v>
          </cell>
          <cell r="Y92">
            <v>112.3335673116552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ATA"/>
      <sheetName val="IMAE TC Y ACELERACION"/>
      <sheetName val="ACELERACION"/>
      <sheetName val="DATOS"/>
      <sheetName val="LIB-NEG"/>
      <sheetName val="M"/>
      <sheetName val="kons"/>
      <sheetName val="Current"/>
      <sheetName val="Sheet1"/>
    </sheetNames>
    <sheetDataSet>
      <sheetData sheetId="0" refreshError="1">
        <row r="45">
          <cell r="B45" t="str">
            <v>E</v>
          </cell>
        </row>
        <row r="46">
          <cell r="B46" t="str">
            <v>F</v>
          </cell>
        </row>
        <row r="47">
          <cell r="B47" t="str">
            <v>M</v>
          </cell>
        </row>
        <row r="48">
          <cell r="B48" t="str">
            <v>A</v>
          </cell>
        </row>
        <row r="49">
          <cell r="B49" t="str">
            <v>M</v>
          </cell>
        </row>
        <row r="50">
          <cell r="B50" t="str">
            <v>J</v>
          </cell>
        </row>
        <row r="51">
          <cell r="B51" t="str">
            <v>J</v>
          </cell>
        </row>
        <row r="52">
          <cell r="B52" t="str">
            <v>A</v>
          </cell>
        </row>
        <row r="53">
          <cell r="B53" t="str">
            <v>S</v>
          </cell>
        </row>
        <row r="54">
          <cell r="B54" t="str">
            <v>O</v>
          </cell>
        </row>
        <row r="55">
          <cell r="B55" t="str">
            <v>N</v>
          </cell>
        </row>
        <row r="56">
          <cell r="B56" t="str">
            <v>D</v>
          </cell>
        </row>
        <row r="57">
          <cell r="B57" t="str">
            <v>E</v>
          </cell>
        </row>
        <row r="58">
          <cell r="B58" t="str">
            <v>F</v>
          </cell>
        </row>
        <row r="59">
          <cell r="B59" t="str">
            <v>M</v>
          </cell>
        </row>
        <row r="60">
          <cell r="B60" t="str">
            <v>A</v>
          </cell>
        </row>
        <row r="61">
          <cell r="B61" t="str">
            <v>M</v>
          </cell>
        </row>
        <row r="62">
          <cell r="B62" t="str">
            <v>J</v>
          </cell>
        </row>
        <row r="63">
          <cell r="B63" t="str">
            <v>J</v>
          </cell>
        </row>
        <row r="64">
          <cell r="B64" t="str">
            <v>A</v>
          </cell>
        </row>
        <row r="65">
          <cell r="B65" t="str">
            <v>S</v>
          </cell>
        </row>
        <row r="66">
          <cell r="B66" t="str">
            <v>O</v>
          </cell>
        </row>
        <row r="67">
          <cell r="B67" t="str">
            <v>N</v>
          </cell>
        </row>
        <row r="68">
          <cell r="B68" t="str">
            <v>D</v>
          </cell>
        </row>
        <row r="69">
          <cell r="B69" t="str">
            <v>E</v>
          </cell>
        </row>
        <row r="70">
          <cell r="B70" t="str">
            <v>F</v>
          </cell>
        </row>
        <row r="71">
          <cell r="B71" t="str">
            <v>M</v>
          </cell>
        </row>
        <row r="72">
          <cell r="B72" t="str">
            <v>A</v>
          </cell>
        </row>
        <row r="73">
          <cell r="B73" t="str">
            <v>M</v>
          </cell>
        </row>
        <row r="74">
          <cell r="B74" t="str">
            <v>J</v>
          </cell>
        </row>
        <row r="75">
          <cell r="B75" t="str">
            <v>J</v>
          </cell>
        </row>
        <row r="76">
          <cell r="B76" t="str">
            <v>A</v>
          </cell>
        </row>
        <row r="77">
          <cell r="B77" t="str">
            <v>S</v>
          </cell>
        </row>
        <row r="78">
          <cell r="B78" t="str">
            <v>O</v>
          </cell>
        </row>
        <row r="79">
          <cell r="B79" t="str">
            <v>N</v>
          </cell>
        </row>
        <row r="80">
          <cell r="B80" t="str">
            <v>D</v>
          </cell>
        </row>
        <row r="81">
          <cell r="B81" t="str">
            <v>E</v>
          </cell>
        </row>
        <row r="82">
          <cell r="B82" t="str">
            <v>F</v>
          </cell>
        </row>
        <row r="83">
          <cell r="B83" t="str">
            <v>M</v>
          </cell>
        </row>
        <row r="84">
          <cell r="B84" t="str">
            <v>A</v>
          </cell>
        </row>
        <row r="85">
          <cell r="B85" t="str">
            <v>M</v>
          </cell>
        </row>
        <row r="86">
          <cell r="B86" t="str">
            <v>J</v>
          </cell>
        </row>
        <row r="87">
          <cell r="B87" t="str">
            <v>J</v>
          </cell>
        </row>
        <row r="88">
          <cell r="B88" t="str">
            <v>A</v>
          </cell>
        </row>
        <row r="89">
          <cell r="B89" t="str">
            <v>S</v>
          </cell>
        </row>
        <row r="90">
          <cell r="B90" t="str">
            <v>O</v>
          </cell>
        </row>
        <row r="91">
          <cell r="B91" t="str">
            <v>N</v>
          </cell>
        </row>
        <row r="92">
          <cell r="B92" t="str">
            <v>D</v>
          </cell>
        </row>
        <row r="93">
          <cell r="B93" t="str">
            <v>E</v>
          </cell>
        </row>
        <row r="94">
          <cell r="B94" t="str">
            <v>F</v>
          </cell>
        </row>
        <row r="95">
          <cell r="B95" t="str">
            <v>M</v>
          </cell>
        </row>
        <row r="96">
          <cell r="B96" t="str">
            <v>A</v>
          </cell>
        </row>
        <row r="97">
          <cell r="B97" t="str">
            <v>M</v>
          </cell>
        </row>
        <row r="98">
          <cell r="B98" t="str">
            <v>J</v>
          </cell>
        </row>
        <row r="99">
          <cell r="B99" t="str">
            <v>J</v>
          </cell>
        </row>
        <row r="100">
          <cell r="B100" t="str">
            <v>A</v>
          </cell>
        </row>
        <row r="101">
          <cell r="B101" t="str">
            <v>S</v>
          </cell>
        </row>
        <row r="102">
          <cell r="B102" t="str">
            <v>O</v>
          </cell>
        </row>
        <row r="103">
          <cell r="B103" t="str">
            <v>N</v>
          </cell>
        </row>
        <row r="104">
          <cell r="B104" t="str">
            <v>D</v>
          </cell>
        </row>
        <row r="105">
          <cell r="B105" t="str">
            <v>E</v>
          </cell>
        </row>
        <row r="106">
          <cell r="B106" t="str">
            <v>F</v>
          </cell>
        </row>
        <row r="107">
          <cell r="B107" t="str">
            <v>M</v>
          </cell>
        </row>
        <row r="108">
          <cell r="B108" t="str">
            <v>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9"/>
      <sheetName val="Chart2"/>
      <sheetName val="Chart3"/>
      <sheetName val="Chart1"/>
      <sheetName val="BOP-RED40"/>
      <sheetName val="RED41"/>
      <sheetName val="RED42"/>
      <sheetName val="RED43"/>
      <sheetName val="RED44"/>
      <sheetName val="RED45"/>
      <sheetName val="RED46"/>
      <sheetName val="RED47"/>
      <sheetName val="RED48"/>
      <sheetName val="RED49"/>
      <sheetName val="RED51"/>
      <sheetName val="RED50"/>
      <sheetName val="Chart4"/>
      <sheetName val="Chart5"/>
      <sheetName val="Chart6"/>
      <sheetName val="Chart7"/>
      <sheetName val="Chart8"/>
      <sheetName val="Sheet1"/>
      <sheetName val="Quarterly Raw Data"/>
      <sheetName val="Quarterly MacroFlow"/>
      <sheetName val="IZV15Ek"/>
      <sheetName val="kons"/>
      <sheetName val="Izbor posla"/>
      <sheetName val="ecuredta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síða"/>
      <sheetName val="Nýtt yfirlit 1"/>
      <sheetName val="Y2"/>
      <sheetName val="Y3"/>
      <sheetName val="Y4"/>
      <sheetName val="Y5"/>
      <sheetName val="Y6"/>
      <sheetName val="Y7"/>
      <sheetName val="Y8"/>
      <sheetName val="Y13"/>
      <sheetName val="MANUDUR"/>
      <sheetName val="Áætlun"/>
      <sheetName val="EFN_MMB_"/>
      <sheetName val="EFN_HMB_"/>
      <sheetName val="EFN_MAN_"/>
      <sheetName val="Efn_FA"/>
      <sheetName val="EFN_F2"/>
      <sheetName val="Efn_fa_h"/>
      <sheetName val="EFN_FAL"/>
      <sheetName val="efn_f2l"/>
      <sheetName val="mal"/>
      <sheetName val="mal_fa"/>
      <sheetName val="Fjárlög_sund"/>
      <sheetName val="tegsun"/>
      <sheetName val="Tegsun_fyrra"/>
      <sheetName val="Fjarh_man"/>
      <sheetName val="TEKJUR"/>
      <sheetName val="TEKJUR_M"/>
      <sheetName val="TEKJU_FA"/>
      <sheetName val="Fjárheimild mánaða tekjur"/>
      <sheetName val="FJARLTEK"/>
      <sheetName val="Efnahagur"/>
      <sheetName val="Izbor posla"/>
      <sheetName val="FX_Qrtly"/>
      <sheetName val="NPV"/>
      <sheetName val="FSUOUT"/>
      <sheetName val="Q5"/>
      <sheetName val="Q6"/>
      <sheetName val="Q7"/>
      <sheetName val="Brent_WTI_Duba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1">
          <cell r="A1" t="str">
            <v>RADUNEYTI</v>
          </cell>
          <cell r="B1" t="str">
            <v>STOFNUN</v>
          </cell>
          <cell r="C1" t="str">
            <v>Vidf</v>
          </cell>
          <cell r="D1" t="str">
            <v>Teg</v>
          </cell>
          <cell r="E1" t="str">
            <v>man</v>
          </cell>
          <cell r="F1" t="str">
            <v>sam</v>
          </cell>
        </row>
        <row r="2">
          <cell r="A2">
            <v>0</v>
          </cell>
          <cell r="B2">
            <v>101</v>
          </cell>
          <cell r="C2">
            <v>1</v>
          </cell>
          <cell r="D2">
            <v>4</v>
          </cell>
          <cell r="E2">
            <v>0</v>
          </cell>
          <cell r="F2">
            <v>-0.701878</v>
          </cell>
        </row>
        <row r="3">
          <cell r="A3">
            <v>0</v>
          </cell>
          <cell r="B3">
            <v>101</v>
          </cell>
          <cell r="C3">
            <v>1</v>
          </cell>
          <cell r="D3">
            <v>51</v>
          </cell>
          <cell r="E3">
            <v>9.2080739999999999</v>
          </cell>
          <cell r="F3">
            <v>27.211012</v>
          </cell>
        </row>
        <row r="4">
          <cell r="A4">
            <v>0</v>
          </cell>
          <cell r="B4">
            <v>101</v>
          </cell>
          <cell r="C4">
            <v>1</v>
          </cell>
          <cell r="D4">
            <v>52</v>
          </cell>
          <cell r="E4">
            <v>2.2988270000000002</v>
          </cell>
          <cell r="F4">
            <v>10.970922</v>
          </cell>
        </row>
        <row r="5">
          <cell r="A5">
            <v>0</v>
          </cell>
          <cell r="B5">
            <v>201</v>
          </cell>
          <cell r="C5">
            <v>1</v>
          </cell>
          <cell r="D5">
            <v>4</v>
          </cell>
          <cell r="E5">
            <v>-1.3762620000000001</v>
          </cell>
          <cell r="F5">
            <v>-3.6781100000000002</v>
          </cell>
        </row>
        <row r="6">
          <cell r="A6">
            <v>0</v>
          </cell>
          <cell r="B6">
            <v>201</v>
          </cell>
          <cell r="C6">
            <v>1</v>
          </cell>
          <cell r="D6">
            <v>51</v>
          </cell>
          <cell r="E6">
            <v>109.061683</v>
          </cell>
          <cell r="F6">
            <v>331.60488600000002</v>
          </cell>
        </row>
        <row r="7">
          <cell r="A7">
            <v>0</v>
          </cell>
          <cell r="B7">
            <v>201</v>
          </cell>
          <cell r="C7">
            <v>1</v>
          </cell>
          <cell r="D7">
            <v>52</v>
          </cell>
          <cell r="E7">
            <v>56.027605999999999</v>
          </cell>
          <cell r="F7">
            <v>205.275137</v>
          </cell>
        </row>
        <row r="8">
          <cell r="A8">
            <v>0</v>
          </cell>
          <cell r="B8">
            <v>201</v>
          </cell>
          <cell r="C8">
            <v>1</v>
          </cell>
          <cell r="D8">
            <v>591</v>
          </cell>
          <cell r="E8">
            <v>0</v>
          </cell>
          <cell r="F8">
            <v>19.307569999999998</v>
          </cell>
        </row>
        <row r="9">
          <cell r="A9">
            <v>0</v>
          </cell>
          <cell r="B9">
            <v>201</v>
          </cell>
          <cell r="C9">
            <v>5</v>
          </cell>
          <cell r="D9">
            <v>52</v>
          </cell>
          <cell r="E9">
            <v>0</v>
          </cell>
          <cell r="F9">
            <v>1.272154</v>
          </cell>
        </row>
        <row r="10">
          <cell r="A10">
            <v>0</v>
          </cell>
          <cell r="B10">
            <v>201</v>
          </cell>
          <cell r="C10">
            <v>6</v>
          </cell>
          <cell r="D10">
            <v>52</v>
          </cell>
          <cell r="E10">
            <v>4.1191839999999997</v>
          </cell>
          <cell r="F10">
            <v>9.9810179999999988</v>
          </cell>
        </row>
        <row r="11">
          <cell r="A11">
            <v>0</v>
          </cell>
          <cell r="B11">
            <v>207</v>
          </cell>
          <cell r="C11">
            <v>1</v>
          </cell>
          <cell r="D11">
            <v>51</v>
          </cell>
          <cell r="E11">
            <v>11.797352999999999</v>
          </cell>
          <cell r="F11">
            <v>35.330008999999997</v>
          </cell>
        </row>
        <row r="12">
          <cell r="A12">
            <v>0</v>
          </cell>
          <cell r="B12">
            <v>207</v>
          </cell>
          <cell r="C12">
            <v>1</v>
          </cell>
          <cell r="D12">
            <v>52</v>
          </cell>
          <cell r="E12">
            <v>4.3184649999999998</v>
          </cell>
          <cell r="F12">
            <v>21.852788</v>
          </cell>
        </row>
        <row r="13">
          <cell r="A13">
            <v>0</v>
          </cell>
          <cell r="B13">
            <v>301</v>
          </cell>
          <cell r="C13">
            <v>1</v>
          </cell>
          <cell r="D13">
            <v>51</v>
          </cell>
          <cell r="E13">
            <v>15.586786999999999</v>
          </cell>
          <cell r="F13">
            <v>47.573709999999998</v>
          </cell>
        </row>
        <row r="14">
          <cell r="A14">
            <v>0</v>
          </cell>
          <cell r="B14">
            <v>401</v>
          </cell>
          <cell r="C14">
            <v>1</v>
          </cell>
          <cell r="D14">
            <v>51</v>
          </cell>
          <cell r="E14">
            <v>10.225578000000001</v>
          </cell>
          <cell r="F14">
            <v>30.062118999999999</v>
          </cell>
        </row>
        <row r="15">
          <cell r="A15">
            <v>0</v>
          </cell>
          <cell r="B15">
            <v>401</v>
          </cell>
          <cell r="C15">
            <v>1</v>
          </cell>
          <cell r="D15">
            <v>52</v>
          </cell>
          <cell r="E15">
            <v>0</v>
          </cell>
          <cell r="F15">
            <v>0.122671</v>
          </cell>
        </row>
        <row r="16">
          <cell r="A16">
            <v>0</v>
          </cell>
          <cell r="B16">
            <v>610</v>
          </cell>
          <cell r="C16">
            <v>1</v>
          </cell>
          <cell r="D16">
            <v>51</v>
          </cell>
          <cell r="E16">
            <v>6.1633089999999999</v>
          </cell>
          <cell r="F16">
            <v>19.060234999999999</v>
          </cell>
        </row>
        <row r="17">
          <cell r="A17">
            <v>0</v>
          </cell>
          <cell r="B17">
            <v>610</v>
          </cell>
          <cell r="C17">
            <v>1</v>
          </cell>
          <cell r="D17">
            <v>52</v>
          </cell>
          <cell r="E17">
            <v>1.84199</v>
          </cell>
          <cell r="F17">
            <v>4.9297950000000004</v>
          </cell>
        </row>
        <row r="18">
          <cell r="A18">
            <v>0</v>
          </cell>
          <cell r="B18">
            <v>620</v>
          </cell>
          <cell r="C18">
            <v>1</v>
          </cell>
          <cell r="D18">
            <v>4</v>
          </cell>
          <cell r="E18">
            <v>0</v>
          </cell>
          <cell r="F18">
            <v>-23.146118000000001</v>
          </cell>
        </row>
        <row r="19">
          <cell r="A19">
            <v>0</v>
          </cell>
          <cell r="B19">
            <v>620</v>
          </cell>
          <cell r="C19">
            <v>1</v>
          </cell>
          <cell r="D19">
            <v>51</v>
          </cell>
          <cell r="E19">
            <v>28.156939999999999</v>
          </cell>
          <cell r="F19">
            <v>84.236825999999994</v>
          </cell>
        </row>
        <row r="20">
          <cell r="A20">
            <v>0</v>
          </cell>
          <cell r="B20">
            <v>620</v>
          </cell>
          <cell r="C20">
            <v>1</v>
          </cell>
          <cell r="D20">
            <v>52</v>
          </cell>
          <cell r="E20">
            <v>6.7599689999999999</v>
          </cell>
          <cell r="F20">
            <v>36.646839</v>
          </cell>
        </row>
        <row r="21">
          <cell r="A21">
            <v>0</v>
          </cell>
          <cell r="B21">
            <v>620</v>
          </cell>
          <cell r="C21">
            <v>1</v>
          </cell>
          <cell r="D21">
            <v>591</v>
          </cell>
          <cell r="E21">
            <v>0</v>
          </cell>
          <cell r="F21">
            <v>6.2249999999999996E-3</v>
          </cell>
        </row>
        <row r="22">
          <cell r="A22">
            <v>1</v>
          </cell>
          <cell r="B22">
            <v>1101</v>
          </cell>
          <cell r="C22">
            <v>1</v>
          </cell>
          <cell r="D22">
            <v>4</v>
          </cell>
          <cell r="E22">
            <v>-0.123476</v>
          </cell>
          <cell r="F22">
            <v>-0.123476</v>
          </cell>
        </row>
        <row r="23">
          <cell r="A23">
            <v>1</v>
          </cell>
          <cell r="B23">
            <v>1101</v>
          </cell>
          <cell r="C23">
            <v>1</v>
          </cell>
          <cell r="D23">
            <v>51</v>
          </cell>
          <cell r="E23">
            <v>16.581368000000001</v>
          </cell>
          <cell r="F23">
            <v>47.910040000000002</v>
          </cell>
        </row>
        <row r="24">
          <cell r="A24">
            <v>1</v>
          </cell>
          <cell r="B24">
            <v>1101</v>
          </cell>
          <cell r="C24">
            <v>1</v>
          </cell>
          <cell r="D24">
            <v>52</v>
          </cell>
          <cell r="E24">
            <v>3.9316140000000002</v>
          </cell>
          <cell r="F24">
            <v>15.673632999999999</v>
          </cell>
        </row>
        <row r="25">
          <cell r="A25">
            <v>1</v>
          </cell>
          <cell r="B25">
            <v>1101</v>
          </cell>
          <cell r="C25">
            <v>1</v>
          </cell>
          <cell r="D25">
            <v>591</v>
          </cell>
          <cell r="E25">
            <v>4.0000000000000001E-3</v>
          </cell>
          <cell r="F25">
            <v>4.0000000000000001E-3</v>
          </cell>
        </row>
        <row r="26">
          <cell r="A26">
            <v>1</v>
          </cell>
          <cell r="B26">
            <v>1190</v>
          </cell>
          <cell r="C26">
            <v>1</v>
          </cell>
          <cell r="D26">
            <v>51</v>
          </cell>
          <cell r="E26">
            <v>1.694145</v>
          </cell>
          <cell r="F26">
            <v>6.7242160000000002</v>
          </cell>
        </row>
        <row r="27">
          <cell r="A27">
            <v>1</v>
          </cell>
          <cell r="B27">
            <v>1190</v>
          </cell>
          <cell r="C27">
            <v>1</v>
          </cell>
          <cell r="D27">
            <v>52</v>
          </cell>
          <cell r="E27">
            <v>7.908976</v>
          </cell>
          <cell r="F27">
            <v>26.977376</v>
          </cell>
        </row>
        <row r="28">
          <cell r="A28">
            <v>1</v>
          </cell>
          <cell r="B28">
            <v>1190</v>
          </cell>
          <cell r="C28">
            <v>1</v>
          </cell>
          <cell r="D28">
            <v>591</v>
          </cell>
          <cell r="E28">
            <v>5.5848339999999999</v>
          </cell>
          <cell r="F28">
            <v>33.584834000000001</v>
          </cell>
        </row>
        <row r="29">
          <cell r="A29">
            <v>1</v>
          </cell>
          <cell r="B29">
            <v>1201</v>
          </cell>
          <cell r="C29">
            <v>1</v>
          </cell>
          <cell r="D29">
            <v>51</v>
          </cell>
          <cell r="E29">
            <v>1.141875</v>
          </cell>
          <cell r="F29">
            <v>3.4250470000000002</v>
          </cell>
        </row>
        <row r="30">
          <cell r="A30">
            <v>1</v>
          </cell>
          <cell r="B30">
            <v>1201</v>
          </cell>
          <cell r="C30">
            <v>1</v>
          </cell>
          <cell r="D30">
            <v>52</v>
          </cell>
          <cell r="E30">
            <v>2.1211769999999999</v>
          </cell>
          <cell r="F30">
            <v>7.3210810000000004</v>
          </cell>
        </row>
        <row r="31">
          <cell r="A31">
            <v>1</v>
          </cell>
          <cell r="B31">
            <v>1201</v>
          </cell>
          <cell r="C31">
            <v>5</v>
          </cell>
          <cell r="D31">
            <v>52</v>
          </cell>
          <cell r="E31">
            <v>0.83358900000000002</v>
          </cell>
          <cell r="F31">
            <v>2.9947840000000001</v>
          </cell>
        </row>
        <row r="32">
          <cell r="A32">
            <v>1</v>
          </cell>
          <cell r="B32">
            <v>1203</v>
          </cell>
          <cell r="C32">
            <v>1</v>
          </cell>
          <cell r="D32">
            <v>51</v>
          </cell>
          <cell r="E32">
            <v>0.58080699999999996</v>
          </cell>
          <cell r="F32">
            <v>1.7437469999999999</v>
          </cell>
        </row>
        <row r="33">
          <cell r="A33">
            <v>1</v>
          </cell>
          <cell r="B33">
            <v>1203</v>
          </cell>
          <cell r="C33">
            <v>1</v>
          </cell>
          <cell r="D33">
            <v>52</v>
          </cell>
          <cell r="E33">
            <v>0</v>
          </cell>
          <cell r="F33">
            <v>1.5334E-2</v>
          </cell>
        </row>
        <row r="34">
          <cell r="A34">
            <v>1</v>
          </cell>
          <cell r="B34">
            <v>1203</v>
          </cell>
          <cell r="C34">
            <v>6</v>
          </cell>
          <cell r="D34">
            <v>52</v>
          </cell>
          <cell r="E34">
            <v>0</v>
          </cell>
          <cell r="F34">
            <v>6.2550999999999995E-2</v>
          </cell>
        </row>
        <row r="35">
          <cell r="A35">
            <v>1</v>
          </cell>
          <cell r="B35">
            <v>1231</v>
          </cell>
          <cell r="C35">
            <v>1</v>
          </cell>
          <cell r="D35">
            <v>52</v>
          </cell>
          <cell r="E35">
            <v>-2.9982000000000002E-2</v>
          </cell>
          <cell r="F35">
            <v>0</v>
          </cell>
        </row>
        <row r="36">
          <cell r="A36">
            <v>1</v>
          </cell>
          <cell r="B36">
            <v>1241</v>
          </cell>
          <cell r="C36">
            <v>1</v>
          </cell>
          <cell r="D36">
            <v>4</v>
          </cell>
          <cell r="E36">
            <v>0</v>
          </cell>
          <cell r="F36">
            <v>0.112175</v>
          </cell>
        </row>
        <row r="37">
          <cell r="A37">
            <v>1</v>
          </cell>
          <cell r="B37">
            <v>1241</v>
          </cell>
          <cell r="C37">
            <v>1</v>
          </cell>
          <cell r="D37">
            <v>51</v>
          </cell>
          <cell r="E37">
            <v>1.700785</v>
          </cell>
          <cell r="F37">
            <v>5.143351</v>
          </cell>
        </row>
        <row r="38">
          <cell r="A38">
            <v>1</v>
          </cell>
          <cell r="B38">
            <v>1241</v>
          </cell>
          <cell r="C38">
            <v>1</v>
          </cell>
          <cell r="D38">
            <v>52</v>
          </cell>
          <cell r="E38">
            <v>0.37980700000000001</v>
          </cell>
          <cell r="F38">
            <v>1.5185249999999999</v>
          </cell>
        </row>
        <row r="39">
          <cell r="A39">
            <v>1</v>
          </cell>
          <cell r="B39">
            <v>1261</v>
          </cell>
          <cell r="C39">
            <v>1</v>
          </cell>
          <cell r="D39">
            <v>51</v>
          </cell>
          <cell r="E39">
            <v>0.994502</v>
          </cell>
          <cell r="F39">
            <v>3.1732130000000001</v>
          </cell>
        </row>
        <row r="40">
          <cell r="A40">
            <v>1</v>
          </cell>
          <cell r="B40">
            <v>1261</v>
          </cell>
          <cell r="C40">
            <v>1</v>
          </cell>
          <cell r="D40">
            <v>52</v>
          </cell>
          <cell r="E40">
            <v>1.755973</v>
          </cell>
          <cell r="F40">
            <v>2.7554270000000001</v>
          </cell>
        </row>
        <row r="41">
          <cell r="A41">
            <v>1</v>
          </cell>
          <cell r="B41">
            <v>1271</v>
          </cell>
          <cell r="C41">
            <v>1</v>
          </cell>
          <cell r="D41">
            <v>4</v>
          </cell>
          <cell r="E41">
            <v>-0.25</v>
          </cell>
          <cell r="F41">
            <v>-3.4039220000000001</v>
          </cell>
        </row>
        <row r="42">
          <cell r="A42">
            <v>1</v>
          </cell>
          <cell r="B42">
            <v>1271</v>
          </cell>
          <cell r="C42">
            <v>1</v>
          </cell>
          <cell r="D42">
            <v>51</v>
          </cell>
          <cell r="E42">
            <v>4.0654409999999999</v>
          </cell>
          <cell r="F42">
            <v>12.199471000000001</v>
          </cell>
        </row>
        <row r="43">
          <cell r="A43">
            <v>1</v>
          </cell>
          <cell r="B43">
            <v>1271</v>
          </cell>
          <cell r="C43">
            <v>1</v>
          </cell>
          <cell r="D43">
            <v>52</v>
          </cell>
          <cell r="E43">
            <v>1.917608</v>
          </cell>
          <cell r="F43">
            <v>4.3050110000000004</v>
          </cell>
        </row>
        <row r="44">
          <cell r="A44">
            <v>1</v>
          </cell>
          <cell r="B44">
            <v>1902</v>
          </cell>
          <cell r="C44">
            <v>1</v>
          </cell>
          <cell r="D44">
            <v>4</v>
          </cell>
          <cell r="E44">
            <v>0</v>
          </cell>
          <cell r="F44">
            <v>-1.356E-3</v>
          </cell>
        </row>
        <row r="45">
          <cell r="A45">
            <v>1</v>
          </cell>
          <cell r="B45">
            <v>1902</v>
          </cell>
          <cell r="C45">
            <v>1</v>
          </cell>
          <cell r="D45">
            <v>51</v>
          </cell>
          <cell r="E45">
            <v>2.1579079999999999</v>
          </cell>
          <cell r="F45">
            <v>6.3748180000000003</v>
          </cell>
        </row>
        <row r="46">
          <cell r="A46">
            <v>1</v>
          </cell>
          <cell r="B46">
            <v>1902</v>
          </cell>
          <cell r="C46">
            <v>1</v>
          </cell>
          <cell r="D46">
            <v>52</v>
          </cell>
          <cell r="E46">
            <v>1.7887729999999999</v>
          </cell>
          <cell r="F46">
            <v>5.9357319999999998</v>
          </cell>
        </row>
        <row r="47">
          <cell r="A47">
            <v>1</v>
          </cell>
          <cell r="B47">
            <v>1902</v>
          </cell>
          <cell r="C47">
            <v>1</v>
          </cell>
          <cell r="D47">
            <v>591</v>
          </cell>
          <cell r="E47">
            <v>0</v>
          </cell>
          <cell r="F47">
            <v>1</v>
          </cell>
        </row>
        <row r="48">
          <cell r="A48">
            <v>1</v>
          </cell>
          <cell r="B48">
            <v>1902</v>
          </cell>
          <cell r="C48">
            <v>6</v>
          </cell>
          <cell r="D48">
            <v>52</v>
          </cell>
          <cell r="E48">
            <v>0</v>
          </cell>
          <cell r="F48">
            <v>0.35166799999999998</v>
          </cell>
        </row>
        <row r="49">
          <cell r="A49">
            <v>1</v>
          </cell>
          <cell r="B49">
            <v>1996</v>
          </cell>
          <cell r="C49">
            <v>1</v>
          </cell>
          <cell r="D49">
            <v>51</v>
          </cell>
          <cell r="E49">
            <v>1.2488619999999999</v>
          </cell>
          <cell r="F49">
            <v>3.7376999999999998</v>
          </cell>
        </row>
        <row r="50">
          <cell r="A50">
            <v>1</v>
          </cell>
          <cell r="B50">
            <v>1996</v>
          </cell>
          <cell r="C50">
            <v>1</v>
          </cell>
          <cell r="D50">
            <v>52</v>
          </cell>
          <cell r="E50">
            <v>0.57017399999999996</v>
          </cell>
          <cell r="F50">
            <v>4.508864</v>
          </cell>
        </row>
        <row r="51">
          <cell r="A51">
            <v>1</v>
          </cell>
          <cell r="B51">
            <v>1996</v>
          </cell>
          <cell r="C51">
            <v>6</v>
          </cell>
          <cell r="D51">
            <v>52</v>
          </cell>
          <cell r="E51">
            <v>0.30182999999999999</v>
          </cell>
          <cell r="F51">
            <v>3.0033620000000001</v>
          </cell>
        </row>
        <row r="52">
          <cell r="A52">
            <v>2</v>
          </cell>
          <cell r="B52">
            <v>2101</v>
          </cell>
          <cell r="C52">
            <v>1</v>
          </cell>
          <cell r="D52">
            <v>4</v>
          </cell>
          <cell r="E52">
            <v>-0.03</v>
          </cell>
          <cell r="F52">
            <v>-0.03</v>
          </cell>
        </row>
        <row r="53">
          <cell r="A53">
            <v>2</v>
          </cell>
          <cell r="B53">
            <v>2101</v>
          </cell>
          <cell r="C53">
            <v>1</v>
          </cell>
          <cell r="D53">
            <v>51</v>
          </cell>
          <cell r="E53">
            <v>41.062066999999999</v>
          </cell>
          <cell r="F53">
            <v>123.507445</v>
          </cell>
        </row>
        <row r="54">
          <cell r="A54">
            <v>2</v>
          </cell>
          <cell r="B54">
            <v>2101</v>
          </cell>
          <cell r="C54">
            <v>1</v>
          </cell>
          <cell r="D54">
            <v>52</v>
          </cell>
          <cell r="E54">
            <v>9.1396739999999994</v>
          </cell>
          <cell r="F54">
            <v>29.479458000000001</v>
          </cell>
        </row>
        <row r="55">
          <cell r="A55">
            <v>2</v>
          </cell>
          <cell r="B55">
            <v>2101</v>
          </cell>
          <cell r="C55">
            <v>1</v>
          </cell>
          <cell r="D55">
            <v>591</v>
          </cell>
          <cell r="E55">
            <v>0.42620000000000002</v>
          </cell>
          <cell r="F55">
            <v>0.42620000000000002</v>
          </cell>
        </row>
        <row r="56">
          <cell r="A56">
            <v>2</v>
          </cell>
          <cell r="B56">
            <v>2201</v>
          </cell>
          <cell r="C56">
            <v>1</v>
          </cell>
          <cell r="D56">
            <v>4</v>
          </cell>
          <cell r="E56">
            <v>-276.58711299999999</v>
          </cell>
          <cell r="F56">
            <v>-678.61643700000002</v>
          </cell>
        </row>
        <row r="57">
          <cell r="A57">
            <v>2</v>
          </cell>
          <cell r="B57">
            <v>2201</v>
          </cell>
          <cell r="C57">
            <v>1</v>
          </cell>
          <cell r="D57">
            <v>51</v>
          </cell>
          <cell r="E57">
            <v>667.93155899999999</v>
          </cell>
          <cell r="F57">
            <v>1997.2610340000001</v>
          </cell>
        </row>
        <row r="58">
          <cell r="A58">
            <v>2</v>
          </cell>
          <cell r="B58">
            <v>2201</v>
          </cell>
          <cell r="C58">
            <v>1</v>
          </cell>
          <cell r="D58">
            <v>52</v>
          </cell>
          <cell r="E58">
            <v>200.84231600000001</v>
          </cell>
          <cell r="F58">
            <v>631.43194199999994</v>
          </cell>
        </row>
        <row r="59">
          <cell r="A59">
            <v>2</v>
          </cell>
          <cell r="B59">
            <v>2201</v>
          </cell>
          <cell r="C59">
            <v>1</v>
          </cell>
          <cell r="D59">
            <v>591</v>
          </cell>
          <cell r="E59">
            <v>41.738616</v>
          </cell>
          <cell r="F59">
            <v>232.65274700000001</v>
          </cell>
        </row>
        <row r="60">
          <cell r="A60">
            <v>2</v>
          </cell>
          <cell r="B60">
            <v>2201</v>
          </cell>
          <cell r="C60">
            <v>5</v>
          </cell>
          <cell r="D60">
            <v>51</v>
          </cell>
          <cell r="E60">
            <v>6.315677</v>
          </cell>
          <cell r="F60">
            <v>18.955815000000001</v>
          </cell>
        </row>
        <row r="61">
          <cell r="A61">
            <v>2</v>
          </cell>
          <cell r="B61">
            <v>2201</v>
          </cell>
          <cell r="C61">
            <v>5</v>
          </cell>
          <cell r="D61">
            <v>52</v>
          </cell>
          <cell r="E61">
            <v>13.845162</v>
          </cell>
          <cell r="F61">
            <v>35.079484999999998</v>
          </cell>
        </row>
        <row r="62">
          <cell r="A62">
            <v>2</v>
          </cell>
          <cell r="B62">
            <v>2201</v>
          </cell>
          <cell r="C62">
            <v>6</v>
          </cell>
          <cell r="D62">
            <v>4</v>
          </cell>
          <cell r="E62">
            <v>0</v>
          </cell>
          <cell r="F62">
            <v>-3.125E-2</v>
          </cell>
        </row>
        <row r="63">
          <cell r="A63">
            <v>2</v>
          </cell>
          <cell r="B63">
            <v>2201</v>
          </cell>
          <cell r="C63">
            <v>6</v>
          </cell>
          <cell r="D63">
            <v>52</v>
          </cell>
          <cell r="E63">
            <v>4.9934989999999999</v>
          </cell>
          <cell r="F63">
            <v>19.59572</v>
          </cell>
        </row>
        <row r="64">
          <cell r="A64">
            <v>2</v>
          </cell>
          <cell r="B64">
            <v>2202</v>
          </cell>
          <cell r="C64">
            <v>1</v>
          </cell>
          <cell r="D64">
            <v>4</v>
          </cell>
          <cell r="E64">
            <v>-27.405909999999999</v>
          </cell>
          <cell r="F64">
            <v>-89.522827000000007</v>
          </cell>
        </row>
        <row r="65">
          <cell r="A65">
            <v>2</v>
          </cell>
          <cell r="B65">
            <v>2202</v>
          </cell>
          <cell r="C65">
            <v>1</v>
          </cell>
          <cell r="D65">
            <v>51</v>
          </cell>
          <cell r="E65">
            <v>21.408525000000001</v>
          </cell>
          <cell r="F65">
            <v>65.370559999999998</v>
          </cell>
        </row>
        <row r="66">
          <cell r="A66">
            <v>2</v>
          </cell>
          <cell r="B66">
            <v>2202</v>
          </cell>
          <cell r="C66">
            <v>1</v>
          </cell>
          <cell r="D66">
            <v>52</v>
          </cell>
          <cell r="E66">
            <v>5.4731519999999998</v>
          </cell>
          <cell r="F66">
            <v>28.799150999999998</v>
          </cell>
        </row>
        <row r="67">
          <cell r="A67">
            <v>2</v>
          </cell>
          <cell r="B67">
            <v>2203</v>
          </cell>
          <cell r="C67">
            <v>1</v>
          </cell>
          <cell r="D67">
            <v>4</v>
          </cell>
          <cell r="E67">
            <v>-24.121953000000001</v>
          </cell>
          <cell r="F67">
            <v>-58.246360000000003</v>
          </cell>
        </row>
        <row r="68">
          <cell r="A68">
            <v>2</v>
          </cell>
          <cell r="B68">
            <v>2203</v>
          </cell>
          <cell r="C68">
            <v>1</v>
          </cell>
          <cell r="D68">
            <v>51</v>
          </cell>
          <cell r="E68">
            <v>49.782249</v>
          </cell>
          <cell r="F68">
            <v>147.55233699999999</v>
          </cell>
        </row>
        <row r="69">
          <cell r="A69">
            <v>2</v>
          </cell>
          <cell r="B69">
            <v>2203</v>
          </cell>
          <cell r="C69">
            <v>1</v>
          </cell>
          <cell r="D69">
            <v>52</v>
          </cell>
          <cell r="E69">
            <v>24.462287000000003</v>
          </cell>
          <cell r="F69">
            <v>69.187190000000001</v>
          </cell>
        </row>
        <row r="70">
          <cell r="A70">
            <v>2</v>
          </cell>
          <cell r="B70">
            <v>2203</v>
          </cell>
          <cell r="C70">
            <v>1</v>
          </cell>
          <cell r="D70">
            <v>591</v>
          </cell>
          <cell r="E70">
            <v>10.797598000000001</v>
          </cell>
          <cell r="F70">
            <v>34.81241</v>
          </cell>
        </row>
        <row r="71">
          <cell r="A71">
            <v>2</v>
          </cell>
          <cell r="B71">
            <v>2209</v>
          </cell>
          <cell r="C71">
            <v>1</v>
          </cell>
          <cell r="D71">
            <v>4</v>
          </cell>
          <cell r="E71">
            <v>-1.380169</v>
          </cell>
          <cell r="F71">
            <v>-5.45695</v>
          </cell>
        </row>
        <row r="72">
          <cell r="A72">
            <v>2</v>
          </cell>
          <cell r="B72">
            <v>2209</v>
          </cell>
          <cell r="C72">
            <v>1</v>
          </cell>
          <cell r="D72">
            <v>51</v>
          </cell>
          <cell r="E72">
            <v>19.995754999999999</v>
          </cell>
          <cell r="F72">
            <v>60.526370999999997</v>
          </cell>
        </row>
        <row r="73">
          <cell r="A73">
            <v>2</v>
          </cell>
          <cell r="B73">
            <v>2209</v>
          </cell>
          <cell r="C73">
            <v>1</v>
          </cell>
          <cell r="D73">
            <v>52</v>
          </cell>
          <cell r="E73">
            <v>4.6237599999999999</v>
          </cell>
          <cell r="F73">
            <v>14.402892999999999</v>
          </cell>
        </row>
        <row r="74">
          <cell r="A74">
            <v>2</v>
          </cell>
          <cell r="B74">
            <v>2209</v>
          </cell>
          <cell r="C74">
            <v>1</v>
          </cell>
          <cell r="D74">
            <v>591</v>
          </cell>
          <cell r="E74">
            <v>0.77090000000000003</v>
          </cell>
          <cell r="F74">
            <v>2.5932469999999999</v>
          </cell>
        </row>
        <row r="75">
          <cell r="A75">
            <v>2</v>
          </cell>
          <cell r="B75">
            <v>2210</v>
          </cell>
          <cell r="C75">
            <v>1</v>
          </cell>
          <cell r="D75">
            <v>4</v>
          </cell>
          <cell r="E75">
            <v>-25.067861000000001</v>
          </cell>
          <cell r="F75">
            <v>-75.220072000000002</v>
          </cell>
        </row>
        <row r="76">
          <cell r="A76">
            <v>2</v>
          </cell>
          <cell r="B76">
            <v>2210</v>
          </cell>
          <cell r="C76">
            <v>1</v>
          </cell>
          <cell r="D76">
            <v>51</v>
          </cell>
          <cell r="E76">
            <v>93.194248999999999</v>
          </cell>
          <cell r="F76">
            <v>278.24581999999998</v>
          </cell>
        </row>
        <row r="77">
          <cell r="A77">
            <v>2</v>
          </cell>
          <cell r="B77">
            <v>2210</v>
          </cell>
          <cell r="C77">
            <v>1</v>
          </cell>
          <cell r="D77">
            <v>52</v>
          </cell>
          <cell r="E77">
            <v>41.361964999999998</v>
          </cell>
          <cell r="F77">
            <v>96.904479999999992</v>
          </cell>
        </row>
        <row r="78">
          <cell r="A78">
            <v>2</v>
          </cell>
          <cell r="B78">
            <v>2210</v>
          </cell>
          <cell r="C78">
            <v>1</v>
          </cell>
          <cell r="D78">
            <v>591</v>
          </cell>
          <cell r="E78">
            <v>3.2712379999999999</v>
          </cell>
          <cell r="F78">
            <v>4.5959380000000003</v>
          </cell>
        </row>
        <row r="79">
          <cell r="A79">
            <v>2</v>
          </cell>
          <cell r="B79">
            <v>2216</v>
          </cell>
          <cell r="C79">
            <v>1</v>
          </cell>
          <cell r="D79">
            <v>4</v>
          </cell>
          <cell r="E79">
            <v>-10.781345</v>
          </cell>
          <cell r="F79">
            <v>-42.426867000000001</v>
          </cell>
        </row>
        <row r="80">
          <cell r="A80">
            <v>2</v>
          </cell>
          <cell r="B80">
            <v>2216</v>
          </cell>
          <cell r="C80">
            <v>1</v>
          </cell>
          <cell r="D80">
            <v>51</v>
          </cell>
          <cell r="E80">
            <v>48.159587000000002</v>
          </cell>
          <cell r="F80">
            <v>145.61725799999999</v>
          </cell>
        </row>
        <row r="81">
          <cell r="A81">
            <v>2</v>
          </cell>
          <cell r="B81">
            <v>2216</v>
          </cell>
          <cell r="C81">
            <v>1</v>
          </cell>
          <cell r="D81">
            <v>52</v>
          </cell>
          <cell r="E81">
            <v>37.602342</v>
          </cell>
          <cell r="F81">
            <v>97.586730000000003</v>
          </cell>
        </row>
        <row r="82">
          <cell r="A82">
            <v>2</v>
          </cell>
          <cell r="B82">
            <v>2216</v>
          </cell>
          <cell r="C82">
            <v>1</v>
          </cell>
          <cell r="D82">
            <v>591</v>
          </cell>
          <cell r="E82">
            <v>0</v>
          </cell>
          <cell r="F82">
            <v>2.1061999999999999</v>
          </cell>
        </row>
        <row r="83">
          <cell r="A83">
            <v>2</v>
          </cell>
          <cell r="B83">
            <v>2217</v>
          </cell>
          <cell r="C83">
            <v>1</v>
          </cell>
          <cell r="D83">
            <v>4</v>
          </cell>
          <cell r="E83">
            <v>-17.231717</v>
          </cell>
          <cell r="F83">
            <v>-56.407259000000003</v>
          </cell>
        </row>
        <row r="84">
          <cell r="A84">
            <v>2</v>
          </cell>
          <cell r="B84">
            <v>2217</v>
          </cell>
          <cell r="C84">
            <v>1</v>
          </cell>
          <cell r="D84">
            <v>51</v>
          </cell>
          <cell r="E84">
            <v>23.242902999999998</v>
          </cell>
          <cell r="F84">
            <v>70.849918000000002</v>
          </cell>
        </row>
        <row r="85">
          <cell r="A85">
            <v>2</v>
          </cell>
          <cell r="B85">
            <v>2217</v>
          </cell>
          <cell r="C85">
            <v>1</v>
          </cell>
          <cell r="D85">
            <v>52</v>
          </cell>
          <cell r="E85">
            <v>14.355229</v>
          </cell>
          <cell r="F85">
            <v>40.186474000000004</v>
          </cell>
        </row>
        <row r="86">
          <cell r="A86">
            <v>2</v>
          </cell>
          <cell r="B86">
            <v>2217</v>
          </cell>
          <cell r="C86">
            <v>1</v>
          </cell>
          <cell r="D86">
            <v>591</v>
          </cell>
          <cell r="E86">
            <v>0.30399999999999999</v>
          </cell>
          <cell r="F86">
            <v>1.493825</v>
          </cell>
        </row>
        <row r="87">
          <cell r="A87">
            <v>2</v>
          </cell>
          <cell r="B87">
            <v>2223</v>
          </cell>
          <cell r="C87">
            <v>1</v>
          </cell>
          <cell r="D87">
            <v>4</v>
          </cell>
          <cell r="E87">
            <v>-2.6385519999999998</v>
          </cell>
          <cell r="F87">
            <v>-4.8414700000000002</v>
          </cell>
        </row>
        <row r="88">
          <cell r="A88">
            <v>2</v>
          </cell>
          <cell r="B88">
            <v>2223</v>
          </cell>
          <cell r="C88">
            <v>1</v>
          </cell>
          <cell r="D88">
            <v>51</v>
          </cell>
          <cell r="E88">
            <v>8.4649490000000007</v>
          </cell>
          <cell r="F88">
            <v>22.396432000000001</v>
          </cell>
        </row>
        <row r="89">
          <cell r="A89">
            <v>2</v>
          </cell>
          <cell r="B89">
            <v>2223</v>
          </cell>
          <cell r="C89">
            <v>1</v>
          </cell>
          <cell r="D89">
            <v>52</v>
          </cell>
          <cell r="E89">
            <v>4.0704079999999996</v>
          </cell>
          <cell r="F89">
            <v>8.2357420000000001</v>
          </cell>
        </row>
        <row r="90">
          <cell r="A90">
            <v>2</v>
          </cell>
          <cell r="B90">
            <v>2225</v>
          </cell>
          <cell r="C90">
            <v>1</v>
          </cell>
          <cell r="D90">
            <v>52</v>
          </cell>
          <cell r="E90">
            <v>27.7</v>
          </cell>
          <cell r="F90">
            <v>83.4</v>
          </cell>
        </row>
        <row r="91">
          <cell r="A91">
            <v>2</v>
          </cell>
          <cell r="B91">
            <v>2227</v>
          </cell>
          <cell r="C91">
            <v>1</v>
          </cell>
          <cell r="D91">
            <v>52</v>
          </cell>
          <cell r="E91">
            <v>173.5</v>
          </cell>
          <cell r="F91">
            <v>527</v>
          </cell>
        </row>
        <row r="92">
          <cell r="A92">
            <v>2</v>
          </cell>
          <cell r="B92">
            <v>2228</v>
          </cell>
          <cell r="C92">
            <v>1</v>
          </cell>
          <cell r="D92">
            <v>52</v>
          </cell>
          <cell r="E92">
            <v>53.3</v>
          </cell>
          <cell r="F92">
            <v>161.6</v>
          </cell>
        </row>
        <row r="93">
          <cell r="A93">
            <v>2</v>
          </cell>
          <cell r="B93">
            <v>2231</v>
          </cell>
          <cell r="C93">
            <v>1</v>
          </cell>
          <cell r="D93">
            <v>4</v>
          </cell>
          <cell r="E93">
            <v>-2.0172300000000001</v>
          </cell>
          <cell r="F93">
            <v>-6.5401680000000004</v>
          </cell>
        </row>
        <row r="94">
          <cell r="A94">
            <v>2</v>
          </cell>
          <cell r="B94">
            <v>2231</v>
          </cell>
          <cell r="C94">
            <v>1</v>
          </cell>
          <cell r="D94">
            <v>51</v>
          </cell>
          <cell r="E94">
            <v>13.877228000000001</v>
          </cell>
          <cell r="F94">
            <v>39.421909999999997</v>
          </cell>
        </row>
        <row r="95">
          <cell r="A95">
            <v>2</v>
          </cell>
          <cell r="B95">
            <v>2231</v>
          </cell>
          <cell r="C95">
            <v>1</v>
          </cell>
          <cell r="D95">
            <v>52</v>
          </cell>
          <cell r="E95">
            <v>9.2078389999999999</v>
          </cell>
          <cell r="F95">
            <v>18.946834000000003</v>
          </cell>
        </row>
        <row r="96">
          <cell r="A96">
            <v>2</v>
          </cell>
          <cell r="B96">
            <v>2231</v>
          </cell>
          <cell r="C96">
            <v>1</v>
          </cell>
          <cell r="D96">
            <v>591</v>
          </cell>
          <cell r="E96">
            <v>1.049491</v>
          </cell>
          <cell r="F96">
            <v>3.31216</v>
          </cell>
        </row>
        <row r="97">
          <cell r="A97">
            <v>2</v>
          </cell>
          <cell r="B97">
            <v>2235</v>
          </cell>
          <cell r="C97">
            <v>6</v>
          </cell>
          <cell r="D97">
            <v>591</v>
          </cell>
          <cell r="E97">
            <v>19.704000000000001</v>
          </cell>
          <cell r="F97">
            <v>59.79</v>
          </cell>
        </row>
        <row r="98">
          <cell r="A98">
            <v>2</v>
          </cell>
          <cell r="B98">
            <v>2236</v>
          </cell>
          <cell r="C98">
            <v>1</v>
          </cell>
          <cell r="D98">
            <v>4</v>
          </cell>
          <cell r="E98">
            <v>0</v>
          </cell>
          <cell r="F98">
            <v>-0.46500000000000002</v>
          </cell>
        </row>
        <row r="99">
          <cell r="A99">
            <v>2</v>
          </cell>
          <cell r="B99">
            <v>2236</v>
          </cell>
          <cell r="C99">
            <v>1</v>
          </cell>
          <cell r="D99">
            <v>52</v>
          </cell>
          <cell r="E99">
            <v>2.9307850000000002</v>
          </cell>
          <cell r="F99">
            <v>10.870308</v>
          </cell>
        </row>
        <row r="100">
          <cell r="A100">
            <v>2</v>
          </cell>
          <cell r="B100">
            <v>2236</v>
          </cell>
          <cell r="C100">
            <v>1</v>
          </cell>
          <cell r="D100">
            <v>591</v>
          </cell>
          <cell r="E100">
            <v>187.952</v>
          </cell>
          <cell r="F100">
            <v>214.271929</v>
          </cell>
        </row>
        <row r="101">
          <cell r="A101">
            <v>2</v>
          </cell>
          <cell r="B101">
            <v>2238</v>
          </cell>
          <cell r="C101">
            <v>6</v>
          </cell>
          <cell r="D101">
            <v>52</v>
          </cell>
          <cell r="E101">
            <v>8.1366999999999995E-2</v>
          </cell>
          <cell r="F101">
            <v>0.16843900000000001</v>
          </cell>
        </row>
        <row r="102">
          <cell r="A102">
            <v>2</v>
          </cell>
          <cell r="B102">
            <v>2238</v>
          </cell>
          <cell r="C102">
            <v>6</v>
          </cell>
          <cell r="D102">
            <v>591</v>
          </cell>
          <cell r="E102">
            <v>6.2679999999999998</v>
          </cell>
          <cell r="F102">
            <v>25.444717000000001</v>
          </cell>
        </row>
        <row r="103">
          <cell r="A103">
            <v>2</v>
          </cell>
          <cell r="B103">
            <v>2239</v>
          </cell>
          <cell r="C103">
            <v>1</v>
          </cell>
          <cell r="D103">
            <v>52</v>
          </cell>
          <cell r="E103">
            <v>0.10934000000000001</v>
          </cell>
          <cell r="F103">
            <v>0.219694</v>
          </cell>
        </row>
        <row r="104">
          <cell r="A104">
            <v>2</v>
          </cell>
          <cell r="B104">
            <v>2239</v>
          </cell>
          <cell r="C104">
            <v>1</v>
          </cell>
          <cell r="D104">
            <v>591</v>
          </cell>
          <cell r="E104">
            <v>8.2550000000000008</v>
          </cell>
          <cell r="F104">
            <v>22.18</v>
          </cell>
        </row>
        <row r="105">
          <cell r="A105">
            <v>2</v>
          </cell>
          <cell r="B105">
            <v>2269</v>
          </cell>
          <cell r="C105">
            <v>6</v>
          </cell>
          <cell r="D105">
            <v>52</v>
          </cell>
          <cell r="E105">
            <v>0</v>
          </cell>
          <cell r="F105">
            <v>1.6992160000000001</v>
          </cell>
        </row>
        <row r="106">
          <cell r="A106">
            <v>2</v>
          </cell>
          <cell r="B106">
            <v>2269</v>
          </cell>
          <cell r="C106">
            <v>6</v>
          </cell>
          <cell r="D106">
            <v>591</v>
          </cell>
          <cell r="E106">
            <v>50</v>
          </cell>
          <cell r="F106">
            <v>56.129232999999999</v>
          </cell>
        </row>
        <row r="107">
          <cell r="A107">
            <v>2</v>
          </cell>
          <cell r="B107">
            <v>2299</v>
          </cell>
          <cell r="C107">
            <v>1</v>
          </cell>
          <cell r="D107">
            <v>4</v>
          </cell>
          <cell r="E107">
            <v>-7.9485200000000003</v>
          </cell>
          <cell r="F107">
            <v>-7.9485200000000003</v>
          </cell>
        </row>
        <row r="108">
          <cell r="A108">
            <v>2</v>
          </cell>
          <cell r="B108">
            <v>2299</v>
          </cell>
          <cell r="C108">
            <v>1</v>
          </cell>
          <cell r="D108">
            <v>51</v>
          </cell>
          <cell r="E108">
            <v>0.15463199999999999</v>
          </cell>
          <cell r="F108">
            <v>2.6941869999999999</v>
          </cell>
        </row>
        <row r="109">
          <cell r="A109">
            <v>2</v>
          </cell>
          <cell r="B109">
            <v>2299</v>
          </cell>
          <cell r="C109">
            <v>1</v>
          </cell>
          <cell r="D109">
            <v>52</v>
          </cell>
          <cell r="E109">
            <v>1.1419760000000001</v>
          </cell>
          <cell r="F109">
            <v>3.523787</v>
          </cell>
        </row>
        <row r="110">
          <cell r="A110">
            <v>2</v>
          </cell>
          <cell r="B110">
            <v>2299</v>
          </cell>
          <cell r="C110">
            <v>1</v>
          </cell>
          <cell r="D110">
            <v>591</v>
          </cell>
          <cell r="E110">
            <v>3.95</v>
          </cell>
          <cell r="F110">
            <v>21.505506</v>
          </cell>
        </row>
        <row r="111">
          <cell r="A111">
            <v>2</v>
          </cell>
          <cell r="B111">
            <v>2301</v>
          </cell>
          <cell r="C111">
            <v>1</v>
          </cell>
          <cell r="D111">
            <v>4</v>
          </cell>
          <cell r="E111">
            <v>-0.23469100000000001</v>
          </cell>
          <cell r="F111">
            <v>-1.197203</v>
          </cell>
        </row>
        <row r="112">
          <cell r="A112">
            <v>2</v>
          </cell>
          <cell r="B112">
            <v>2301</v>
          </cell>
          <cell r="C112">
            <v>1</v>
          </cell>
          <cell r="D112">
            <v>51</v>
          </cell>
          <cell r="E112">
            <v>38.708613</v>
          </cell>
          <cell r="F112">
            <v>113.68082</v>
          </cell>
        </row>
        <row r="113">
          <cell r="A113">
            <v>2</v>
          </cell>
          <cell r="B113">
            <v>2301</v>
          </cell>
          <cell r="C113">
            <v>1</v>
          </cell>
          <cell r="D113">
            <v>52</v>
          </cell>
          <cell r="E113">
            <v>4.7370580000000002</v>
          </cell>
          <cell r="F113">
            <v>17.322944</v>
          </cell>
        </row>
        <row r="114">
          <cell r="A114">
            <v>2</v>
          </cell>
          <cell r="B114">
            <v>2301</v>
          </cell>
          <cell r="C114">
            <v>1</v>
          </cell>
          <cell r="D114">
            <v>591</v>
          </cell>
          <cell r="E114">
            <v>0</v>
          </cell>
          <cell r="F114">
            <v>2E-3</v>
          </cell>
        </row>
        <row r="115">
          <cell r="A115">
            <v>2</v>
          </cell>
          <cell r="B115">
            <v>2302</v>
          </cell>
          <cell r="C115">
            <v>1</v>
          </cell>
          <cell r="D115">
            <v>4</v>
          </cell>
          <cell r="E115">
            <v>-0.61846000000000001</v>
          </cell>
          <cell r="F115">
            <v>-1.847105</v>
          </cell>
        </row>
        <row r="116">
          <cell r="A116">
            <v>2</v>
          </cell>
          <cell r="B116">
            <v>2302</v>
          </cell>
          <cell r="C116">
            <v>1</v>
          </cell>
          <cell r="D116">
            <v>51</v>
          </cell>
          <cell r="E116">
            <v>34.538080000000001</v>
          </cell>
          <cell r="F116">
            <v>105.292136</v>
          </cell>
        </row>
        <row r="117">
          <cell r="A117">
            <v>2</v>
          </cell>
          <cell r="B117">
            <v>2302</v>
          </cell>
          <cell r="C117">
            <v>1</v>
          </cell>
          <cell r="D117">
            <v>52</v>
          </cell>
          <cell r="E117">
            <v>12.209649000000001</v>
          </cell>
          <cell r="F117">
            <v>23.900310000000001</v>
          </cell>
        </row>
        <row r="118">
          <cell r="A118">
            <v>2</v>
          </cell>
          <cell r="B118">
            <v>2302</v>
          </cell>
          <cell r="C118">
            <v>1</v>
          </cell>
          <cell r="D118">
            <v>591</v>
          </cell>
          <cell r="E118">
            <v>0.01</v>
          </cell>
          <cell r="F118">
            <v>1.5900000000000001E-2</v>
          </cell>
        </row>
        <row r="119">
          <cell r="A119">
            <v>2</v>
          </cell>
          <cell r="B119">
            <v>2303</v>
          </cell>
          <cell r="C119">
            <v>1</v>
          </cell>
          <cell r="D119">
            <v>4</v>
          </cell>
          <cell r="E119">
            <v>-0.114249</v>
          </cell>
          <cell r="F119">
            <v>-0.80899500000000002</v>
          </cell>
        </row>
        <row r="120">
          <cell r="A120">
            <v>2</v>
          </cell>
          <cell r="B120">
            <v>2303</v>
          </cell>
          <cell r="C120">
            <v>1</v>
          </cell>
          <cell r="D120">
            <v>51</v>
          </cell>
          <cell r="E120">
            <v>11.754422999999999</v>
          </cell>
          <cell r="F120">
            <v>34.008986</v>
          </cell>
        </row>
        <row r="121">
          <cell r="A121">
            <v>2</v>
          </cell>
          <cell r="B121">
            <v>2303</v>
          </cell>
          <cell r="C121">
            <v>1</v>
          </cell>
          <cell r="D121">
            <v>52</v>
          </cell>
          <cell r="E121">
            <v>4.2367340000000002</v>
          </cell>
          <cell r="F121">
            <v>11.635492000000001</v>
          </cell>
        </row>
        <row r="122">
          <cell r="A122">
            <v>2</v>
          </cell>
          <cell r="B122">
            <v>2304</v>
          </cell>
          <cell r="C122">
            <v>1</v>
          </cell>
          <cell r="D122">
            <v>4</v>
          </cell>
          <cell r="E122">
            <v>-1.4114979999999999</v>
          </cell>
          <cell r="F122">
            <v>-5.5615079999999999</v>
          </cell>
        </row>
        <row r="123">
          <cell r="A123">
            <v>2</v>
          </cell>
          <cell r="B123">
            <v>2304</v>
          </cell>
          <cell r="C123">
            <v>1</v>
          </cell>
          <cell r="D123">
            <v>51</v>
          </cell>
          <cell r="E123">
            <v>55.650776999999998</v>
          </cell>
          <cell r="F123">
            <v>164.26980499999999</v>
          </cell>
        </row>
        <row r="124">
          <cell r="A124">
            <v>2</v>
          </cell>
          <cell r="B124">
            <v>2304</v>
          </cell>
          <cell r="C124">
            <v>1</v>
          </cell>
          <cell r="D124">
            <v>52</v>
          </cell>
          <cell r="E124">
            <v>19.604434999999999</v>
          </cell>
          <cell r="F124">
            <v>58.869151000000002</v>
          </cell>
        </row>
        <row r="125">
          <cell r="A125">
            <v>2</v>
          </cell>
          <cell r="B125">
            <v>2305</v>
          </cell>
          <cell r="C125">
            <v>1</v>
          </cell>
          <cell r="D125">
            <v>4</v>
          </cell>
          <cell r="E125">
            <v>-9.5440000000000005</v>
          </cell>
          <cell r="F125">
            <v>-11.2271</v>
          </cell>
        </row>
        <row r="126">
          <cell r="A126">
            <v>2</v>
          </cell>
          <cell r="B126">
            <v>2305</v>
          </cell>
          <cell r="C126">
            <v>1</v>
          </cell>
          <cell r="D126">
            <v>51</v>
          </cell>
          <cell r="E126">
            <v>31.799493999999999</v>
          </cell>
          <cell r="F126">
            <v>92.639870000000002</v>
          </cell>
        </row>
        <row r="127">
          <cell r="A127">
            <v>2</v>
          </cell>
          <cell r="B127">
            <v>2305</v>
          </cell>
          <cell r="C127">
            <v>1</v>
          </cell>
          <cell r="D127">
            <v>52</v>
          </cell>
          <cell r="E127">
            <v>7.2960120000000002</v>
          </cell>
          <cell r="F127">
            <v>24.483111999999998</v>
          </cell>
        </row>
        <row r="128">
          <cell r="A128">
            <v>2</v>
          </cell>
          <cell r="B128">
            <v>2306</v>
          </cell>
          <cell r="C128">
            <v>1</v>
          </cell>
          <cell r="D128">
            <v>4</v>
          </cell>
          <cell r="E128">
            <v>-0.74115500000000001</v>
          </cell>
          <cell r="F128">
            <v>-5.1696910000000003</v>
          </cell>
        </row>
        <row r="129">
          <cell r="A129">
            <v>2</v>
          </cell>
          <cell r="B129">
            <v>2306</v>
          </cell>
          <cell r="C129">
            <v>1</v>
          </cell>
          <cell r="D129">
            <v>51</v>
          </cell>
          <cell r="E129">
            <v>15.983484000000001</v>
          </cell>
          <cell r="F129">
            <v>47.874467000000003</v>
          </cell>
        </row>
        <row r="130">
          <cell r="A130">
            <v>2</v>
          </cell>
          <cell r="B130">
            <v>2306</v>
          </cell>
          <cell r="C130">
            <v>1</v>
          </cell>
          <cell r="D130">
            <v>52</v>
          </cell>
          <cell r="E130">
            <v>8.3175270000000001</v>
          </cell>
          <cell r="F130">
            <v>25.310039</v>
          </cell>
        </row>
        <row r="131">
          <cell r="A131">
            <v>2</v>
          </cell>
          <cell r="B131">
            <v>2306</v>
          </cell>
          <cell r="C131">
            <v>1</v>
          </cell>
          <cell r="D131">
            <v>591</v>
          </cell>
          <cell r="E131">
            <v>0</v>
          </cell>
          <cell r="F131">
            <v>5.0000000000000001E-3</v>
          </cell>
        </row>
        <row r="132">
          <cell r="A132">
            <v>2</v>
          </cell>
          <cell r="B132">
            <v>2307</v>
          </cell>
          <cell r="C132">
            <v>1</v>
          </cell>
          <cell r="D132">
            <v>4</v>
          </cell>
          <cell r="E132">
            <v>-0.96566300000000005</v>
          </cell>
          <cell r="F132">
            <v>-3.0305089999999999</v>
          </cell>
        </row>
        <row r="133">
          <cell r="A133">
            <v>2</v>
          </cell>
          <cell r="B133">
            <v>2307</v>
          </cell>
          <cell r="C133">
            <v>1</v>
          </cell>
          <cell r="D133">
            <v>51</v>
          </cell>
          <cell r="E133">
            <v>21.202866</v>
          </cell>
          <cell r="F133">
            <v>57.406841999999997</v>
          </cell>
        </row>
        <row r="134">
          <cell r="A134">
            <v>2</v>
          </cell>
          <cell r="B134">
            <v>2307</v>
          </cell>
          <cell r="C134">
            <v>1</v>
          </cell>
          <cell r="D134">
            <v>52</v>
          </cell>
          <cell r="E134">
            <v>5.2145989999999998</v>
          </cell>
          <cell r="F134">
            <v>14.839061999999998</v>
          </cell>
        </row>
        <row r="135">
          <cell r="A135">
            <v>2</v>
          </cell>
          <cell r="B135">
            <v>2307</v>
          </cell>
          <cell r="C135">
            <v>1</v>
          </cell>
          <cell r="D135">
            <v>591</v>
          </cell>
          <cell r="E135">
            <v>5.0000000000000001E-3</v>
          </cell>
          <cell r="F135">
            <v>6.4999999999999997E-3</v>
          </cell>
        </row>
        <row r="136">
          <cell r="A136">
            <v>2</v>
          </cell>
          <cell r="B136">
            <v>2308</v>
          </cell>
          <cell r="C136">
            <v>1</v>
          </cell>
          <cell r="D136">
            <v>4</v>
          </cell>
          <cell r="E136">
            <v>0</v>
          </cell>
          <cell r="F136">
            <v>-25.544309999999999</v>
          </cell>
        </row>
        <row r="137">
          <cell r="A137">
            <v>2</v>
          </cell>
          <cell r="B137">
            <v>2308</v>
          </cell>
          <cell r="C137">
            <v>1</v>
          </cell>
          <cell r="D137">
            <v>51</v>
          </cell>
          <cell r="E137">
            <v>52.913848999999999</v>
          </cell>
          <cell r="F137">
            <v>151.83494999999999</v>
          </cell>
        </row>
        <row r="138">
          <cell r="A138">
            <v>2</v>
          </cell>
          <cell r="B138">
            <v>2308</v>
          </cell>
          <cell r="C138">
            <v>1</v>
          </cell>
          <cell r="D138">
            <v>52</v>
          </cell>
          <cell r="E138">
            <v>15.293944</v>
          </cell>
          <cell r="F138">
            <v>49.542440999999997</v>
          </cell>
        </row>
        <row r="139">
          <cell r="A139">
            <v>2</v>
          </cell>
          <cell r="B139">
            <v>2309</v>
          </cell>
          <cell r="C139">
            <v>1</v>
          </cell>
          <cell r="D139">
            <v>4</v>
          </cell>
          <cell r="E139">
            <v>-1.6719550000000001</v>
          </cell>
          <cell r="F139">
            <v>-12.766095</v>
          </cell>
        </row>
        <row r="140">
          <cell r="A140">
            <v>2</v>
          </cell>
          <cell r="B140">
            <v>2309</v>
          </cell>
          <cell r="C140">
            <v>1</v>
          </cell>
          <cell r="D140">
            <v>51</v>
          </cell>
          <cell r="E140">
            <v>27.101046</v>
          </cell>
          <cell r="F140">
            <v>80.465007</v>
          </cell>
        </row>
        <row r="141">
          <cell r="A141">
            <v>2</v>
          </cell>
          <cell r="B141">
            <v>2309</v>
          </cell>
          <cell r="C141">
            <v>1</v>
          </cell>
          <cell r="D141">
            <v>52</v>
          </cell>
          <cell r="E141">
            <v>9.4257829999999991</v>
          </cell>
          <cell r="F141">
            <v>23.992141999999998</v>
          </cell>
        </row>
        <row r="142">
          <cell r="A142">
            <v>2</v>
          </cell>
          <cell r="B142">
            <v>2309</v>
          </cell>
          <cell r="C142">
            <v>1</v>
          </cell>
          <cell r="D142">
            <v>591</v>
          </cell>
          <cell r="E142">
            <v>0.04</v>
          </cell>
          <cell r="F142">
            <v>0.04</v>
          </cell>
        </row>
        <row r="143">
          <cell r="A143">
            <v>2</v>
          </cell>
          <cell r="B143">
            <v>2316</v>
          </cell>
          <cell r="C143">
            <v>1</v>
          </cell>
          <cell r="D143">
            <v>4</v>
          </cell>
          <cell r="E143">
            <v>-0.39697700000000002</v>
          </cell>
          <cell r="F143">
            <v>-2.0317940000000001</v>
          </cell>
        </row>
        <row r="144">
          <cell r="A144">
            <v>2</v>
          </cell>
          <cell r="B144">
            <v>2316</v>
          </cell>
          <cell r="C144">
            <v>1</v>
          </cell>
          <cell r="D144">
            <v>51</v>
          </cell>
          <cell r="E144">
            <v>0.44817400000000002</v>
          </cell>
          <cell r="F144">
            <v>1.344522</v>
          </cell>
        </row>
        <row r="145">
          <cell r="A145">
            <v>2</v>
          </cell>
          <cell r="B145">
            <v>2316</v>
          </cell>
          <cell r="C145">
            <v>1</v>
          </cell>
          <cell r="D145">
            <v>52</v>
          </cell>
          <cell r="E145">
            <v>0.54946799999999996</v>
          </cell>
          <cell r="F145">
            <v>2.570729</v>
          </cell>
        </row>
        <row r="146">
          <cell r="A146">
            <v>2</v>
          </cell>
          <cell r="B146">
            <v>2316</v>
          </cell>
          <cell r="C146">
            <v>1</v>
          </cell>
          <cell r="D146">
            <v>591</v>
          </cell>
          <cell r="E146">
            <v>4</v>
          </cell>
          <cell r="F146">
            <v>4</v>
          </cell>
        </row>
        <row r="147">
          <cell r="A147">
            <v>2</v>
          </cell>
          <cell r="B147">
            <v>2316</v>
          </cell>
          <cell r="C147">
            <v>5</v>
          </cell>
          <cell r="D147">
            <v>4</v>
          </cell>
          <cell r="E147">
            <v>-3.155052</v>
          </cell>
          <cell r="F147">
            <v>-10.419423</v>
          </cell>
        </row>
        <row r="148">
          <cell r="A148">
            <v>2</v>
          </cell>
          <cell r="B148">
            <v>2316</v>
          </cell>
          <cell r="C148">
            <v>5</v>
          </cell>
          <cell r="D148">
            <v>52</v>
          </cell>
          <cell r="E148">
            <v>20.279610999999999</v>
          </cell>
          <cell r="F148">
            <v>55.186954999999998</v>
          </cell>
        </row>
        <row r="149">
          <cell r="A149">
            <v>2</v>
          </cell>
          <cell r="B149">
            <v>2318</v>
          </cell>
          <cell r="C149">
            <v>6</v>
          </cell>
          <cell r="D149">
            <v>51</v>
          </cell>
          <cell r="E149">
            <v>0</v>
          </cell>
          <cell r="F149">
            <v>2.7460000000000002E-3</v>
          </cell>
        </row>
        <row r="150">
          <cell r="A150">
            <v>2</v>
          </cell>
          <cell r="B150">
            <v>2318</v>
          </cell>
          <cell r="C150">
            <v>6</v>
          </cell>
          <cell r="D150">
            <v>52</v>
          </cell>
          <cell r="E150">
            <v>0.359931</v>
          </cell>
          <cell r="F150">
            <v>3.699567</v>
          </cell>
        </row>
        <row r="151">
          <cell r="A151">
            <v>2</v>
          </cell>
          <cell r="B151">
            <v>2318</v>
          </cell>
          <cell r="C151">
            <v>6</v>
          </cell>
          <cell r="D151">
            <v>591</v>
          </cell>
          <cell r="E151">
            <v>20</v>
          </cell>
          <cell r="F151">
            <v>31.560096999999999</v>
          </cell>
        </row>
        <row r="152">
          <cell r="A152">
            <v>2</v>
          </cell>
          <cell r="B152">
            <v>2319</v>
          </cell>
          <cell r="C152">
            <v>1</v>
          </cell>
          <cell r="D152">
            <v>4</v>
          </cell>
          <cell r="E152">
            <v>-4.5765000000000002</v>
          </cell>
          <cell r="F152">
            <v>-4.5765000000000002</v>
          </cell>
        </row>
        <row r="153">
          <cell r="A153">
            <v>2</v>
          </cell>
          <cell r="B153">
            <v>2319</v>
          </cell>
          <cell r="C153">
            <v>1</v>
          </cell>
          <cell r="D153">
            <v>51</v>
          </cell>
          <cell r="E153">
            <v>2.8421919999999998</v>
          </cell>
          <cell r="F153">
            <v>9.9350950000000005</v>
          </cell>
        </row>
        <row r="154">
          <cell r="A154">
            <v>2</v>
          </cell>
          <cell r="B154">
            <v>2319</v>
          </cell>
          <cell r="C154">
            <v>1</v>
          </cell>
          <cell r="D154">
            <v>52</v>
          </cell>
          <cell r="E154">
            <v>14.280767000000001</v>
          </cell>
          <cell r="F154">
            <v>27.083622999999999</v>
          </cell>
        </row>
        <row r="155">
          <cell r="A155">
            <v>2</v>
          </cell>
          <cell r="B155">
            <v>2319</v>
          </cell>
          <cell r="C155">
            <v>1</v>
          </cell>
          <cell r="D155">
            <v>591</v>
          </cell>
          <cell r="E155">
            <v>60.466425999999998</v>
          </cell>
          <cell r="F155">
            <v>120.720522</v>
          </cell>
        </row>
        <row r="156">
          <cell r="A156">
            <v>2</v>
          </cell>
          <cell r="B156">
            <v>2350</v>
          </cell>
          <cell r="C156">
            <v>1</v>
          </cell>
          <cell r="D156">
            <v>4</v>
          </cell>
          <cell r="E156">
            <v>-0.64434999999999998</v>
          </cell>
          <cell r="F156">
            <v>-14.919340999999999</v>
          </cell>
        </row>
        <row r="157">
          <cell r="A157">
            <v>2</v>
          </cell>
          <cell r="B157">
            <v>2350</v>
          </cell>
          <cell r="C157">
            <v>1</v>
          </cell>
          <cell r="D157">
            <v>51</v>
          </cell>
          <cell r="E157">
            <v>68.359531000000004</v>
          </cell>
          <cell r="F157">
            <v>202.97445300000001</v>
          </cell>
        </row>
        <row r="158">
          <cell r="A158">
            <v>2</v>
          </cell>
          <cell r="B158">
            <v>2350</v>
          </cell>
          <cell r="C158">
            <v>1</v>
          </cell>
          <cell r="D158">
            <v>52</v>
          </cell>
          <cell r="E158">
            <v>9.6277740000000005</v>
          </cell>
          <cell r="F158">
            <v>43.127026000000001</v>
          </cell>
        </row>
        <row r="159">
          <cell r="A159">
            <v>2</v>
          </cell>
          <cell r="B159">
            <v>2350</v>
          </cell>
          <cell r="C159">
            <v>1</v>
          </cell>
          <cell r="D159">
            <v>591</v>
          </cell>
          <cell r="E159">
            <v>1.6E-2</v>
          </cell>
          <cell r="F159">
            <v>1.6E-2</v>
          </cell>
        </row>
        <row r="160">
          <cell r="A160">
            <v>2</v>
          </cell>
          <cell r="B160">
            <v>2351</v>
          </cell>
          <cell r="C160">
            <v>1</v>
          </cell>
          <cell r="D160">
            <v>4</v>
          </cell>
          <cell r="E160">
            <v>-1.2663819999999999</v>
          </cell>
          <cell r="F160">
            <v>-7.733212</v>
          </cell>
        </row>
        <row r="161">
          <cell r="A161">
            <v>2</v>
          </cell>
          <cell r="B161">
            <v>2351</v>
          </cell>
          <cell r="C161">
            <v>1</v>
          </cell>
          <cell r="D161">
            <v>51</v>
          </cell>
          <cell r="E161">
            <v>64.540629999999993</v>
          </cell>
          <cell r="F161">
            <v>193.31801400000001</v>
          </cell>
        </row>
        <row r="162">
          <cell r="A162">
            <v>2</v>
          </cell>
          <cell r="B162">
            <v>2351</v>
          </cell>
          <cell r="C162">
            <v>1</v>
          </cell>
          <cell r="D162">
            <v>52</v>
          </cell>
          <cell r="E162">
            <v>11.500851999999998</v>
          </cell>
          <cell r="F162">
            <v>27.760987</v>
          </cell>
        </row>
        <row r="163">
          <cell r="A163">
            <v>2</v>
          </cell>
          <cell r="B163">
            <v>2351</v>
          </cell>
          <cell r="C163">
            <v>1</v>
          </cell>
          <cell r="D163">
            <v>591</v>
          </cell>
          <cell r="E163">
            <v>3.1261909999999999</v>
          </cell>
          <cell r="F163">
            <v>3.8741829999999999</v>
          </cell>
        </row>
        <row r="164">
          <cell r="A164">
            <v>2</v>
          </cell>
          <cell r="B164">
            <v>2352</v>
          </cell>
          <cell r="C164">
            <v>1</v>
          </cell>
          <cell r="D164">
            <v>4</v>
          </cell>
          <cell r="E164">
            <v>-4.2224680000000001</v>
          </cell>
          <cell r="F164">
            <v>-12.719707</v>
          </cell>
        </row>
        <row r="165">
          <cell r="A165">
            <v>2</v>
          </cell>
          <cell r="B165">
            <v>2352</v>
          </cell>
          <cell r="C165">
            <v>1</v>
          </cell>
          <cell r="D165">
            <v>51</v>
          </cell>
          <cell r="E165">
            <v>41.046484</v>
          </cell>
          <cell r="F165">
            <v>122.253046</v>
          </cell>
        </row>
        <row r="166">
          <cell r="A166">
            <v>2</v>
          </cell>
          <cell r="B166">
            <v>2352</v>
          </cell>
          <cell r="C166">
            <v>1</v>
          </cell>
          <cell r="D166">
            <v>52</v>
          </cell>
          <cell r="E166">
            <v>12.363747999999999</v>
          </cell>
          <cell r="F166">
            <v>34.896425999999998</v>
          </cell>
        </row>
        <row r="167">
          <cell r="A167">
            <v>2</v>
          </cell>
          <cell r="B167">
            <v>2352</v>
          </cell>
          <cell r="C167">
            <v>1</v>
          </cell>
          <cell r="D167">
            <v>591</v>
          </cell>
          <cell r="E167">
            <v>6.0000000000000001E-3</v>
          </cell>
          <cell r="F167">
            <v>7.4999999999999997E-3</v>
          </cell>
        </row>
        <row r="168">
          <cell r="A168">
            <v>2</v>
          </cell>
          <cell r="B168">
            <v>2353</v>
          </cell>
          <cell r="C168">
            <v>1</v>
          </cell>
          <cell r="D168">
            <v>4</v>
          </cell>
          <cell r="E168">
            <v>-0.1045</v>
          </cell>
          <cell r="F168">
            <v>-6.8192199999999996</v>
          </cell>
        </row>
        <row r="169">
          <cell r="A169">
            <v>2</v>
          </cell>
          <cell r="B169">
            <v>2353</v>
          </cell>
          <cell r="C169">
            <v>1</v>
          </cell>
          <cell r="D169">
            <v>51</v>
          </cell>
          <cell r="E169">
            <v>47.754792000000002</v>
          </cell>
          <cell r="F169">
            <v>138.29172500000001</v>
          </cell>
        </row>
        <row r="170">
          <cell r="A170">
            <v>2</v>
          </cell>
          <cell r="B170">
            <v>2353</v>
          </cell>
          <cell r="C170">
            <v>1</v>
          </cell>
          <cell r="D170">
            <v>52</v>
          </cell>
          <cell r="E170">
            <v>14.292992</v>
          </cell>
          <cell r="F170">
            <v>44.651710999999999</v>
          </cell>
        </row>
        <row r="171">
          <cell r="A171">
            <v>2</v>
          </cell>
          <cell r="B171">
            <v>2353</v>
          </cell>
          <cell r="C171">
            <v>1</v>
          </cell>
          <cell r="D171">
            <v>591</v>
          </cell>
          <cell r="E171">
            <v>7.8174999999999994E-2</v>
          </cell>
          <cell r="F171">
            <v>0.23449600000000001</v>
          </cell>
        </row>
        <row r="172">
          <cell r="A172">
            <v>2</v>
          </cell>
          <cell r="B172">
            <v>2354</v>
          </cell>
          <cell r="C172">
            <v>1</v>
          </cell>
          <cell r="D172">
            <v>4</v>
          </cell>
          <cell r="E172">
            <v>-7.5228659999999996</v>
          </cell>
          <cell r="F172">
            <v>-15.202316</v>
          </cell>
        </row>
        <row r="173">
          <cell r="A173">
            <v>2</v>
          </cell>
          <cell r="B173">
            <v>2354</v>
          </cell>
          <cell r="C173">
            <v>1</v>
          </cell>
          <cell r="D173">
            <v>51</v>
          </cell>
          <cell r="E173">
            <v>34.849950999999997</v>
          </cell>
          <cell r="F173">
            <v>102.443099</v>
          </cell>
        </row>
        <row r="174">
          <cell r="A174">
            <v>2</v>
          </cell>
          <cell r="B174">
            <v>2354</v>
          </cell>
          <cell r="C174">
            <v>1</v>
          </cell>
          <cell r="D174">
            <v>52</v>
          </cell>
          <cell r="E174">
            <v>11.18371</v>
          </cell>
          <cell r="F174">
            <v>38.607585</v>
          </cell>
        </row>
        <row r="175">
          <cell r="A175">
            <v>2</v>
          </cell>
          <cell r="B175">
            <v>2355</v>
          </cell>
          <cell r="C175">
            <v>1</v>
          </cell>
          <cell r="D175">
            <v>4</v>
          </cell>
          <cell r="E175">
            <v>-1.0200000000000001E-2</v>
          </cell>
          <cell r="F175">
            <v>-1.0930120000000001</v>
          </cell>
        </row>
        <row r="176">
          <cell r="A176">
            <v>2</v>
          </cell>
          <cell r="B176">
            <v>2355</v>
          </cell>
          <cell r="C176">
            <v>1</v>
          </cell>
          <cell r="D176">
            <v>51</v>
          </cell>
          <cell r="E176">
            <v>13.864858</v>
          </cell>
          <cell r="F176">
            <v>41.589840000000002</v>
          </cell>
        </row>
        <row r="177">
          <cell r="A177">
            <v>2</v>
          </cell>
          <cell r="B177">
            <v>2355</v>
          </cell>
          <cell r="C177">
            <v>1</v>
          </cell>
          <cell r="D177">
            <v>52</v>
          </cell>
          <cell r="E177">
            <v>3.9558409999999999</v>
          </cell>
          <cell r="F177">
            <v>9.741301</v>
          </cell>
        </row>
        <row r="178">
          <cell r="A178">
            <v>2</v>
          </cell>
          <cell r="B178">
            <v>2355</v>
          </cell>
          <cell r="C178">
            <v>1</v>
          </cell>
          <cell r="D178">
            <v>591</v>
          </cell>
          <cell r="E178">
            <v>5.0000000000000001E-3</v>
          </cell>
          <cell r="F178">
            <v>7.4999999999999997E-3</v>
          </cell>
        </row>
        <row r="179">
          <cell r="A179">
            <v>2</v>
          </cell>
          <cell r="B179">
            <v>2356</v>
          </cell>
          <cell r="C179">
            <v>1</v>
          </cell>
          <cell r="D179">
            <v>4</v>
          </cell>
          <cell r="E179">
            <v>0</v>
          </cell>
          <cell r="F179">
            <v>-1.9092750000000001</v>
          </cell>
        </row>
        <row r="180">
          <cell r="A180">
            <v>2</v>
          </cell>
          <cell r="B180">
            <v>2356</v>
          </cell>
          <cell r="C180">
            <v>1</v>
          </cell>
          <cell r="D180">
            <v>51</v>
          </cell>
          <cell r="E180">
            <v>20.985876999999999</v>
          </cell>
          <cell r="F180">
            <v>62.606853000000001</v>
          </cell>
        </row>
        <row r="181">
          <cell r="A181">
            <v>2</v>
          </cell>
          <cell r="B181">
            <v>2356</v>
          </cell>
          <cell r="C181">
            <v>1</v>
          </cell>
          <cell r="D181">
            <v>52</v>
          </cell>
          <cell r="E181">
            <v>5.7691299999999996</v>
          </cell>
          <cell r="F181">
            <v>20.147176999999999</v>
          </cell>
        </row>
        <row r="182">
          <cell r="A182">
            <v>2</v>
          </cell>
          <cell r="B182">
            <v>2357</v>
          </cell>
          <cell r="C182">
            <v>1</v>
          </cell>
          <cell r="D182">
            <v>4</v>
          </cell>
          <cell r="E182">
            <v>-3.1085120000000002</v>
          </cell>
          <cell r="F182">
            <v>-13.049087</v>
          </cell>
        </row>
        <row r="183">
          <cell r="A183">
            <v>2</v>
          </cell>
          <cell r="B183">
            <v>2357</v>
          </cell>
          <cell r="C183">
            <v>1</v>
          </cell>
          <cell r="D183">
            <v>51</v>
          </cell>
          <cell r="E183">
            <v>52.264209000000001</v>
          </cell>
          <cell r="F183">
            <v>154.582686</v>
          </cell>
        </row>
        <row r="184">
          <cell r="A184">
            <v>2</v>
          </cell>
          <cell r="B184">
            <v>2357</v>
          </cell>
          <cell r="C184">
            <v>1</v>
          </cell>
          <cell r="D184">
            <v>52</v>
          </cell>
          <cell r="E184">
            <v>19.246665</v>
          </cell>
          <cell r="F184">
            <v>47.734974999999999</v>
          </cell>
        </row>
        <row r="185">
          <cell r="A185">
            <v>2</v>
          </cell>
          <cell r="B185">
            <v>2357</v>
          </cell>
          <cell r="C185">
            <v>1</v>
          </cell>
          <cell r="D185">
            <v>591</v>
          </cell>
          <cell r="E185">
            <v>3.8999999999999998E-3</v>
          </cell>
          <cell r="F185">
            <v>3.8999999999999998E-3</v>
          </cell>
        </row>
        <row r="186">
          <cell r="A186">
            <v>2</v>
          </cell>
          <cell r="B186">
            <v>2358</v>
          </cell>
          <cell r="C186">
            <v>1</v>
          </cell>
          <cell r="D186">
            <v>4</v>
          </cell>
          <cell r="E186">
            <v>-1.2744709999999999</v>
          </cell>
          <cell r="F186">
            <v>-3.4098519999999999</v>
          </cell>
        </row>
        <row r="187">
          <cell r="A187">
            <v>2</v>
          </cell>
          <cell r="B187">
            <v>2358</v>
          </cell>
          <cell r="C187">
            <v>1</v>
          </cell>
          <cell r="D187">
            <v>51</v>
          </cell>
          <cell r="E187">
            <v>13.995849</v>
          </cell>
          <cell r="F187">
            <v>42.957335999999998</v>
          </cell>
        </row>
        <row r="188">
          <cell r="A188">
            <v>2</v>
          </cell>
          <cell r="B188">
            <v>2358</v>
          </cell>
          <cell r="C188">
            <v>1</v>
          </cell>
          <cell r="D188">
            <v>52</v>
          </cell>
          <cell r="E188">
            <v>4.0684420000000001</v>
          </cell>
          <cell r="F188">
            <v>12.298223999999999</v>
          </cell>
        </row>
        <row r="189">
          <cell r="A189">
            <v>2</v>
          </cell>
          <cell r="B189">
            <v>2358</v>
          </cell>
          <cell r="C189">
            <v>1</v>
          </cell>
          <cell r="D189">
            <v>591</v>
          </cell>
          <cell r="E189">
            <v>0.2</v>
          </cell>
          <cell r="F189">
            <v>1.5000739999999999</v>
          </cell>
        </row>
        <row r="190">
          <cell r="A190">
            <v>2</v>
          </cell>
          <cell r="B190">
            <v>2359</v>
          </cell>
          <cell r="C190">
            <v>1</v>
          </cell>
          <cell r="D190">
            <v>51</v>
          </cell>
          <cell r="E190">
            <v>81.364223999999993</v>
          </cell>
          <cell r="F190">
            <v>241.31700900000001</v>
          </cell>
        </row>
        <row r="191">
          <cell r="A191">
            <v>2</v>
          </cell>
          <cell r="B191">
            <v>2359</v>
          </cell>
          <cell r="C191">
            <v>1</v>
          </cell>
          <cell r="D191">
            <v>52</v>
          </cell>
          <cell r="E191">
            <v>14.714791999999999</v>
          </cell>
          <cell r="F191">
            <v>46.516070000000006</v>
          </cell>
        </row>
        <row r="192">
          <cell r="A192">
            <v>2</v>
          </cell>
          <cell r="B192">
            <v>2359</v>
          </cell>
          <cell r="C192">
            <v>1</v>
          </cell>
          <cell r="D192">
            <v>591</v>
          </cell>
          <cell r="E192">
            <v>0</v>
          </cell>
          <cell r="F192">
            <v>3.3840620000000001</v>
          </cell>
        </row>
        <row r="193">
          <cell r="A193">
            <v>2</v>
          </cell>
          <cell r="B193">
            <v>2360</v>
          </cell>
          <cell r="C193">
            <v>1</v>
          </cell>
          <cell r="D193">
            <v>4</v>
          </cell>
          <cell r="E193">
            <v>-0.70645100000000005</v>
          </cell>
          <cell r="F193">
            <v>-6.4874499999999999</v>
          </cell>
        </row>
        <row r="194">
          <cell r="A194">
            <v>2</v>
          </cell>
          <cell r="B194">
            <v>2360</v>
          </cell>
          <cell r="C194">
            <v>1</v>
          </cell>
          <cell r="D194">
            <v>51</v>
          </cell>
          <cell r="E194">
            <v>34.669640999999999</v>
          </cell>
          <cell r="F194">
            <v>111.54390600000001</v>
          </cell>
        </row>
        <row r="195">
          <cell r="A195">
            <v>2</v>
          </cell>
          <cell r="B195">
            <v>2360</v>
          </cell>
          <cell r="C195">
            <v>1</v>
          </cell>
          <cell r="D195">
            <v>52</v>
          </cell>
          <cell r="E195">
            <v>8.1543019999999995</v>
          </cell>
          <cell r="F195">
            <v>23.001923999999999</v>
          </cell>
        </row>
        <row r="196">
          <cell r="A196">
            <v>2</v>
          </cell>
          <cell r="B196">
            <v>2360</v>
          </cell>
          <cell r="C196">
            <v>1</v>
          </cell>
          <cell r="D196">
            <v>591</v>
          </cell>
          <cell r="E196">
            <v>0.183616</v>
          </cell>
          <cell r="F196">
            <v>0.38361600000000001</v>
          </cell>
        </row>
        <row r="197">
          <cell r="A197">
            <v>2</v>
          </cell>
          <cell r="B197">
            <v>2361</v>
          </cell>
          <cell r="C197">
            <v>1</v>
          </cell>
          <cell r="D197">
            <v>4</v>
          </cell>
          <cell r="E197">
            <v>-2.023174</v>
          </cell>
          <cell r="F197">
            <v>-4.0191990000000004</v>
          </cell>
        </row>
        <row r="198">
          <cell r="A198">
            <v>2</v>
          </cell>
          <cell r="B198">
            <v>2361</v>
          </cell>
          <cell r="C198">
            <v>1</v>
          </cell>
          <cell r="D198">
            <v>51</v>
          </cell>
          <cell r="E198">
            <v>8.8169350000000009</v>
          </cell>
          <cell r="F198">
            <v>27.411666</v>
          </cell>
        </row>
        <row r="199">
          <cell r="A199">
            <v>2</v>
          </cell>
          <cell r="B199">
            <v>2361</v>
          </cell>
          <cell r="C199">
            <v>1</v>
          </cell>
          <cell r="D199">
            <v>52</v>
          </cell>
          <cell r="E199">
            <v>4.228866</v>
          </cell>
          <cell r="F199">
            <v>10.820191999999999</v>
          </cell>
        </row>
        <row r="200">
          <cell r="A200">
            <v>2</v>
          </cell>
          <cell r="B200">
            <v>2361</v>
          </cell>
          <cell r="C200">
            <v>1</v>
          </cell>
          <cell r="D200">
            <v>591</v>
          </cell>
          <cell r="E200">
            <v>0.215</v>
          </cell>
          <cell r="F200">
            <v>0.26700000000000002</v>
          </cell>
        </row>
        <row r="201">
          <cell r="A201">
            <v>2</v>
          </cell>
          <cell r="B201">
            <v>2362</v>
          </cell>
          <cell r="C201">
            <v>1</v>
          </cell>
          <cell r="D201">
            <v>4</v>
          </cell>
          <cell r="E201">
            <v>-0.175016</v>
          </cell>
          <cell r="F201">
            <v>-0.50909899999999997</v>
          </cell>
        </row>
        <row r="202">
          <cell r="A202">
            <v>2</v>
          </cell>
          <cell r="B202">
            <v>2362</v>
          </cell>
          <cell r="C202">
            <v>1</v>
          </cell>
          <cell r="D202">
            <v>51</v>
          </cell>
          <cell r="E202">
            <v>9.3676999999999992</v>
          </cell>
          <cell r="F202">
            <v>27.943878999999999</v>
          </cell>
        </row>
        <row r="203">
          <cell r="A203">
            <v>2</v>
          </cell>
          <cell r="B203">
            <v>2362</v>
          </cell>
          <cell r="C203">
            <v>1</v>
          </cell>
          <cell r="D203">
            <v>52</v>
          </cell>
          <cell r="E203">
            <v>2.2523089999999999</v>
          </cell>
          <cell r="F203">
            <v>6.4153409999999997</v>
          </cell>
        </row>
        <row r="204">
          <cell r="A204">
            <v>2</v>
          </cell>
          <cell r="B204">
            <v>2363</v>
          </cell>
          <cell r="C204">
            <v>1</v>
          </cell>
          <cell r="D204">
            <v>4</v>
          </cell>
          <cell r="E204">
            <v>-1.422963</v>
          </cell>
          <cell r="F204">
            <v>-5.0237340000000001</v>
          </cell>
        </row>
        <row r="205">
          <cell r="A205">
            <v>2</v>
          </cell>
          <cell r="B205">
            <v>2363</v>
          </cell>
          <cell r="C205">
            <v>1</v>
          </cell>
          <cell r="D205">
            <v>51</v>
          </cell>
          <cell r="E205">
            <v>9.0783159999999992</v>
          </cell>
          <cell r="F205">
            <v>28.508454</v>
          </cell>
        </row>
        <row r="206">
          <cell r="A206">
            <v>2</v>
          </cell>
          <cell r="B206">
            <v>2363</v>
          </cell>
          <cell r="C206">
            <v>1</v>
          </cell>
          <cell r="D206">
            <v>52</v>
          </cell>
          <cell r="E206">
            <v>5.6468680000000004</v>
          </cell>
          <cell r="F206">
            <v>13.169169999999999</v>
          </cell>
        </row>
        <row r="207">
          <cell r="A207">
            <v>2</v>
          </cell>
          <cell r="B207">
            <v>2363</v>
          </cell>
          <cell r="C207">
            <v>1</v>
          </cell>
          <cell r="D207">
            <v>591</v>
          </cell>
          <cell r="E207">
            <v>2E-3</v>
          </cell>
          <cell r="F207">
            <v>2E-3</v>
          </cell>
        </row>
        <row r="208">
          <cell r="A208">
            <v>2</v>
          </cell>
          <cell r="B208">
            <v>2365</v>
          </cell>
          <cell r="C208">
            <v>1</v>
          </cell>
          <cell r="D208">
            <v>4</v>
          </cell>
          <cell r="E208">
            <v>-3.2265649999999999</v>
          </cell>
          <cell r="F208">
            <v>-19.683209999999999</v>
          </cell>
        </row>
        <row r="209">
          <cell r="A209">
            <v>2</v>
          </cell>
          <cell r="B209">
            <v>2365</v>
          </cell>
          <cell r="C209">
            <v>1</v>
          </cell>
          <cell r="D209">
            <v>51</v>
          </cell>
          <cell r="E209">
            <v>66.490943000000001</v>
          </cell>
          <cell r="F209">
            <v>199.426017</v>
          </cell>
        </row>
        <row r="210">
          <cell r="A210">
            <v>2</v>
          </cell>
          <cell r="B210">
            <v>2365</v>
          </cell>
          <cell r="C210">
            <v>1</v>
          </cell>
          <cell r="D210">
            <v>52</v>
          </cell>
          <cell r="E210">
            <v>13.743464999999999</v>
          </cell>
          <cell r="F210">
            <v>50.411876999999997</v>
          </cell>
        </row>
        <row r="211">
          <cell r="A211">
            <v>2</v>
          </cell>
          <cell r="B211">
            <v>2365</v>
          </cell>
          <cell r="C211">
            <v>1</v>
          </cell>
          <cell r="D211">
            <v>591</v>
          </cell>
          <cell r="E211">
            <v>0.3</v>
          </cell>
          <cell r="F211">
            <v>0.64739999999999998</v>
          </cell>
        </row>
        <row r="212">
          <cell r="A212">
            <v>2</v>
          </cell>
          <cell r="B212">
            <v>2367</v>
          </cell>
          <cell r="C212">
            <v>1</v>
          </cell>
          <cell r="D212">
            <v>4</v>
          </cell>
          <cell r="E212">
            <v>-1.8339970000000001</v>
          </cell>
          <cell r="F212">
            <v>-4.3134420000000002</v>
          </cell>
        </row>
        <row r="213">
          <cell r="A213">
            <v>2</v>
          </cell>
          <cell r="B213">
            <v>2367</v>
          </cell>
          <cell r="C213">
            <v>1</v>
          </cell>
          <cell r="D213">
            <v>51</v>
          </cell>
          <cell r="E213">
            <v>14.851646000000001</v>
          </cell>
          <cell r="F213">
            <v>44.641897</v>
          </cell>
        </row>
        <row r="214">
          <cell r="A214">
            <v>2</v>
          </cell>
          <cell r="B214">
            <v>2367</v>
          </cell>
          <cell r="C214">
            <v>1</v>
          </cell>
          <cell r="D214">
            <v>52</v>
          </cell>
          <cell r="E214">
            <v>4.1143859999999997</v>
          </cell>
          <cell r="F214">
            <v>14.000157</v>
          </cell>
        </row>
        <row r="215">
          <cell r="A215">
            <v>2</v>
          </cell>
          <cell r="B215">
            <v>2367</v>
          </cell>
          <cell r="C215">
            <v>1</v>
          </cell>
          <cell r="D215">
            <v>591</v>
          </cell>
          <cell r="E215">
            <v>5.0000000000000001E-3</v>
          </cell>
          <cell r="F215">
            <v>5.0000000000000001E-3</v>
          </cell>
        </row>
        <row r="216">
          <cell r="A216">
            <v>2</v>
          </cell>
          <cell r="B216">
            <v>2368</v>
          </cell>
          <cell r="C216">
            <v>1</v>
          </cell>
          <cell r="D216">
            <v>52</v>
          </cell>
          <cell r="E216">
            <v>11.0776</v>
          </cell>
          <cell r="F216">
            <v>38.832799999999999</v>
          </cell>
        </row>
        <row r="217">
          <cell r="A217">
            <v>2</v>
          </cell>
          <cell r="B217">
            <v>2369</v>
          </cell>
          <cell r="C217">
            <v>1</v>
          </cell>
          <cell r="D217">
            <v>52</v>
          </cell>
          <cell r="E217">
            <v>13.2889</v>
          </cell>
          <cell r="F217">
            <v>39.864899999999999</v>
          </cell>
        </row>
        <row r="218">
          <cell r="A218">
            <v>2</v>
          </cell>
          <cell r="B218">
            <v>2370</v>
          </cell>
          <cell r="C218">
            <v>1</v>
          </cell>
          <cell r="D218">
            <v>4</v>
          </cell>
          <cell r="E218">
            <v>0</v>
          </cell>
          <cell r="F218">
            <v>-2.0261000000000001E-2</v>
          </cell>
        </row>
        <row r="219">
          <cell r="A219">
            <v>2</v>
          </cell>
          <cell r="B219">
            <v>2370</v>
          </cell>
          <cell r="C219">
            <v>1</v>
          </cell>
          <cell r="D219">
            <v>51</v>
          </cell>
          <cell r="E219">
            <v>6.4632050000000003</v>
          </cell>
          <cell r="F219">
            <v>19.646833000000001</v>
          </cell>
        </row>
        <row r="220">
          <cell r="A220">
            <v>2</v>
          </cell>
          <cell r="B220">
            <v>2370</v>
          </cell>
          <cell r="C220">
            <v>1</v>
          </cell>
          <cell r="D220">
            <v>52</v>
          </cell>
          <cell r="E220">
            <v>0.763019</v>
          </cell>
          <cell r="F220">
            <v>2.1058759999999999</v>
          </cell>
        </row>
        <row r="221">
          <cell r="A221">
            <v>2</v>
          </cell>
          <cell r="B221">
            <v>2430</v>
          </cell>
          <cell r="C221">
            <v>1</v>
          </cell>
          <cell r="D221">
            <v>4</v>
          </cell>
          <cell r="E221">
            <v>-2.2961770000000001</v>
          </cell>
          <cell r="F221">
            <v>-8.6557309999999994</v>
          </cell>
        </row>
        <row r="222">
          <cell r="A222">
            <v>2</v>
          </cell>
          <cell r="B222">
            <v>2430</v>
          </cell>
          <cell r="C222">
            <v>1</v>
          </cell>
          <cell r="D222">
            <v>51</v>
          </cell>
          <cell r="E222">
            <v>8.4358520000000006</v>
          </cell>
          <cell r="F222">
            <v>24.442689000000001</v>
          </cell>
        </row>
        <row r="223">
          <cell r="A223">
            <v>2</v>
          </cell>
          <cell r="B223">
            <v>2430</v>
          </cell>
          <cell r="C223">
            <v>1</v>
          </cell>
          <cell r="D223">
            <v>52</v>
          </cell>
          <cell r="E223">
            <v>1.555825</v>
          </cell>
          <cell r="F223">
            <v>6.9360620000000006</v>
          </cell>
        </row>
        <row r="224">
          <cell r="A224">
            <v>2</v>
          </cell>
          <cell r="B224">
            <v>2441</v>
          </cell>
          <cell r="C224">
            <v>1</v>
          </cell>
          <cell r="D224">
            <v>52</v>
          </cell>
          <cell r="E224">
            <v>20.030283000000001</v>
          </cell>
          <cell r="F224">
            <v>80.091578999999996</v>
          </cell>
        </row>
        <row r="225">
          <cell r="A225">
            <v>2</v>
          </cell>
          <cell r="B225">
            <v>2451</v>
          </cell>
          <cell r="C225">
            <v>1</v>
          </cell>
          <cell r="D225">
            <v>51</v>
          </cell>
          <cell r="E225">
            <v>0.53878000000000004</v>
          </cell>
          <cell r="F225">
            <v>1.6163400000000001</v>
          </cell>
        </row>
        <row r="226">
          <cell r="A226">
            <v>2</v>
          </cell>
          <cell r="B226">
            <v>2451</v>
          </cell>
          <cell r="C226">
            <v>1</v>
          </cell>
          <cell r="D226">
            <v>52</v>
          </cell>
          <cell r="E226">
            <v>0.66444800000000004</v>
          </cell>
          <cell r="F226">
            <v>0.66600700000000002</v>
          </cell>
        </row>
        <row r="227">
          <cell r="A227">
            <v>2</v>
          </cell>
          <cell r="B227">
            <v>2451</v>
          </cell>
          <cell r="C227">
            <v>1</v>
          </cell>
          <cell r="D227">
            <v>591</v>
          </cell>
          <cell r="E227">
            <v>132.04900000000001</v>
          </cell>
          <cell r="F227">
            <v>363.81799999999998</v>
          </cell>
        </row>
        <row r="228">
          <cell r="A228">
            <v>2</v>
          </cell>
          <cell r="B228">
            <v>2504</v>
          </cell>
          <cell r="C228">
            <v>1</v>
          </cell>
          <cell r="D228">
            <v>52</v>
          </cell>
          <cell r="E228">
            <v>180.9</v>
          </cell>
          <cell r="F228">
            <v>600.9</v>
          </cell>
        </row>
        <row r="229">
          <cell r="A229">
            <v>2</v>
          </cell>
          <cell r="B229">
            <v>2514</v>
          </cell>
          <cell r="C229">
            <v>1</v>
          </cell>
          <cell r="D229">
            <v>51</v>
          </cell>
          <cell r="E229">
            <v>0.64218399999999998</v>
          </cell>
          <cell r="F229">
            <v>1.926552</v>
          </cell>
        </row>
        <row r="230">
          <cell r="A230">
            <v>2</v>
          </cell>
          <cell r="B230">
            <v>2516</v>
          </cell>
          <cell r="C230">
            <v>1</v>
          </cell>
          <cell r="D230">
            <v>4</v>
          </cell>
          <cell r="E230">
            <v>-11.820658</v>
          </cell>
          <cell r="F230">
            <v>-14.63937</v>
          </cell>
        </row>
        <row r="231">
          <cell r="A231">
            <v>2</v>
          </cell>
          <cell r="B231">
            <v>2516</v>
          </cell>
          <cell r="C231">
            <v>1</v>
          </cell>
          <cell r="D231">
            <v>51</v>
          </cell>
          <cell r="E231">
            <v>38.917144999999998</v>
          </cell>
          <cell r="F231">
            <v>113.171865</v>
          </cell>
        </row>
        <row r="232">
          <cell r="A232">
            <v>2</v>
          </cell>
          <cell r="B232">
            <v>2516</v>
          </cell>
          <cell r="C232">
            <v>1</v>
          </cell>
          <cell r="D232">
            <v>52</v>
          </cell>
          <cell r="E232">
            <v>28.503796999999999</v>
          </cell>
          <cell r="F232">
            <v>39.159725000000002</v>
          </cell>
        </row>
        <row r="233">
          <cell r="A233">
            <v>2</v>
          </cell>
          <cell r="B233">
            <v>2516</v>
          </cell>
          <cell r="C233">
            <v>1</v>
          </cell>
          <cell r="D233">
            <v>591</v>
          </cell>
          <cell r="E233">
            <v>5.0000000000000001E-3</v>
          </cell>
          <cell r="F233">
            <v>0.01</v>
          </cell>
        </row>
        <row r="234">
          <cell r="A234">
            <v>2</v>
          </cell>
          <cell r="B234">
            <v>2541</v>
          </cell>
          <cell r="C234">
            <v>1</v>
          </cell>
          <cell r="D234">
            <v>52</v>
          </cell>
          <cell r="E234">
            <v>2.92</v>
          </cell>
          <cell r="F234">
            <v>7.7380000000000004</v>
          </cell>
        </row>
        <row r="235">
          <cell r="A235">
            <v>2</v>
          </cell>
          <cell r="B235">
            <v>2551</v>
          </cell>
          <cell r="C235">
            <v>1</v>
          </cell>
          <cell r="D235">
            <v>52</v>
          </cell>
          <cell r="E235">
            <v>5.3029999999999999</v>
          </cell>
          <cell r="F235">
            <v>9.3979999999999997</v>
          </cell>
        </row>
        <row r="236">
          <cell r="A236">
            <v>2</v>
          </cell>
          <cell r="B236">
            <v>2581</v>
          </cell>
          <cell r="C236">
            <v>1</v>
          </cell>
          <cell r="D236">
            <v>52</v>
          </cell>
          <cell r="E236">
            <v>88.323362000000003</v>
          </cell>
          <cell r="F236">
            <v>239.94776200000001</v>
          </cell>
        </row>
        <row r="237">
          <cell r="A237">
            <v>2</v>
          </cell>
          <cell r="B237">
            <v>2720</v>
          </cell>
          <cell r="C237">
            <v>1</v>
          </cell>
          <cell r="D237">
            <v>52</v>
          </cell>
          <cell r="E237">
            <v>0.109662</v>
          </cell>
          <cell r="F237">
            <v>2.5198619999999998</v>
          </cell>
        </row>
        <row r="238">
          <cell r="A238">
            <v>2</v>
          </cell>
          <cell r="B238">
            <v>2720</v>
          </cell>
          <cell r="C238">
            <v>1</v>
          </cell>
          <cell r="D238">
            <v>591</v>
          </cell>
          <cell r="E238">
            <v>62.24</v>
          </cell>
          <cell r="F238">
            <v>87.392999000000003</v>
          </cell>
        </row>
        <row r="239">
          <cell r="A239">
            <v>2</v>
          </cell>
          <cell r="B239">
            <v>2725</v>
          </cell>
          <cell r="C239">
            <v>1</v>
          </cell>
          <cell r="D239">
            <v>4</v>
          </cell>
          <cell r="E239">
            <v>0</v>
          </cell>
          <cell r="F239">
            <v>-3.4904289999999998</v>
          </cell>
        </row>
        <row r="240">
          <cell r="A240">
            <v>2</v>
          </cell>
          <cell r="B240">
            <v>2725</v>
          </cell>
          <cell r="C240">
            <v>1</v>
          </cell>
          <cell r="D240">
            <v>51</v>
          </cell>
          <cell r="E240">
            <v>10.834353999999999</v>
          </cell>
          <cell r="F240">
            <v>32.842342000000002</v>
          </cell>
        </row>
        <row r="241">
          <cell r="A241">
            <v>2</v>
          </cell>
          <cell r="B241">
            <v>2725</v>
          </cell>
          <cell r="C241">
            <v>1</v>
          </cell>
          <cell r="D241">
            <v>52</v>
          </cell>
          <cell r="E241">
            <v>22.331068999999999</v>
          </cell>
          <cell r="F241">
            <v>55.083903999999997</v>
          </cell>
        </row>
        <row r="242">
          <cell r="A242">
            <v>2</v>
          </cell>
          <cell r="B242">
            <v>2872</v>
          </cell>
          <cell r="C242">
            <v>1</v>
          </cell>
          <cell r="D242">
            <v>51</v>
          </cell>
          <cell r="E242">
            <v>13.058902</v>
          </cell>
          <cell r="F242">
            <v>39.158223999999997</v>
          </cell>
        </row>
        <row r="243">
          <cell r="A243">
            <v>2</v>
          </cell>
          <cell r="B243">
            <v>2872</v>
          </cell>
          <cell r="C243">
            <v>1</v>
          </cell>
          <cell r="D243">
            <v>52</v>
          </cell>
          <cell r="E243">
            <v>0</v>
          </cell>
          <cell r="F243">
            <v>0.97539500000000001</v>
          </cell>
        </row>
        <row r="244">
          <cell r="A244">
            <v>2</v>
          </cell>
          <cell r="B244">
            <v>2872</v>
          </cell>
          <cell r="C244">
            <v>1</v>
          </cell>
          <cell r="D244">
            <v>591</v>
          </cell>
          <cell r="E244">
            <v>269</v>
          </cell>
          <cell r="F244">
            <v>5269</v>
          </cell>
        </row>
        <row r="245">
          <cell r="A245">
            <v>2</v>
          </cell>
          <cell r="B245">
            <v>2884</v>
          </cell>
          <cell r="C245">
            <v>1</v>
          </cell>
          <cell r="D245">
            <v>591</v>
          </cell>
          <cell r="E245">
            <v>0</v>
          </cell>
          <cell r="F245">
            <v>300</v>
          </cell>
        </row>
        <row r="246">
          <cell r="A246">
            <v>2</v>
          </cell>
          <cell r="B246">
            <v>2901</v>
          </cell>
          <cell r="C246">
            <v>1</v>
          </cell>
          <cell r="D246">
            <v>4</v>
          </cell>
          <cell r="E246">
            <v>-0.8</v>
          </cell>
          <cell r="F246">
            <v>-0.8</v>
          </cell>
        </row>
        <row r="247">
          <cell r="A247">
            <v>2</v>
          </cell>
          <cell r="B247">
            <v>2901</v>
          </cell>
          <cell r="C247">
            <v>1</v>
          </cell>
          <cell r="D247">
            <v>51</v>
          </cell>
          <cell r="E247">
            <v>5.8155029999999996</v>
          </cell>
          <cell r="F247">
            <v>17.849807999999999</v>
          </cell>
        </row>
        <row r="248">
          <cell r="A248">
            <v>2</v>
          </cell>
          <cell r="B248">
            <v>2901</v>
          </cell>
          <cell r="C248">
            <v>1</v>
          </cell>
          <cell r="D248">
            <v>52</v>
          </cell>
          <cell r="E248">
            <v>2.5602179999999999</v>
          </cell>
          <cell r="F248">
            <v>7.7084299999999999</v>
          </cell>
        </row>
        <row r="249">
          <cell r="A249">
            <v>2</v>
          </cell>
          <cell r="B249">
            <v>2902</v>
          </cell>
          <cell r="C249">
            <v>1</v>
          </cell>
          <cell r="D249">
            <v>4</v>
          </cell>
          <cell r="E249">
            <v>-7.0304080000000004</v>
          </cell>
          <cell r="F249">
            <v>-24.532975</v>
          </cell>
        </row>
        <row r="250">
          <cell r="A250">
            <v>2</v>
          </cell>
          <cell r="B250">
            <v>2902</v>
          </cell>
          <cell r="C250">
            <v>1</v>
          </cell>
          <cell r="D250">
            <v>51</v>
          </cell>
          <cell r="E250">
            <v>15.667173</v>
          </cell>
          <cell r="F250">
            <v>48.312206000000003</v>
          </cell>
        </row>
        <row r="251">
          <cell r="A251">
            <v>2</v>
          </cell>
          <cell r="B251">
            <v>2902</v>
          </cell>
          <cell r="C251">
            <v>1</v>
          </cell>
          <cell r="D251">
            <v>52</v>
          </cell>
          <cell r="E251">
            <v>14.14751</v>
          </cell>
          <cell r="F251">
            <v>42.911561999999996</v>
          </cell>
        </row>
        <row r="252">
          <cell r="A252">
            <v>2</v>
          </cell>
          <cell r="B252">
            <v>2902</v>
          </cell>
          <cell r="C252">
            <v>1</v>
          </cell>
          <cell r="D252">
            <v>591</v>
          </cell>
          <cell r="E252">
            <v>5.6005000000000003</v>
          </cell>
          <cell r="F252">
            <v>5.6059999999999999</v>
          </cell>
        </row>
        <row r="253">
          <cell r="A253">
            <v>2</v>
          </cell>
          <cell r="B253">
            <v>2902</v>
          </cell>
          <cell r="C253">
            <v>5</v>
          </cell>
          <cell r="D253">
            <v>51</v>
          </cell>
          <cell r="E253">
            <v>0.42144900000000002</v>
          </cell>
          <cell r="F253">
            <v>1.2833540000000001</v>
          </cell>
        </row>
        <row r="254">
          <cell r="A254">
            <v>2</v>
          </cell>
          <cell r="B254">
            <v>2902</v>
          </cell>
          <cell r="C254">
            <v>5</v>
          </cell>
          <cell r="D254">
            <v>52</v>
          </cell>
          <cell r="E254">
            <v>0.33758300000000002</v>
          </cell>
          <cell r="F254">
            <v>1.4177200000000001</v>
          </cell>
        </row>
        <row r="255">
          <cell r="A255">
            <v>2</v>
          </cell>
          <cell r="B255">
            <v>2902</v>
          </cell>
          <cell r="C255">
            <v>5</v>
          </cell>
          <cell r="D255">
            <v>591</v>
          </cell>
          <cell r="E255">
            <v>20</v>
          </cell>
          <cell r="F255">
            <v>20</v>
          </cell>
        </row>
        <row r="256">
          <cell r="A256">
            <v>2</v>
          </cell>
          <cell r="B256">
            <v>2903</v>
          </cell>
          <cell r="C256">
            <v>1</v>
          </cell>
          <cell r="D256">
            <v>4</v>
          </cell>
          <cell r="E256">
            <v>-1.5878060000000001</v>
          </cell>
          <cell r="F256">
            <v>-2.6344120000000002</v>
          </cell>
        </row>
        <row r="257">
          <cell r="A257">
            <v>2</v>
          </cell>
          <cell r="B257">
            <v>2903</v>
          </cell>
          <cell r="C257">
            <v>1</v>
          </cell>
          <cell r="D257">
            <v>51</v>
          </cell>
          <cell r="E257">
            <v>13.794442</v>
          </cell>
          <cell r="F257">
            <v>42.605626000000001</v>
          </cell>
        </row>
        <row r="258">
          <cell r="A258">
            <v>2</v>
          </cell>
          <cell r="B258">
            <v>2903</v>
          </cell>
          <cell r="C258">
            <v>1</v>
          </cell>
          <cell r="D258">
            <v>52</v>
          </cell>
          <cell r="E258">
            <v>4.3991290000000003</v>
          </cell>
          <cell r="F258">
            <v>24.973731999999998</v>
          </cell>
        </row>
        <row r="259">
          <cell r="A259">
            <v>2</v>
          </cell>
          <cell r="B259">
            <v>2903</v>
          </cell>
          <cell r="C259">
            <v>1</v>
          </cell>
          <cell r="D259">
            <v>591</v>
          </cell>
          <cell r="E259">
            <v>5.0000000000000001E-3</v>
          </cell>
          <cell r="F259">
            <v>5.0000000000000001E-3</v>
          </cell>
        </row>
        <row r="260">
          <cell r="A260">
            <v>2</v>
          </cell>
          <cell r="B260">
            <v>2904</v>
          </cell>
          <cell r="C260">
            <v>1</v>
          </cell>
          <cell r="D260">
            <v>4</v>
          </cell>
          <cell r="E260">
            <v>-1.6950529999999999</v>
          </cell>
          <cell r="F260">
            <v>-2.3188939999999998</v>
          </cell>
        </row>
        <row r="261">
          <cell r="A261">
            <v>2</v>
          </cell>
          <cell r="B261">
            <v>2904</v>
          </cell>
          <cell r="C261">
            <v>1</v>
          </cell>
          <cell r="D261">
            <v>51</v>
          </cell>
          <cell r="E261">
            <v>3.926685</v>
          </cell>
          <cell r="F261">
            <v>11.303369999999999</v>
          </cell>
        </row>
        <row r="262">
          <cell r="A262">
            <v>2</v>
          </cell>
          <cell r="B262">
            <v>2904</v>
          </cell>
          <cell r="C262">
            <v>1</v>
          </cell>
          <cell r="D262">
            <v>52</v>
          </cell>
          <cell r="E262">
            <v>5.5720470000000004</v>
          </cell>
          <cell r="F262">
            <v>16.085381999999999</v>
          </cell>
        </row>
        <row r="263">
          <cell r="A263">
            <v>2</v>
          </cell>
          <cell r="B263">
            <v>2904</v>
          </cell>
          <cell r="C263">
            <v>1</v>
          </cell>
          <cell r="D263">
            <v>591</v>
          </cell>
          <cell r="E263">
            <v>1.9E-2</v>
          </cell>
          <cell r="F263">
            <v>1.9E-2</v>
          </cell>
        </row>
        <row r="264">
          <cell r="A264">
            <v>2</v>
          </cell>
          <cell r="B264">
            <v>2905</v>
          </cell>
          <cell r="C264">
            <v>1</v>
          </cell>
          <cell r="D264">
            <v>4</v>
          </cell>
          <cell r="E264">
            <v>-2.2384539999999999</v>
          </cell>
          <cell r="F264">
            <v>-11.150055999999999</v>
          </cell>
        </row>
        <row r="265">
          <cell r="A265">
            <v>2</v>
          </cell>
          <cell r="B265">
            <v>2905</v>
          </cell>
          <cell r="C265">
            <v>1</v>
          </cell>
          <cell r="D265">
            <v>51</v>
          </cell>
          <cell r="E265">
            <v>34.892874999999997</v>
          </cell>
          <cell r="F265">
            <v>103.40602</v>
          </cell>
        </row>
        <row r="266">
          <cell r="A266">
            <v>2</v>
          </cell>
          <cell r="B266">
            <v>2905</v>
          </cell>
          <cell r="C266">
            <v>1</v>
          </cell>
          <cell r="D266">
            <v>52</v>
          </cell>
          <cell r="E266">
            <v>80.26614099999999</v>
          </cell>
          <cell r="F266">
            <v>294.76300299999997</v>
          </cell>
        </row>
        <row r="267">
          <cell r="A267">
            <v>2</v>
          </cell>
          <cell r="B267">
            <v>2906</v>
          </cell>
          <cell r="C267">
            <v>1</v>
          </cell>
          <cell r="D267">
            <v>4</v>
          </cell>
          <cell r="E267">
            <v>-0.30369200000000002</v>
          </cell>
          <cell r="F267">
            <v>-0.37519200000000003</v>
          </cell>
        </row>
        <row r="268">
          <cell r="A268">
            <v>2</v>
          </cell>
          <cell r="B268">
            <v>2906</v>
          </cell>
          <cell r="C268">
            <v>1</v>
          </cell>
          <cell r="D268">
            <v>51</v>
          </cell>
          <cell r="E268">
            <v>0.82633999999999996</v>
          </cell>
          <cell r="F268">
            <v>2.297453</v>
          </cell>
        </row>
        <row r="269">
          <cell r="A269">
            <v>2</v>
          </cell>
          <cell r="B269">
            <v>2906</v>
          </cell>
          <cell r="C269">
            <v>1</v>
          </cell>
          <cell r="D269">
            <v>52</v>
          </cell>
          <cell r="E269">
            <v>0.61338000000000004</v>
          </cell>
          <cell r="F269">
            <v>1.960067</v>
          </cell>
        </row>
        <row r="270">
          <cell r="A270">
            <v>2</v>
          </cell>
          <cell r="B270">
            <v>2907</v>
          </cell>
          <cell r="C270">
            <v>1</v>
          </cell>
          <cell r="D270">
            <v>4</v>
          </cell>
          <cell r="E270">
            <v>-0.87365599999999999</v>
          </cell>
          <cell r="F270">
            <v>-3.1863090000000001</v>
          </cell>
        </row>
        <row r="271">
          <cell r="A271">
            <v>2</v>
          </cell>
          <cell r="B271">
            <v>2907</v>
          </cell>
          <cell r="C271">
            <v>1</v>
          </cell>
          <cell r="D271">
            <v>51</v>
          </cell>
          <cell r="E271">
            <v>7.4903399999999998</v>
          </cell>
          <cell r="F271">
            <v>22.030905000000001</v>
          </cell>
        </row>
        <row r="272">
          <cell r="A272">
            <v>2</v>
          </cell>
          <cell r="B272">
            <v>2907</v>
          </cell>
          <cell r="C272">
            <v>1</v>
          </cell>
          <cell r="D272">
            <v>52</v>
          </cell>
          <cell r="E272">
            <v>5.118258</v>
          </cell>
          <cell r="F272">
            <v>25.131224</v>
          </cell>
        </row>
        <row r="273">
          <cell r="A273">
            <v>2</v>
          </cell>
          <cell r="B273">
            <v>2908</v>
          </cell>
          <cell r="C273">
            <v>1</v>
          </cell>
          <cell r="D273">
            <v>4</v>
          </cell>
          <cell r="E273">
            <v>-3.2139000000000001E-2</v>
          </cell>
          <cell r="F273">
            <v>-6.5639000000000003E-2</v>
          </cell>
        </row>
        <row r="274">
          <cell r="A274">
            <v>2</v>
          </cell>
          <cell r="B274">
            <v>2908</v>
          </cell>
          <cell r="C274">
            <v>1</v>
          </cell>
          <cell r="D274">
            <v>51</v>
          </cell>
          <cell r="E274">
            <v>2.2860969999999998</v>
          </cell>
          <cell r="F274">
            <v>6.8563770000000002</v>
          </cell>
        </row>
        <row r="275">
          <cell r="A275">
            <v>2</v>
          </cell>
          <cell r="B275">
            <v>2908</v>
          </cell>
          <cell r="C275">
            <v>1</v>
          </cell>
          <cell r="D275">
            <v>52</v>
          </cell>
          <cell r="E275">
            <v>4.7679739999999997</v>
          </cell>
          <cell r="F275">
            <v>8.3273080000000004</v>
          </cell>
        </row>
        <row r="276">
          <cell r="A276">
            <v>2</v>
          </cell>
          <cell r="B276">
            <v>2909</v>
          </cell>
          <cell r="C276">
            <v>1</v>
          </cell>
          <cell r="D276">
            <v>4</v>
          </cell>
          <cell r="E276">
            <v>-0.35199999999999998</v>
          </cell>
          <cell r="F276">
            <v>-0.38200000000000001</v>
          </cell>
        </row>
        <row r="277">
          <cell r="A277">
            <v>2</v>
          </cell>
          <cell r="B277">
            <v>2909</v>
          </cell>
          <cell r="C277">
            <v>1</v>
          </cell>
          <cell r="D277">
            <v>51</v>
          </cell>
          <cell r="E277">
            <v>3.805704</v>
          </cell>
          <cell r="F277">
            <v>9.9983140000000006</v>
          </cell>
        </row>
        <row r="278">
          <cell r="A278">
            <v>2</v>
          </cell>
          <cell r="B278">
            <v>2909</v>
          </cell>
          <cell r="C278">
            <v>1</v>
          </cell>
          <cell r="D278">
            <v>52</v>
          </cell>
          <cell r="E278">
            <v>4.2971690000000002</v>
          </cell>
          <cell r="F278">
            <v>12.810054999999998</v>
          </cell>
        </row>
        <row r="279">
          <cell r="A279">
            <v>2</v>
          </cell>
          <cell r="B279">
            <v>2909</v>
          </cell>
          <cell r="C279">
            <v>1</v>
          </cell>
          <cell r="D279">
            <v>591</v>
          </cell>
          <cell r="E279">
            <v>0.03</v>
          </cell>
          <cell r="F279">
            <v>5.5E-2</v>
          </cell>
        </row>
        <row r="280">
          <cell r="A280">
            <v>2</v>
          </cell>
          <cell r="B280">
            <v>2911</v>
          </cell>
          <cell r="C280">
            <v>1</v>
          </cell>
          <cell r="D280">
            <v>51</v>
          </cell>
          <cell r="E280">
            <v>1.6543509999999999</v>
          </cell>
          <cell r="F280">
            <v>3.6716319999999998</v>
          </cell>
        </row>
        <row r="281">
          <cell r="A281">
            <v>2</v>
          </cell>
          <cell r="B281">
            <v>2911</v>
          </cell>
          <cell r="C281">
            <v>1</v>
          </cell>
          <cell r="D281">
            <v>52</v>
          </cell>
          <cell r="E281">
            <v>0.358794</v>
          </cell>
          <cell r="F281">
            <v>1.420571</v>
          </cell>
        </row>
        <row r="282">
          <cell r="A282">
            <v>2</v>
          </cell>
          <cell r="B282">
            <v>2913</v>
          </cell>
          <cell r="C282">
            <v>1</v>
          </cell>
          <cell r="D282">
            <v>4</v>
          </cell>
          <cell r="E282">
            <v>-9.6880999999999995E-2</v>
          </cell>
          <cell r="F282">
            <v>-0.272059</v>
          </cell>
        </row>
        <row r="283">
          <cell r="A283">
            <v>2</v>
          </cell>
          <cell r="B283">
            <v>2913</v>
          </cell>
          <cell r="C283">
            <v>1</v>
          </cell>
          <cell r="D283">
            <v>51</v>
          </cell>
          <cell r="E283">
            <v>1.6668080000000001</v>
          </cell>
          <cell r="F283">
            <v>4.7731089999999998</v>
          </cell>
        </row>
        <row r="284">
          <cell r="A284">
            <v>2</v>
          </cell>
          <cell r="B284">
            <v>2913</v>
          </cell>
          <cell r="C284">
            <v>1</v>
          </cell>
          <cell r="D284">
            <v>52</v>
          </cell>
          <cell r="E284">
            <v>0.43802099999999999</v>
          </cell>
          <cell r="F284">
            <v>1.420085</v>
          </cell>
        </row>
        <row r="285">
          <cell r="A285">
            <v>2</v>
          </cell>
          <cell r="B285">
            <v>2913</v>
          </cell>
          <cell r="C285">
            <v>5</v>
          </cell>
          <cell r="D285">
            <v>52</v>
          </cell>
          <cell r="E285">
            <v>0</v>
          </cell>
          <cell r="F285">
            <v>0.56555500000000003</v>
          </cell>
        </row>
        <row r="286">
          <cell r="A286">
            <v>2</v>
          </cell>
          <cell r="B286">
            <v>2918</v>
          </cell>
          <cell r="C286">
            <v>1</v>
          </cell>
          <cell r="D286">
            <v>51</v>
          </cell>
          <cell r="E286">
            <v>0.78241499999999997</v>
          </cell>
          <cell r="F286">
            <v>1.968798</v>
          </cell>
        </row>
        <row r="287">
          <cell r="A287">
            <v>2</v>
          </cell>
          <cell r="B287">
            <v>2918</v>
          </cell>
          <cell r="C287">
            <v>1</v>
          </cell>
          <cell r="D287">
            <v>52</v>
          </cell>
          <cell r="E287">
            <v>0.12478499999999999</v>
          </cell>
          <cell r="F287">
            <v>0.60901899999999998</v>
          </cell>
        </row>
        <row r="288">
          <cell r="A288">
            <v>2</v>
          </cell>
          <cell r="B288">
            <v>2918</v>
          </cell>
          <cell r="C288">
            <v>1</v>
          </cell>
          <cell r="D288">
            <v>591</v>
          </cell>
          <cell r="E288">
            <v>18.9375</v>
          </cell>
          <cell r="F288">
            <v>20.075503999999999</v>
          </cell>
        </row>
        <row r="289">
          <cell r="A289">
            <v>2</v>
          </cell>
          <cell r="B289">
            <v>2919</v>
          </cell>
          <cell r="C289">
            <v>1</v>
          </cell>
          <cell r="D289">
            <v>52</v>
          </cell>
          <cell r="E289">
            <v>8.0058000000000004E-2</v>
          </cell>
          <cell r="F289">
            <v>0.13927200000000001</v>
          </cell>
        </row>
        <row r="290">
          <cell r="A290">
            <v>2</v>
          </cell>
          <cell r="B290">
            <v>2919</v>
          </cell>
          <cell r="C290">
            <v>1</v>
          </cell>
          <cell r="D290">
            <v>591</v>
          </cell>
          <cell r="E290">
            <v>23.734999999999999</v>
          </cell>
          <cell r="F290">
            <v>57.844999999999999</v>
          </cell>
        </row>
        <row r="291">
          <cell r="A291">
            <v>2</v>
          </cell>
          <cell r="B291">
            <v>2919</v>
          </cell>
          <cell r="C291">
            <v>6</v>
          </cell>
          <cell r="D291">
            <v>591</v>
          </cell>
          <cell r="E291">
            <v>24.7</v>
          </cell>
          <cell r="F291">
            <v>37.9</v>
          </cell>
        </row>
        <row r="292">
          <cell r="A292">
            <v>2</v>
          </cell>
          <cell r="B292">
            <v>2969</v>
          </cell>
          <cell r="C292">
            <v>6</v>
          </cell>
          <cell r="D292">
            <v>52</v>
          </cell>
          <cell r="E292">
            <v>0</v>
          </cell>
          <cell r="F292">
            <v>0.17532700000000001</v>
          </cell>
        </row>
        <row r="293">
          <cell r="A293">
            <v>2</v>
          </cell>
          <cell r="B293">
            <v>2969</v>
          </cell>
          <cell r="C293">
            <v>6</v>
          </cell>
          <cell r="D293">
            <v>591</v>
          </cell>
          <cell r="E293">
            <v>0</v>
          </cell>
          <cell r="F293">
            <v>6</v>
          </cell>
        </row>
        <row r="294">
          <cell r="A294">
            <v>2</v>
          </cell>
          <cell r="B294">
            <v>2971</v>
          </cell>
          <cell r="C294">
            <v>1</v>
          </cell>
          <cell r="D294">
            <v>52</v>
          </cell>
          <cell r="E294">
            <v>268.16666700000002</v>
          </cell>
          <cell r="F294">
            <v>804.500001</v>
          </cell>
        </row>
        <row r="295">
          <cell r="A295">
            <v>2</v>
          </cell>
          <cell r="B295">
            <v>2972</v>
          </cell>
          <cell r="C295">
            <v>1</v>
          </cell>
          <cell r="D295">
            <v>51</v>
          </cell>
          <cell r="E295">
            <v>6.574249</v>
          </cell>
          <cell r="F295">
            <v>19.237067</v>
          </cell>
        </row>
        <row r="296">
          <cell r="A296">
            <v>2</v>
          </cell>
          <cell r="B296">
            <v>2972</v>
          </cell>
          <cell r="C296">
            <v>1</v>
          </cell>
          <cell r="D296">
            <v>52</v>
          </cell>
          <cell r="E296">
            <v>1.7014180000000001</v>
          </cell>
          <cell r="F296">
            <v>8.9221819999999994</v>
          </cell>
        </row>
        <row r="297">
          <cell r="A297">
            <v>2</v>
          </cell>
          <cell r="B297">
            <v>2973</v>
          </cell>
          <cell r="C297">
            <v>1</v>
          </cell>
          <cell r="D297">
            <v>4</v>
          </cell>
          <cell r="E297">
            <v>-43.754854000000002</v>
          </cell>
          <cell r="F297">
            <v>-74.381052999999994</v>
          </cell>
        </row>
        <row r="298">
          <cell r="A298">
            <v>2</v>
          </cell>
          <cell r="B298">
            <v>2973</v>
          </cell>
          <cell r="C298">
            <v>1</v>
          </cell>
          <cell r="D298">
            <v>51</v>
          </cell>
          <cell r="E298">
            <v>60.154305000000001</v>
          </cell>
          <cell r="F298">
            <v>186.370001</v>
          </cell>
        </row>
        <row r="299">
          <cell r="A299">
            <v>2</v>
          </cell>
          <cell r="B299">
            <v>2973</v>
          </cell>
          <cell r="C299">
            <v>1</v>
          </cell>
          <cell r="D299">
            <v>52</v>
          </cell>
          <cell r="E299">
            <v>28.671557999999997</v>
          </cell>
          <cell r="F299">
            <v>82.155514999999994</v>
          </cell>
        </row>
        <row r="300">
          <cell r="A300">
            <v>2</v>
          </cell>
          <cell r="B300">
            <v>2974</v>
          </cell>
          <cell r="C300">
            <v>1</v>
          </cell>
          <cell r="D300">
            <v>4</v>
          </cell>
          <cell r="E300">
            <v>-8.7595749999999999</v>
          </cell>
          <cell r="F300">
            <v>-17.116962000000001</v>
          </cell>
        </row>
        <row r="301">
          <cell r="A301">
            <v>2</v>
          </cell>
          <cell r="B301">
            <v>2974</v>
          </cell>
          <cell r="C301">
            <v>1</v>
          </cell>
          <cell r="D301">
            <v>51</v>
          </cell>
          <cell r="E301">
            <v>43.705216999999998</v>
          </cell>
          <cell r="F301">
            <v>132.090577</v>
          </cell>
        </row>
        <row r="302">
          <cell r="A302">
            <v>2</v>
          </cell>
          <cell r="B302">
            <v>2974</v>
          </cell>
          <cell r="C302">
            <v>1</v>
          </cell>
          <cell r="D302">
            <v>52</v>
          </cell>
          <cell r="E302">
            <v>19.87124</v>
          </cell>
          <cell r="F302">
            <v>53.868665</v>
          </cell>
        </row>
        <row r="303">
          <cell r="A303">
            <v>2</v>
          </cell>
          <cell r="B303">
            <v>2977</v>
          </cell>
          <cell r="C303">
            <v>1</v>
          </cell>
          <cell r="D303">
            <v>591</v>
          </cell>
          <cell r="E303">
            <v>6.2672420000000004</v>
          </cell>
          <cell r="F303">
            <v>16.315846000000001</v>
          </cell>
        </row>
        <row r="304">
          <cell r="A304">
            <v>2</v>
          </cell>
          <cell r="B304">
            <v>2978</v>
          </cell>
          <cell r="C304">
            <v>1</v>
          </cell>
          <cell r="D304">
            <v>51</v>
          </cell>
          <cell r="E304">
            <v>3.3960629999999998</v>
          </cell>
          <cell r="F304">
            <v>4.0872080000000004</v>
          </cell>
        </row>
        <row r="305">
          <cell r="A305">
            <v>2</v>
          </cell>
          <cell r="B305">
            <v>2978</v>
          </cell>
          <cell r="C305">
            <v>1</v>
          </cell>
          <cell r="D305">
            <v>52</v>
          </cell>
          <cell r="E305">
            <v>2.2030000000000001E-3</v>
          </cell>
          <cell r="F305">
            <v>0.13570499999999999</v>
          </cell>
        </row>
        <row r="306">
          <cell r="A306">
            <v>2</v>
          </cell>
          <cell r="B306">
            <v>2978</v>
          </cell>
          <cell r="C306">
            <v>1</v>
          </cell>
          <cell r="D306">
            <v>591</v>
          </cell>
          <cell r="E306">
            <v>28.035784</v>
          </cell>
          <cell r="F306">
            <v>60.580697999999998</v>
          </cell>
        </row>
        <row r="307">
          <cell r="A307">
            <v>2</v>
          </cell>
          <cell r="B307">
            <v>2979</v>
          </cell>
          <cell r="C307">
            <v>1</v>
          </cell>
          <cell r="D307">
            <v>51</v>
          </cell>
          <cell r="E307">
            <v>1.4397770000000001</v>
          </cell>
          <cell r="F307">
            <v>3.800745</v>
          </cell>
        </row>
        <row r="308">
          <cell r="A308">
            <v>2</v>
          </cell>
          <cell r="B308">
            <v>2979</v>
          </cell>
          <cell r="C308">
            <v>1</v>
          </cell>
          <cell r="D308">
            <v>52</v>
          </cell>
          <cell r="E308">
            <v>1.9661820000000001</v>
          </cell>
          <cell r="F308">
            <v>5.2098279999999999</v>
          </cell>
        </row>
        <row r="309">
          <cell r="A309">
            <v>2</v>
          </cell>
          <cell r="B309">
            <v>2979</v>
          </cell>
          <cell r="C309">
            <v>6</v>
          </cell>
          <cell r="D309">
            <v>4</v>
          </cell>
          <cell r="E309">
            <v>-15</v>
          </cell>
          <cell r="F309">
            <v>-18.899999999999999</v>
          </cell>
        </row>
        <row r="310">
          <cell r="A310">
            <v>2</v>
          </cell>
          <cell r="B310">
            <v>2979</v>
          </cell>
          <cell r="C310">
            <v>6</v>
          </cell>
          <cell r="D310">
            <v>51</v>
          </cell>
          <cell r="E310">
            <v>0.57771499999999998</v>
          </cell>
          <cell r="F310">
            <v>1.7331449999999999</v>
          </cell>
        </row>
        <row r="311">
          <cell r="A311">
            <v>2</v>
          </cell>
          <cell r="B311">
            <v>2979</v>
          </cell>
          <cell r="C311">
            <v>6</v>
          </cell>
          <cell r="D311">
            <v>52</v>
          </cell>
          <cell r="E311">
            <v>1.3446130000000001</v>
          </cell>
          <cell r="F311">
            <v>6.2213409999999998</v>
          </cell>
        </row>
        <row r="312">
          <cell r="A312">
            <v>2</v>
          </cell>
          <cell r="B312">
            <v>2979</v>
          </cell>
          <cell r="C312">
            <v>6</v>
          </cell>
          <cell r="D312">
            <v>591</v>
          </cell>
          <cell r="E312">
            <v>15.1</v>
          </cell>
          <cell r="F312">
            <v>37.85</v>
          </cell>
        </row>
        <row r="313">
          <cell r="A313">
            <v>2</v>
          </cell>
          <cell r="B313">
            <v>2980</v>
          </cell>
          <cell r="C313">
            <v>6</v>
          </cell>
          <cell r="D313">
            <v>4</v>
          </cell>
          <cell r="E313">
            <v>-0.16586300000000001</v>
          </cell>
          <cell r="F313">
            <v>-0.16586300000000001</v>
          </cell>
        </row>
        <row r="314">
          <cell r="A314">
            <v>2</v>
          </cell>
          <cell r="B314">
            <v>2980</v>
          </cell>
          <cell r="C314">
            <v>6</v>
          </cell>
          <cell r="D314">
            <v>51</v>
          </cell>
          <cell r="E314">
            <v>0</v>
          </cell>
          <cell r="F314">
            <v>0.124184</v>
          </cell>
        </row>
        <row r="315">
          <cell r="A315">
            <v>2</v>
          </cell>
          <cell r="B315">
            <v>2980</v>
          </cell>
          <cell r="C315">
            <v>6</v>
          </cell>
          <cell r="D315">
            <v>52</v>
          </cell>
          <cell r="E315">
            <v>0.81033599999999995</v>
          </cell>
          <cell r="F315">
            <v>0.81033599999999995</v>
          </cell>
        </row>
        <row r="316">
          <cell r="A316">
            <v>2</v>
          </cell>
          <cell r="B316">
            <v>2981</v>
          </cell>
          <cell r="C316">
            <v>1</v>
          </cell>
          <cell r="D316">
            <v>4</v>
          </cell>
          <cell r="E316">
            <v>-5.267E-3</v>
          </cell>
          <cell r="F316">
            <v>-0.52354599999999996</v>
          </cell>
        </row>
        <row r="317">
          <cell r="A317">
            <v>2</v>
          </cell>
          <cell r="B317">
            <v>2981</v>
          </cell>
          <cell r="C317">
            <v>1</v>
          </cell>
          <cell r="D317">
            <v>51</v>
          </cell>
          <cell r="E317">
            <v>3.02121</v>
          </cell>
          <cell r="F317">
            <v>9.3440630000000002</v>
          </cell>
        </row>
        <row r="318">
          <cell r="A318">
            <v>2</v>
          </cell>
          <cell r="B318">
            <v>2981</v>
          </cell>
          <cell r="C318">
            <v>1</v>
          </cell>
          <cell r="D318">
            <v>52</v>
          </cell>
          <cell r="E318">
            <v>3.420623</v>
          </cell>
          <cell r="F318">
            <v>10.086902</v>
          </cell>
        </row>
        <row r="319">
          <cell r="A319">
            <v>2</v>
          </cell>
          <cell r="B319">
            <v>2981</v>
          </cell>
          <cell r="C319">
            <v>1</v>
          </cell>
          <cell r="D319">
            <v>591</v>
          </cell>
          <cell r="E319">
            <v>15.106109</v>
          </cell>
          <cell r="F319">
            <v>44.690868000000002</v>
          </cell>
        </row>
        <row r="320">
          <cell r="A320">
            <v>2</v>
          </cell>
          <cell r="B320">
            <v>2982</v>
          </cell>
          <cell r="C320">
            <v>1</v>
          </cell>
          <cell r="D320">
            <v>4</v>
          </cell>
          <cell r="E320">
            <v>-8.0063999999999996E-2</v>
          </cell>
          <cell r="F320">
            <v>-8.0063999999999996E-2</v>
          </cell>
        </row>
        <row r="321">
          <cell r="A321">
            <v>2</v>
          </cell>
          <cell r="B321">
            <v>2982</v>
          </cell>
          <cell r="C321">
            <v>1</v>
          </cell>
          <cell r="D321">
            <v>51</v>
          </cell>
          <cell r="E321">
            <v>3.7571469999999998</v>
          </cell>
          <cell r="F321">
            <v>55.091729999999998</v>
          </cell>
        </row>
        <row r="322">
          <cell r="A322">
            <v>2</v>
          </cell>
          <cell r="B322">
            <v>2982</v>
          </cell>
          <cell r="C322">
            <v>1</v>
          </cell>
          <cell r="D322">
            <v>52</v>
          </cell>
          <cell r="E322">
            <v>3.0905149999999999</v>
          </cell>
          <cell r="F322">
            <v>10.517315999999999</v>
          </cell>
        </row>
        <row r="323">
          <cell r="A323">
            <v>2</v>
          </cell>
          <cell r="B323">
            <v>2982</v>
          </cell>
          <cell r="C323">
            <v>1</v>
          </cell>
          <cell r="D323">
            <v>591</v>
          </cell>
          <cell r="E323">
            <v>54.086500000000001</v>
          </cell>
          <cell r="F323">
            <v>150.13300000000001</v>
          </cell>
        </row>
        <row r="324">
          <cell r="A324">
            <v>2</v>
          </cell>
          <cell r="B324">
            <v>2983</v>
          </cell>
          <cell r="C324">
            <v>1</v>
          </cell>
          <cell r="D324">
            <v>51</v>
          </cell>
          <cell r="E324">
            <v>0.240032</v>
          </cell>
          <cell r="F324">
            <v>0.72009900000000004</v>
          </cell>
        </row>
        <row r="325">
          <cell r="A325">
            <v>2</v>
          </cell>
          <cell r="B325">
            <v>2983</v>
          </cell>
          <cell r="C325">
            <v>1</v>
          </cell>
          <cell r="D325">
            <v>52</v>
          </cell>
          <cell r="E325">
            <v>0</v>
          </cell>
          <cell r="F325">
            <v>5.2002E-2</v>
          </cell>
        </row>
        <row r="326">
          <cell r="A326">
            <v>2</v>
          </cell>
          <cell r="B326">
            <v>2983</v>
          </cell>
          <cell r="C326">
            <v>1</v>
          </cell>
          <cell r="D326">
            <v>591</v>
          </cell>
          <cell r="E326">
            <v>14.99</v>
          </cell>
          <cell r="F326">
            <v>27.73</v>
          </cell>
        </row>
        <row r="327">
          <cell r="A327">
            <v>2</v>
          </cell>
          <cell r="B327">
            <v>2984</v>
          </cell>
          <cell r="C327">
            <v>1</v>
          </cell>
          <cell r="D327">
            <v>4</v>
          </cell>
          <cell r="E327">
            <v>-3.0223810000000002</v>
          </cell>
          <cell r="F327">
            <v>-18.407088000000002</v>
          </cell>
        </row>
        <row r="328">
          <cell r="A328">
            <v>2</v>
          </cell>
          <cell r="B328">
            <v>2984</v>
          </cell>
          <cell r="C328">
            <v>1</v>
          </cell>
          <cell r="D328">
            <v>52</v>
          </cell>
          <cell r="E328">
            <v>0.94833999999999996</v>
          </cell>
          <cell r="F328">
            <v>11.128676</v>
          </cell>
        </row>
        <row r="329">
          <cell r="A329">
            <v>2</v>
          </cell>
          <cell r="B329">
            <v>2984</v>
          </cell>
          <cell r="C329">
            <v>1</v>
          </cell>
          <cell r="D329">
            <v>591</v>
          </cell>
          <cell r="E329">
            <v>3.8515000000000001</v>
          </cell>
          <cell r="F329">
            <v>6.8514999999999997</v>
          </cell>
        </row>
        <row r="330">
          <cell r="A330">
            <v>2</v>
          </cell>
          <cell r="B330">
            <v>2985</v>
          </cell>
          <cell r="C330">
            <v>1</v>
          </cell>
          <cell r="D330">
            <v>4</v>
          </cell>
          <cell r="E330">
            <v>-1.5688070000000001</v>
          </cell>
          <cell r="F330">
            <v>-3.2873860000000001</v>
          </cell>
        </row>
        <row r="331">
          <cell r="A331">
            <v>2</v>
          </cell>
          <cell r="B331">
            <v>2985</v>
          </cell>
          <cell r="C331">
            <v>1</v>
          </cell>
          <cell r="D331">
            <v>51</v>
          </cell>
          <cell r="E331">
            <v>0.68157199999999996</v>
          </cell>
          <cell r="F331">
            <v>2.7700809999999998</v>
          </cell>
        </row>
        <row r="332">
          <cell r="A332">
            <v>2</v>
          </cell>
          <cell r="B332">
            <v>2985</v>
          </cell>
          <cell r="C332">
            <v>1</v>
          </cell>
          <cell r="D332">
            <v>52</v>
          </cell>
          <cell r="E332">
            <v>2.9108450000000001</v>
          </cell>
          <cell r="F332">
            <v>16.381967</v>
          </cell>
        </row>
        <row r="333">
          <cell r="A333">
            <v>2</v>
          </cell>
          <cell r="B333">
            <v>2985</v>
          </cell>
          <cell r="C333">
            <v>1</v>
          </cell>
          <cell r="D333">
            <v>591</v>
          </cell>
          <cell r="E333">
            <v>0.41912899999999997</v>
          </cell>
          <cell r="F333">
            <v>0.41912899999999997</v>
          </cell>
        </row>
        <row r="334">
          <cell r="A334">
            <v>2</v>
          </cell>
          <cell r="B334">
            <v>2988</v>
          </cell>
          <cell r="C334">
            <v>1</v>
          </cell>
          <cell r="D334">
            <v>51</v>
          </cell>
          <cell r="E334">
            <v>2.4771000000000001E-2</v>
          </cell>
          <cell r="F334">
            <v>7.4313000000000004E-2</v>
          </cell>
        </row>
        <row r="335">
          <cell r="A335">
            <v>2</v>
          </cell>
          <cell r="B335">
            <v>2988</v>
          </cell>
          <cell r="C335">
            <v>1</v>
          </cell>
          <cell r="D335">
            <v>52</v>
          </cell>
          <cell r="E335">
            <v>0.101218</v>
          </cell>
          <cell r="F335">
            <v>0.20377400000000001</v>
          </cell>
        </row>
        <row r="336">
          <cell r="A336">
            <v>2</v>
          </cell>
          <cell r="B336">
            <v>2988</v>
          </cell>
          <cell r="C336">
            <v>1</v>
          </cell>
          <cell r="D336">
            <v>591</v>
          </cell>
          <cell r="E336">
            <v>16.899999999999999</v>
          </cell>
          <cell r="F336">
            <v>50.26</v>
          </cell>
        </row>
        <row r="337">
          <cell r="A337">
            <v>2</v>
          </cell>
          <cell r="B337">
            <v>2989</v>
          </cell>
          <cell r="C337">
            <v>1</v>
          </cell>
          <cell r="D337">
            <v>51</v>
          </cell>
          <cell r="E337">
            <v>1.5769299999999999</v>
          </cell>
          <cell r="F337">
            <v>4.7307899999999998</v>
          </cell>
        </row>
        <row r="338">
          <cell r="A338">
            <v>2</v>
          </cell>
          <cell r="B338">
            <v>2989</v>
          </cell>
          <cell r="C338">
            <v>1</v>
          </cell>
          <cell r="D338">
            <v>52</v>
          </cell>
          <cell r="E338">
            <v>0</v>
          </cell>
          <cell r="F338">
            <v>1.1169999999999999E-2</v>
          </cell>
        </row>
        <row r="339">
          <cell r="A339">
            <v>2</v>
          </cell>
          <cell r="B339">
            <v>2989</v>
          </cell>
          <cell r="C339">
            <v>1</v>
          </cell>
          <cell r="D339">
            <v>591</v>
          </cell>
          <cell r="E339">
            <v>22.31</v>
          </cell>
          <cell r="F339">
            <v>79.099999999999994</v>
          </cell>
        </row>
        <row r="340">
          <cell r="A340">
            <v>2</v>
          </cell>
          <cell r="B340">
            <v>2989</v>
          </cell>
          <cell r="C340">
            <v>6</v>
          </cell>
          <cell r="D340">
            <v>591</v>
          </cell>
          <cell r="E340">
            <v>2</v>
          </cell>
          <cell r="F340">
            <v>2</v>
          </cell>
        </row>
        <row r="341">
          <cell r="A341">
            <v>2</v>
          </cell>
          <cell r="B341">
            <v>2999</v>
          </cell>
          <cell r="C341">
            <v>1</v>
          </cell>
          <cell r="D341">
            <v>4</v>
          </cell>
          <cell r="E341">
            <v>-5.1722599999999996</v>
          </cell>
          <cell r="F341">
            <v>-5.1722599999999996</v>
          </cell>
        </row>
        <row r="342">
          <cell r="A342">
            <v>2</v>
          </cell>
          <cell r="B342">
            <v>2999</v>
          </cell>
          <cell r="C342">
            <v>1</v>
          </cell>
          <cell r="D342">
            <v>51</v>
          </cell>
          <cell r="E342">
            <v>0.60081899999999999</v>
          </cell>
          <cell r="F342">
            <v>1.1949110000000001</v>
          </cell>
        </row>
        <row r="343">
          <cell r="A343">
            <v>2</v>
          </cell>
          <cell r="B343">
            <v>2999</v>
          </cell>
          <cell r="C343">
            <v>1</v>
          </cell>
          <cell r="D343">
            <v>52</v>
          </cell>
          <cell r="E343">
            <v>0.14204900000000001</v>
          </cell>
          <cell r="F343">
            <v>1.5744149999999999</v>
          </cell>
        </row>
        <row r="344">
          <cell r="A344">
            <v>2</v>
          </cell>
          <cell r="B344">
            <v>2999</v>
          </cell>
          <cell r="C344">
            <v>1</v>
          </cell>
          <cell r="D344">
            <v>591</v>
          </cell>
          <cell r="E344">
            <v>9.3249999999999993</v>
          </cell>
          <cell r="F344">
            <v>49.268624000000003</v>
          </cell>
        </row>
        <row r="345">
          <cell r="A345">
            <v>2</v>
          </cell>
          <cell r="B345">
            <v>2999</v>
          </cell>
          <cell r="C345">
            <v>6</v>
          </cell>
          <cell r="D345">
            <v>591</v>
          </cell>
          <cell r="E345">
            <v>2.8</v>
          </cell>
          <cell r="F345">
            <v>10.5</v>
          </cell>
        </row>
        <row r="346">
          <cell r="A346">
            <v>3</v>
          </cell>
          <cell r="B346">
            <v>3101</v>
          </cell>
          <cell r="C346">
            <v>1</v>
          </cell>
          <cell r="D346">
            <v>4</v>
          </cell>
          <cell r="E346">
            <v>-15.319240000000001</v>
          </cell>
          <cell r="F346">
            <v>-6.34877</v>
          </cell>
        </row>
        <row r="347">
          <cell r="A347">
            <v>3</v>
          </cell>
          <cell r="B347">
            <v>3101</v>
          </cell>
          <cell r="C347">
            <v>1</v>
          </cell>
          <cell r="D347">
            <v>51</v>
          </cell>
          <cell r="E347">
            <v>60.132367000000002</v>
          </cell>
          <cell r="F347">
            <v>181.72327200000001</v>
          </cell>
        </row>
        <row r="348">
          <cell r="A348">
            <v>3</v>
          </cell>
          <cell r="B348">
            <v>3101</v>
          </cell>
          <cell r="C348">
            <v>1</v>
          </cell>
          <cell r="D348">
            <v>52</v>
          </cell>
          <cell r="E348">
            <v>22.126140000000003</v>
          </cell>
          <cell r="F348">
            <v>104.251316</v>
          </cell>
        </row>
        <row r="349">
          <cell r="A349">
            <v>3</v>
          </cell>
          <cell r="B349">
            <v>3101</v>
          </cell>
          <cell r="C349">
            <v>1</v>
          </cell>
          <cell r="D349">
            <v>591</v>
          </cell>
          <cell r="E349">
            <v>3.25</v>
          </cell>
          <cell r="F349">
            <v>4.6377230000000003</v>
          </cell>
        </row>
        <row r="350">
          <cell r="A350">
            <v>3</v>
          </cell>
          <cell r="B350">
            <v>3111</v>
          </cell>
          <cell r="C350">
            <v>1</v>
          </cell>
          <cell r="D350">
            <v>51</v>
          </cell>
          <cell r="E350">
            <v>19.226375999999998</v>
          </cell>
          <cell r="F350">
            <v>52.988059999999997</v>
          </cell>
        </row>
        <row r="351">
          <cell r="A351">
            <v>3</v>
          </cell>
          <cell r="B351">
            <v>3111</v>
          </cell>
          <cell r="C351">
            <v>1</v>
          </cell>
          <cell r="D351">
            <v>52</v>
          </cell>
          <cell r="E351">
            <v>3.0969690000000001</v>
          </cell>
          <cell r="F351">
            <v>9.600575000000001</v>
          </cell>
        </row>
        <row r="352">
          <cell r="A352">
            <v>3</v>
          </cell>
          <cell r="B352">
            <v>3111</v>
          </cell>
          <cell r="C352">
            <v>1</v>
          </cell>
          <cell r="D352">
            <v>591</v>
          </cell>
          <cell r="E352">
            <v>0</v>
          </cell>
          <cell r="F352">
            <v>1.2917E-2</v>
          </cell>
        </row>
        <row r="353">
          <cell r="A353">
            <v>3</v>
          </cell>
          <cell r="B353">
            <v>3190</v>
          </cell>
          <cell r="C353">
            <v>1</v>
          </cell>
          <cell r="D353">
            <v>4</v>
          </cell>
          <cell r="E353">
            <v>-8.4449999999999994E-3</v>
          </cell>
          <cell r="F353">
            <v>-8.4449999999999994E-3</v>
          </cell>
        </row>
        <row r="354">
          <cell r="A354">
            <v>3</v>
          </cell>
          <cell r="B354">
            <v>3190</v>
          </cell>
          <cell r="C354">
            <v>1</v>
          </cell>
          <cell r="D354">
            <v>51</v>
          </cell>
          <cell r="E354">
            <v>3.2103579999999998</v>
          </cell>
          <cell r="F354">
            <v>7.6597229999999996</v>
          </cell>
        </row>
        <row r="355">
          <cell r="A355">
            <v>3</v>
          </cell>
          <cell r="B355">
            <v>3190</v>
          </cell>
          <cell r="C355">
            <v>1</v>
          </cell>
          <cell r="D355">
            <v>52</v>
          </cell>
          <cell r="E355">
            <v>28.414508000000001</v>
          </cell>
          <cell r="F355">
            <v>71.801828</v>
          </cell>
        </row>
        <row r="356">
          <cell r="A356">
            <v>3</v>
          </cell>
          <cell r="B356">
            <v>3190</v>
          </cell>
          <cell r="C356">
            <v>1</v>
          </cell>
          <cell r="D356">
            <v>591</v>
          </cell>
          <cell r="E356">
            <v>5.5</v>
          </cell>
          <cell r="F356">
            <v>-13.448363000000001</v>
          </cell>
        </row>
        <row r="357">
          <cell r="A357">
            <v>3</v>
          </cell>
          <cell r="B357">
            <v>3214</v>
          </cell>
          <cell r="C357">
            <v>1</v>
          </cell>
          <cell r="D357">
            <v>4</v>
          </cell>
          <cell r="E357">
            <v>-0.42701800000000001</v>
          </cell>
          <cell r="F357">
            <v>-1.0019480000000001</v>
          </cell>
        </row>
        <row r="358">
          <cell r="A358">
            <v>3</v>
          </cell>
          <cell r="B358">
            <v>3214</v>
          </cell>
          <cell r="C358">
            <v>1</v>
          </cell>
          <cell r="D358">
            <v>51</v>
          </cell>
          <cell r="E358">
            <v>39.928679000000002</v>
          </cell>
          <cell r="F358">
            <v>115.36228300000001</v>
          </cell>
        </row>
        <row r="359">
          <cell r="A359">
            <v>3</v>
          </cell>
          <cell r="B359">
            <v>3214</v>
          </cell>
          <cell r="C359">
            <v>1</v>
          </cell>
          <cell r="D359">
            <v>52</v>
          </cell>
          <cell r="E359">
            <v>37.303288999999999</v>
          </cell>
          <cell r="F359">
            <v>85.983629000000008</v>
          </cell>
        </row>
        <row r="360">
          <cell r="A360">
            <v>3</v>
          </cell>
          <cell r="B360">
            <v>3300</v>
          </cell>
          <cell r="C360">
            <v>1</v>
          </cell>
          <cell r="D360">
            <v>4</v>
          </cell>
          <cell r="E360">
            <v>-1.4831490000000001</v>
          </cell>
          <cell r="F360">
            <v>-5.169848</v>
          </cell>
        </row>
        <row r="361">
          <cell r="A361">
            <v>3</v>
          </cell>
          <cell r="B361">
            <v>3300</v>
          </cell>
          <cell r="C361">
            <v>1</v>
          </cell>
          <cell r="D361">
            <v>51</v>
          </cell>
          <cell r="E361">
            <v>111.184613</v>
          </cell>
          <cell r="F361">
            <v>339.99852600000003</v>
          </cell>
        </row>
        <row r="362">
          <cell r="A362">
            <v>3</v>
          </cell>
          <cell r="B362">
            <v>3300</v>
          </cell>
          <cell r="C362">
            <v>1</v>
          </cell>
          <cell r="D362">
            <v>52</v>
          </cell>
          <cell r="E362">
            <v>196.23215199999999</v>
          </cell>
          <cell r="F362">
            <v>438.26687300000003</v>
          </cell>
        </row>
        <row r="363">
          <cell r="A363">
            <v>3</v>
          </cell>
          <cell r="B363">
            <v>3300</v>
          </cell>
          <cell r="C363">
            <v>1</v>
          </cell>
          <cell r="D363">
            <v>591</v>
          </cell>
          <cell r="E363">
            <v>1</v>
          </cell>
          <cell r="F363">
            <v>1</v>
          </cell>
        </row>
        <row r="364">
          <cell r="A364">
            <v>3</v>
          </cell>
          <cell r="B364">
            <v>3300</v>
          </cell>
          <cell r="C364">
            <v>5</v>
          </cell>
          <cell r="D364">
            <v>52</v>
          </cell>
          <cell r="E364">
            <v>0</v>
          </cell>
          <cell r="F364">
            <v>0.86269899999999999</v>
          </cell>
        </row>
        <row r="365">
          <cell r="A365">
            <v>3</v>
          </cell>
          <cell r="B365">
            <v>3300</v>
          </cell>
          <cell r="C365">
            <v>6</v>
          </cell>
          <cell r="D365">
            <v>51</v>
          </cell>
          <cell r="E365">
            <v>0</v>
          </cell>
          <cell r="F365">
            <v>4.7576E-2</v>
          </cell>
        </row>
        <row r="366">
          <cell r="A366">
            <v>3</v>
          </cell>
          <cell r="B366">
            <v>3300</v>
          </cell>
          <cell r="C366">
            <v>6</v>
          </cell>
          <cell r="D366">
            <v>52</v>
          </cell>
          <cell r="E366">
            <v>0.45270500000000002</v>
          </cell>
          <cell r="F366">
            <v>2.709174</v>
          </cell>
        </row>
        <row r="367">
          <cell r="A367">
            <v>3</v>
          </cell>
          <cell r="B367">
            <v>3390</v>
          </cell>
          <cell r="C367">
            <v>1</v>
          </cell>
          <cell r="D367">
            <v>4</v>
          </cell>
          <cell r="E367">
            <v>-6.3833149999999996</v>
          </cell>
          <cell r="F367">
            <v>-6.781371</v>
          </cell>
        </row>
        <row r="368">
          <cell r="A368">
            <v>3</v>
          </cell>
          <cell r="B368">
            <v>3390</v>
          </cell>
          <cell r="C368">
            <v>1</v>
          </cell>
          <cell r="D368">
            <v>51</v>
          </cell>
          <cell r="E368">
            <v>32.784300000000002</v>
          </cell>
          <cell r="F368">
            <v>91.145425000000003</v>
          </cell>
        </row>
        <row r="369">
          <cell r="A369">
            <v>3</v>
          </cell>
          <cell r="B369">
            <v>3390</v>
          </cell>
          <cell r="C369">
            <v>1</v>
          </cell>
          <cell r="D369">
            <v>52</v>
          </cell>
          <cell r="E369">
            <v>20.015536000000001</v>
          </cell>
          <cell r="F369">
            <v>63.078488</v>
          </cell>
        </row>
        <row r="370">
          <cell r="A370">
            <v>3</v>
          </cell>
          <cell r="B370">
            <v>3390</v>
          </cell>
          <cell r="C370">
            <v>1</v>
          </cell>
          <cell r="D370">
            <v>591</v>
          </cell>
          <cell r="E370">
            <v>42.680664</v>
          </cell>
          <cell r="F370">
            <v>92.114825999999994</v>
          </cell>
        </row>
        <row r="371">
          <cell r="A371">
            <v>3</v>
          </cell>
          <cell r="B371">
            <v>3391</v>
          </cell>
          <cell r="C371">
            <v>1</v>
          </cell>
          <cell r="D371">
            <v>51</v>
          </cell>
          <cell r="E371">
            <v>13.270579</v>
          </cell>
          <cell r="F371">
            <v>41.333345000000001</v>
          </cell>
        </row>
        <row r="372">
          <cell r="A372">
            <v>3</v>
          </cell>
          <cell r="B372">
            <v>3391</v>
          </cell>
          <cell r="C372">
            <v>1</v>
          </cell>
          <cell r="D372">
            <v>52</v>
          </cell>
          <cell r="E372">
            <v>1.7954429999999999</v>
          </cell>
          <cell r="F372">
            <v>67.441395999999997</v>
          </cell>
        </row>
        <row r="373">
          <cell r="A373">
            <v>3</v>
          </cell>
          <cell r="B373">
            <v>3391</v>
          </cell>
          <cell r="C373">
            <v>1</v>
          </cell>
          <cell r="D373">
            <v>591</v>
          </cell>
          <cell r="E373">
            <v>108.76719300000001</v>
          </cell>
          <cell r="F373">
            <v>182.68921599999999</v>
          </cell>
        </row>
        <row r="374">
          <cell r="A374">
            <v>3</v>
          </cell>
          <cell r="B374">
            <v>3401</v>
          </cell>
          <cell r="C374">
            <v>1</v>
          </cell>
          <cell r="D374">
            <v>4</v>
          </cell>
          <cell r="E374">
            <v>-0.1</v>
          </cell>
          <cell r="F374">
            <v>-0.25</v>
          </cell>
        </row>
        <row r="375">
          <cell r="A375">
            <v>3</v>
          </cell>
          <cell r="B375">
            <v>3401</v>
          </cell>
          <cell r="C375">
            <v>1</v>
          </cell>
          <cell r="D375">
            <v>591</v>
          </cell>
          <cell r="E375">
            <v>355.80022400000001</v>
          </cell>
          <cell r="F375">
            <v>1126.6225710000001</v>
          </cell>
        </row>
        <row r="376">
          <cell r="A376">
            <v>3</v>
          </cell>
          <cell r="B376">
            <v>3611</v>
          </cell>
          <cell r="C376">
            <v>1</v>
          </cell>
          <cell r="D376">
            <v>591</v>
          </cell>
          <cell r="E376">
            <v>28.641634</v>
          </cell>
          <cell r="F376">
            <v>89.002852000000004</v>
          </cell>
        </row>
        <row r="377">
          <cell r="A377">
            <v>4</v>
          </cell>
          <cell r="B377">
            <v>4101</v>
          </cell>
          <cell r="C377">
            <v>1</v>
          </cell>
          <cell r="D377">
            <v>4</v>
          </cell>
          <cell r="E377">
            <v>-5.0000000000000001E-3</v>
          </cell>
          <cell r="F377">
            <v>-8.0000000000000002E-3</v>
          </cell>
        </row>
        <row r="378">
          <cell r="A378">
            <v>4</v>
          </cell>
          <cell r="B378">
            <v>4101</v>
          </cell>
          <cell r="C378">
            <v>1</v>
          </cell>
          <cell r="D378">
            <v>51</v>
          </cell>
          <cell r="E378">
            <v>22.583016000000001</v>
          </cell>
          <cell r="F378">
            <v>66.297417999999993</v>
          </cell>
        </row>
        <row r="379">
          <cell r="A379">
            <v>4</v>
          </cell>
          <cell r="B379">
            <v>4101</v>
          </cell>
          <cell r="C379">
            <v>1</v>
          </cell>
          <cell r="D379">
            <v>52</v>
          </cell>
          <cell r="E379">
            <v>10.907496</v>
          </cell>
          <cell r="F379">
            <v>26.628944000000001</v>
          </cell>
        </row>
        <row r="380">
          <cell r="A380">
            <v>4</v>
          </cell>
          <cell r="B380">
            <v>4101</v>
          </cell>
          <cell r="C380">
            <v>1</v>
          </cell>
          <cell r="D380">
            <v>591</v>
          </cell>
          <cell r="E380">
            <v>0</v>
          </cell>
          <cell r="F380">
            <v>1.29122</v>
          </cell>
        </row>
        <row r="381">
          <cell r="A381">
            <v>4</v>
          </cell>
          <cell r="B381">
            <v>4190</v>
          </cell>
          <cell r="C381">
            <v>1</v>
          </cell>
          <cell r="D381">
            <v>4</v>
          </cell>
          <cell r="E381">
            <v>-2.3146640000000001</v>
          </cell>
          <cell r="F381">
            <v>-2.3146640000000001</v>
          </cell>
        </row>
        <row r="382">
          <cell r="A382">
            <v>4</v>
          </cell>
          <cell r="B382">
            <v>4190</v>
          </cell>
          <cell r="C382">
            <v>1</v>
          </cell>
          <cell r="D382">
            <v>51</v>
          </cell>
          <cell r="E382">
            <v>0.28531899999999999</v>
          </cell>
          <cell r="F382">
            <v>0.85595699999999997</v>
          </cell>
        </row>
        <row r="383">
          <cell r="A383">
            <v>4</v>
          </cell>
          <cell r="B383">
            <v>4190</v>
          </cell>
          <cell r="C383">
            <v>1</v>
          </cell>
          <cell r="D383">
            <v>52</v>
          </cell>
          <cell r="E383">
            <v>0.95526800000000001</v>
          </cell>
          <cell r="F383">
            <v>11.904925</v>
          </cell>
        </row>
        <row r="384">
          <cell r="A384">
            <v>4</v>
          </cell>
          <cell r="B384">
            <v>4190</v>
          </cell>
          <cell r="C384">
            <v>1</v>
          </cell>
          <cell r="D384">
            <v>591</v>
          </cell>
          <cell r="E384">
            <v>55.18817</v>
          </cell>
          <cell r="F384">
            <v>140.77752000000001</v>
          </cell>
        </row>
        <row r="385">
          <cell r="A385">
            <v>4</v>
          </cell>
          <cell r="B385">
            <v>4215</v>
          </cell>
          <cell r="C385">
            <v>1</v>
          </cell>
          <cell r="D385">
            <v>4</v>
          </cell>
          <cell r="E385">
            <v>-0.634328</v>
          </cell>
          <cell r="F385">
            <v>-6.9257160000000004</v>
          </cell>
        </row>
        <row r="386">
          <cell r="A386">
            <v>4</v>
          </cell>
          <cell r="B386">
            <v>4215</v>
          </cell>
          <cell r="C386">
            <v>1</v>
          </cell>
          <cell r="D386">
            <v>51</v>
          </cell>
          <cell r="E386">
            <v>48.198445</v>
          </cell>
          <cell r="F386">
            <v>141.38904099999999</v>
          </cell>
        </row>
        <row r="387">
          <cell r="A387">
            <v>4</v>
          </cell>
          <cell r="B387">
            <v>4215</v>
          </cell>
          <cell r="C387">
            <v>1</v>
          </cell>
          <cell r="D387">
            <v>52</v>
          </cell>
          <cell r="E387">
            <v>12.293453</v>
          </cell>
          <cell r="F387">
            <v>38.794342999999998</v>
          </cell>
        </row>
        <row r="388">
          <cell r="A388">
            <v>4</v>
          </cell>
          <cell r="B388">
            <v>4217</v>
          </cell>
          <cell r="C388">
            <v>1</v>
          </cell>
          <cell r="D388">
            <v>51</v>
          </cell>
          <cell r="E388">
            <v>0.80011500000000002</v>
          </cell>
          <cell r="F388">
            <v>2.7408890000000001</v>
          </cell>
        </row>
        <row r="389">
          <cell r="A389">
            <v>4</v>
          </cell>
          <cell r="B389">
            <v>4217</v>
          </cell>
          <cell r="C389">
            <v>1</v>
          </cell>
          <cell r="D389">
            <v>52</v>
          </cell>
          <cell r="E389">
            <v>0.39142500000000002</v>
          </cell>
          <cell r="F389">
            <v>0.819936</v>
          </cell>
        </row>
        <row r="390">
          <cell r="A390">
            <v>4</v>
          </cell>
          <cell r="B390">
            <v>4234</v>
          </cell>
          <cell r="C390">
            <v>1</v>
          </cell>
          <cell r="D390">
            <v>4</v>
          </cell>
          <cell r="E390">
            <v>-0.179977</v>
          </cell>
          <cell r="F390">
            <v>-3.5601980000000002</v>
          </cell>
        </row>
        <row r="391">
          <cell r="A391">
            <v>4</v>
          </cell>
          <cell r="B391">
            <v>4234</v>
          </cell>
          <cell r="C391">
            <v>1</v>
          </cell>
          <cell r="D391">
            <v>51</v>
          </cell>
          <cell r="E391">
            <v>48.328612999999997</v>
          </cell>
          <cell r="F391">
            <v>148.512359</v>
          </cell>
        </row>
        <row r="392">
          <cell r="A392">
            <v>4</v>
          </cell>
          <cell r="B392">
            <v>4234</v>
          </cell>
          <cell r="C392">
            <v>1</v>
          </cell>
          <cell r="D392">
            <v>52</v>
          </cell>
          <cell r="E392">
            <v>27.173650000000002</v>
          </cell>
          <cell r="F392">
            <v>72.733445000000003</v>
          </cell>
        </row>
        <row r="393">
          <cell r="A393">
            <v>4</v>
          </cell>
          <cell r="B393">
            <v>4234</v>
          </cell>
          <cell r="C393">
            <v>1</v>
          </cell>
          <cell r="D393">
            <v>591</v>
          </cell>
          <cell r="E393">
            <v>0.40699999999999997</v>
          </cell>
          <cell r="F393">
            <v>0.40699999999999997</v>
          </cell>
        </row>
        <row r="394">
          <cell r="A394">
            <v>4</v>
          </cell>
          <cell r="B394">
            <v>4331</v>
          </cell>
          <cell r="C394">
            <v>1</v>
          </cell>
          <cell r="D394">
            <v>4</v>
          </cell>
          <cell r="E394">
            <v>0</v>
          </cell>
          <cell r="F394">
            <v>-5.1149999999999998E-3</v>
          </cell>
        </row>
        <row r="395">
          <cell r="A395">
            <v>4</v>
          </cell>
          <cell r="B395">
            <v>4331</v>
          </cell>
          <cell r="C395">
            <v>1</v>
          </cell>
          <cell r="D395">
            <v>51</v>
          </cell>
          <cell r="E395">
            <v>2.472302</v>
          </cell>
          <cell r="F395">
            <v>7.2065239999999999</v>
          </cell>
        </row>
        <row r="396">
          <cell r="A396">
            <v>4</v>
          </cell>
          <cell r="B396">
            <v>4331</v>
          </cell>
          <cell r="C396">
            <v>1</v>
          </cell>
          <cell r="D396">
            <v>52</v>
          </cell>
          <cell r="E396">
            <v>1.5638190000000001</v>
          </cell>
          <cell r="F396">
            <v>4.2674269999999996</v>
          </cell>
        </row>
        <row r="397">
          <cell r="A397">
            <v>4</v>
          </cell>
          <cell r="B397">
            <v>4331</v>
          </cell>
          <cell r="C397">
            <v>1</v>
          </cell>
          <cell r="D397">
            <v>591</v>
          </cell>
          <cell r="E397">
            <v>1.2961199999999999</v>
          </cell>
          <cell r="F397">
            <v>1.799177</v>
          </cell>
        </row>
        <row r="398">
          <cell r="A398">
            <v>4</v>
          </cell>
          <cell r="B398">
            <v>4332</v>
          </cell>
          <cell r="C398">
            <v>1</v>
          </cell>
          <cell r="D398">
            <v>51</v>
          </cell>
          <cell r="E398">
            <v>2.4214799999999999</v>
          </cell>
          <cell r="F398">
            <v>7.3352599999999999</v>
          </cell>
        </row>
        <row r="399">
          <cell r="A399">
            <v>4</v>
          </cell>
          <cell r="B399">
            <v>4332</v>
          </cell>
          <cell r="C399">
            <v>1</v>
          </cell>
          <cell r="D399">
            <v>52</v>
          </cell>
          <cell r="E399">
            <v>2.4704E-2</v>
          </cell>
          <cell r="F399">
            <v>0.73728499999999997</v>
          </cell>
        </row>
        <row r="400">
          <cell r="A400">
            <v>4</v>
          </cell>
          <cell r="B400">
            <v>4334</v>
          </cell>
          <cell r="C400">
            <v>1</v>
          </cell>
          <cell r="D400">
            <v>51</v>
          </cell>
          <cell r="E400">
            <v>1.3011619999999999</v>
          </cell>
          <cell r="F400">
            <v>3.9033180000000001</v>
          </cell>
        </row>
        <row r="401">
          <cell r="A401">
            <v>4</v>
          </cell>
          <cell r="B401">
            <v>4334</v>
          </cell>
          <cell r="C401">
            <v>1</v>
          </cell>
          <cell r="D401">
            <v>52</v>
          </cell>
          <cell r="E401">
            <v>0.48261799999999999</v>
          </cell>
          <cell r="F401">
            <v>1.1892750000000001</v>
          </cell>
        </row>
        <row r="402">
          <cell r="A402">
            <v>4</v>
          </cell>
          <cell r="B402">
            <v>4334</v>
          </cell>
          <cell r="C402">
            <v>1</v>
          </cell>
          <cell r="D402">
            <v>591</v>
          </cell>
          <cell r="E402">
            <v>0.495612</v>
          </cell>
          <cell r="F402">
            <v>0.495612</v>
          </cell>
        </row>
        <row r="403">
          <cell r="A403">
            <v>4</v>
          </cell>
          <cell r="B403">
            <v>4335</v>
          </cell>
          <cell r="C403">
            <v>1</v>
          </cell>
          <cell r="D403">
            <v>4</v>
          </cell>
          <cell r="E403">
            <v>-0.01</v>
          </cell>
          <cell r="F403">
            <v>-0.03</v>
          </cell>
        </row>
        <row r="404">
          <cell r="A404">
            <v>4</v>
          </cell>
          <cell r="B404">
            <v>4335</v>
          </cell>
          <cell r="C404">
            <v>1</v>
          </cell>
          <cell r="D404">
            <v>51</v>
          </cell>
          <cell r="E404">
            <v>1.391227</v>
          </cell>
          <cell r="F404">
            <v>4.1541550000000003</v>
          </cell>
        </row>
        <row r="405">
          <cell r="A405">
            <v>4</v>
          </cell>
          <cell r="B405">
            <v>4335</v>
          </cell>
          <cell r="C405">
            <v>1</v>
          </cell>
          <cell r="D405">
            <v>52</v>
          </cell>
          <cell r="E405">
            <v>0.95963799999999999</v>
          </cell>
          <cell r="F405">
            <v>1.392781</v>
          </cell>
        </row>
        <row r="406">
          <cell r="A406">
            <v>4</v>
          </cell>
          <cell r="B406">
            <v>4335</v>
          </cell>
          <cell r="C406">
            <v>1</v>
          </cell>
          <cell r="D406">
            <v>591</v>
          </cell>
          <cell r="E406">
            <v>0</v>
          </cell>
          <cell r="F406">
            <v>1.4999999999999999E-2</v>
          </cell>
        </row>
        <row r="407">
          <cell r="A407">
            <v>4</v>
          </cell>
          <cell r="B407">
            <v>4336</v>
          </cell>
          <cell r="C407">
            <v>1</v>
          </cell>
          <cell r="D407">
            <v>4</v>
          </cell>
          <cell r="E407">
            <v>0</v>
          </cell>
          <cell r="F407">
            <v>-0.1</v>
          </cell>
        </row>
        <row r="408">
          <cell r="A408">
            <v>4</v>
          </cell>
          <cell r="B408">
            <v>4336</v>
          </cell>
          <cell r="C408">
            <v>1</v>
          </cell>
          <cell r="D408">
            <v>51</v>
          </cell>
          <cell r="E408">
            <v>1.2729159999999999</v>
          </cell>
          <cell r="F408">
            <v>4.5819210000000004</v>
          </cell>
        </row>
        <row r="409">
          <cell r="A409">
            <v>4</v>
          </cell>
          <cell r="B409">
            <v>4336</v>
          </cell>
          <cell r="C409">
            <v>1</v>
          </cell>
          <cell r="D409">
            <v>52</v>
          </cell>
          <cell r="E409">
            <v>0.54451700000000003</v>
          </cell>
          <cell r="F409">
            <v>0.96203000000000005</v>
          </cell>
        </row>
        <row r="410">
          <cell r="A410">
            <v>4</v>
          </cell>
          <cell r="B410">
            <v>4401</v>
          </cell>
          <cell r="C410">
            <v>1</v>
          </cell>
          <cell r="D410">
            <v>4</v>
          </cell>
          <cell r="E410">
            <v>-19.668247000000001</v>
          </cell>
          <cell r="F410">
            <v>-85.026484999999994</v>
          </cell>
        </row>
        <row r="411">
          <cell r="A411">
            <v>4</v>
          </cell>
          <cell r="B411">
            <v>4401</v>
          </cell>
          <cell r="C411">
            <v>1</v>
          </cell>
          <cell r="D411">
            <v>51</v>
          </cell>
          <cell r="E411">
            <v>103.911275</v>
          </cell>
          <cell r="F411">
            <v>276.06662399999999</v>
          </cell>
        </row>
        <row r="412">
          <cell r="A412">
            <v>4</v>
          </cell>
          <cell r="B412">
            <v>4401</v>
          </cell>
          <cell r="C412">
            <v>1</v>
          </cell>
          <cell r="D412">
            <v>52</v>
          </cell>
          <cell r="E412">
            <v>149.16021000000001</v>
          </cell>
          <cell r="F412">
            <v>246.16905299999999</v>
          </cell>
        </row>
        <row r="413">
          <cell r="A413">
            <v>4</v>
          </cell>
          <cell r="B413">
            <v>4401</v>
          </cell>
          <cell r="C413">
            <v>1</v>
          </cell>
          <cell r="D413">
            <v>591</v>
          </cell>
          <cell r="E413">
            <v>3.0389539999999999</v>
          </cell>
          <cell r="F413">
            <v>8.3775539999999999</v>
          </cell>
        </row>
        <row r="414">
          <cell r="A414">
            <v>4</v>
          </cell>
          <cell r="B414">
            <v>4405</v>
          </cell>
          <cell r="C414">
            <v>1</v>
          </cell>
          <cell r="D414">
            <v>4</v>
          </cell>
          <cell r="E414">
            <v>-3.4969999999999999</v>
          </cell>
          <cell r="F414">
            <v>-5.6402760000000001</v>
          </cell>
        </row>
        <row r="415">
          <cell r="A415">
            <v>4</v>
          </cell>
          <cell r="B415">
            <v>4405</v>
          </cell>
          <cell r="C415">
            <v>1</v>
          </cell>
          <cell r="D415">
            <v>51</v>
          </cell>
          <cell r="E415">
            <v>11.912515000000001</v>
          </cell>
          <cell r="F415">
            <v>34.412536000000003</v>
          </cell>
        </row>
        <row r="416">
          <cell r="A416">
            <v>4</v>
          </cell>
          <cell r="B416">
            <v>4405</v>
          </cell>
          <cell r="C416">
            <v>1</v>
          </cell>
          <cell r="D416">
            <v>52</v>
          </cell>
          <cell r="E416">
            <v>4.9748540000000006</v>
          </cell>
          <cell r="F416">
            <v>9.7406499999999987</v>
          </cell>
        </row>
        <row r="417">
          <cell r="A417">
            <v>4</v>
          </cell>
          <cell r="B417">
            <v>4411</v>
          </cell>
          <cell r="C417">
            <v>1</v>
          </cell>
          <cell r="D417">
            <v>52</v>
          </cell>
          <cell r="E417">
            <v>38.582273000000001</v>
          </cell>
          <cell r="F417">
            <v>144.25119699999999</v>
          </cell>
        </row>
        <row r="418">
          <cell r="A418">
            <v>4</v>
          </cell>
          <cell r="B418">
            <v>4413</v>
          </cell>
          <cell r="C418">
            <v>1</v>
          </cell>
          <cell r="D418">
            <v>4</v>
          </cell>
          <cell r="E418">
            <v>-99.121739000000005</v>
          </cell>
          <cell r="F418">
            <v>-169.99401599999999</v>
          </cell>
        </row>
        <row r="419">
          <cell r="A419">
            <v>4</v>
          </cell>
          <cell r="B419">
            <v>4413</v>
          </cell>
          <cell r="C419">
            <v>1</v>
          </cell>
          <cell r="D419">
            <v>51</v>
          </cell>
          <cell r="E419">
            <v>0</v>
          </cell>
          <cell r="F419">
            <v>0.220883</v>
          </cell>
        </row>
        <row r="420">
          <cell r="A420">
            <v>4</v>
          </cell>
          <cell r="B420">
            <v>4413</v>
          </cell>
          <cell r="C420">
            <v>1</v>
          </cell>
          <cell r="D420">
            <v>52</v>
          </cell>
          <cell r="E420">
            <v>1.091E-2</v>
          </cell>
          <cell r="F420">
            <v>9.7729999999999997E-2</v>
          </cell>
        </row>
        <row r="421">
          <cell r="A421">
            <v>4</v>
          </cell>
          <cell r="B421">
            <v>4413</v>
          </cell>
          <cell r="C421">
            <v>1</v>
          </cell>
          <cell r="D421">
            <v>591</v>
          </cell>
          <cell r="E421">
            <v>0</v>
          </cell>
          <cell r="F421">
            <v>13.53</v>
          </cell>
        </row>
        <row r="422">
          <cell r="A422">
            <v>4</v>
          </cell>
          <cell r="B422">
            <v>4417</v>
          </cell>
          <cell r="C422">
            <v>1</v>
          </cell>
          <cell r="D422">
            <v>52</v>
          </cell>
          <cell r="E422">
            <v>0.48098000000000002</v>
          </cell>
          <cell r="F422">
            <v>2.7960029999999998</v>
          </cell>
        </row>
        <row r="423">
          <cell r="A423">
            <v>4</v>
          </cell>
          <cell r="B423">
            <v>4417</v>
          </cell>
          <cell r="C423">
            <v>1</v>
          </cell>
          <cell r="D423">
            <v>591</v>
          </cell>
          <cell r="E423">
            <v>0</v>
          </cell>
          <cell r="F423">
            <v>10.1</v>
          </cell>
        </row>
        <row r="424">
          <cell r="A424">
            <v>4</v>
          </cell>
          <cell r="B424">
            <v>4421</v>
          </cell>
          <cell r="C424">
            <v>1</v>
          </cell>
          <cell r="D424">
            <v>4</v>
          </cell>
          <cell r="E424">
            <v>-3.2369500000000002</v>
          </cell>
          <cell r="F424">
            <v>-9.6219389999999994</v>
          </cell>
        </row>
        <row r="425">
          <cell r="A425">
            <v>4</v>
          </cell>
          <cell r="B425">
            <v>4421</v>
          </cell>
          <cell r="C425">
            <v>1</v>
          </cell>
          <cell r="D425">
            <v>51</v>
          </cell>
          <cell r="E425">
            <v>1.2753319999999999</v>
          </cell>
          <cell r="F425">
            <v>3.9345910000000002</v>
          </cell>
        </row>
        <row r="426">
          <cell r="A426">
            <v>4</v>
          </cell>
          <cell r="B426">
            <v>4421</v>
          </cell>
          <cell r="C426">
            <v>1</v>
          </cell>
          <cell r="D426">
            <v>52</v>
          </cell>
          <cell r="E426">
            <v>3.525579</v>
          </cell>
          <cell r="F426">
            <v>7.3224030000000004</v>
          </cell>
        </row>
        <row r="427">
          <cell r="A427">
            <v>4</v>
          </cell>
          <cell r="B427">
            <v>4423</v>
          </cell>
          <cell r="C427">
            <v>1</v>
          </cell>
          <cell r="D427">
            <v>4</v>
          </cell>
          <cell r="E427">
            <v>-0.981873</v>
          </cell>
          <cell r="F427">
            <v>-6.2366080000000004</v>
          </cell>
        </row>
        <row r="428">
          <cell r="A428">
            <v>4</v>
          </cell>
          <cell r="B428">
            <v>4423</v>
          </cell>
          <cell r="C428">
            <v>1</v>
          </cell>
          <cell r="D428">
            <v>51</v>
          </cell>
          <cell r="E428">
            <v>3.8965879999999999</v>
          </cell>
          <cell r="F428">
            <v>11.672222</v>
          </cell>
        </row>
        <row r="429">
          <cell r="A429">
            <v>4</v>
          </cell>
          <cell r="B429">
            <v>4423</v>
          </cell>
          <cell r="C429">
            <v>1</v>
          </cell>
          <cell r="D429">
            <v>52</v>
          </cell>
          <cell r="E429">
            <v>2.466215</v>
          </cell>
          <cell r="F429">
            <v>6.3973240000000002</v>
          </cell>
        </row>
        <row r="430">
          <cell r="A430">
            <v>4</v>
          </cell>
          <cell r="B430">
            <v>4483</v>
          </cell>
          <cell r="C430">
            <v>1</v>
          </cell>
          <cell r="D430">
            <v>591</v>
          </cell>
          <cell r="E430">
            <v>7</v>
          </cell>
          <cell r="F430">
            <v>11.9</v>
          </cell>
        </row>
        <row r="431">
          <cell r="A431">
            <v>4</v>
          </cell>
          <cell r="B431">
            <v>4487</v>
          </cell>
          <cell r="C431">
            <v>1</v>
          </cell>
          <cell r="D431">
            <v>51</v>
          </cell>
          <cell r="E431">
            <v>1.316195</v>
          </cell>
          <cell r="F431">
            <v>3.948585</v>
          </cell>
        </row>
        <row r="432">
          <cell r="A432">
            <v>4</v>
          </cell>
          <cell r="B432">
            <v>4487</v>
          </cell>
          <cell r="C432">
            <v>1</v>
          </cell>
          <cell r="D432">
            <v>52</v>
          </cell>
          <cell r="E432">
            <v>0.65185700000000002</v>
          </cell>
          <cell r="F432">
            <v>1.558236</v>
          </cell>
        </row>
        <row r="433">
          <cell r="A433">
            <v>4</v>
          </cell>
          <cell r="B433">
            <v>4801</v>
          </cell>
          <cell r="C433">
            <v>1</v>
          </cell>
          <cell r="D433">
            <v>591</v>
          </cell>
          <cell r="E433">
            <v>450.81543099999999</v>
          </cell>
          <cell r="F433">
            <v>1509.1164240000001</v>
          </cell>
        </row>
        <row r="434">
          <cell r="A434">
            <v>4</v>
          </cell>
          <cell r="B434">
            <v>4805</v>
          </cell>
          <cell r="C434">
            <v>1</v>
          </cell>
          <cell r="D434">
            <v>591</v>
          </cell>
          <cell r="E434">
            <v>655.33991500000002</v>
          </cell>
          <cell r="F434">
            <v>1346.829745</v>
          </cell>
        </row>
        <row r="435">
          <cell r="A435">
            <v>4</v>
          </cell>
          <cell r="B435">
            <v>4807</v>
          </cell>
          <cell r="C435">
            <v>1</v>
          </cell>
          <cell r="D435">
            <v>591</v>
          </cell>
          <cell r="E435">
            <v>16.694519</v>
          </cell>
          <cell r="F435">
            <v>48.152855000000002</v>
          </cell>
        </row>
        <row r="436">
          <cell r="A436">
            <v>4</v>
          </cell>
          <cell r="B436">
            <v>4811</v>
          </cell>
          <cell r="C436">
            <v>1</v>
          </cell>
          <cell r="D436">
            <v>591</v>
          </cell>
          <cell r="E436">
            <v>46.383333</v>
          </cell>
          <cell r="F436">
            <v>139.14999900000001</v>
          </cell>
        </row>
        <row r="437">
          <cell r="A437">
            <v>4</v>
          </cell>
          <cell r="B437">
            <v>4818</v>
          </cell>
          <cell r="C437">
            <v>1</v>
          </cell>
          <cell r="D437">
            <v>591</v>
          </cell>
          <cell r="E437">
            <v>0.70122200000000001</v>
          </cell>
          <cell r="F437">
            <v>23.257282</v>
          </cell>
        </row>
        <row r="438">
          <cell r="A438">
            <v>4</v>
          </cell>
          <cell r="B438">
            <v>4821</v>
          </cell>
          <cell r="C438">
            <v>1</v>
          </cell>
          <cell r="D438">
            <v>51</v>
          </cell>
          <cell r="E438">
            <v>1.402404</v>
          </cell>
          <cell r="F438">
            <v>4.0904689999999997</v>
          </cell>
        </row>
        <row r="439">
          <cell r="A439">
            <v>4</v>
          </cell>
          <cell r="B439">
            <v>4821</v>
          </cell>
          <cell r="C439">
            <v>1</v>
          </cell>
          <cell r="D439">
            <v>52</v>
          </cell>
          <cell r="E439">
            <v>0.47751100000000002</v>
          </cell>
          <cell r="F439">
            <v>0.884741</v>
          </cell>
        </row>
        <row r="440">
          <cell r="A440">
            <v>4</v>
          </cell>
          <cell r="B440">
            <v>4821</v>
          </cell>
          <cell r="C440">
            <v>1</v>
          </cell>
          <cell r="D440">
            <v>591</v>
          </cell>
          <cell r="E440">
            <v>54.465000000000003</v>
          </cell>
          <cell r="F440">
            <v>72.974999999999994</v>
          </cell>
        </row>
        <row r="441">
          <cell r="A441">
            <v>4</v>
          </cell>
          <cell r="B441">
            <v>4827</v>
          </cell>
          <cell r="C441">
            <v>1</v>
          </cell>
          <cell r="D441">
            <v>591</v>
          </cell>
          <cell r="E441">
            <v>98.029307000000003</v>
          </cell>
          <cell r="F441">
            <v>330.46386999999999</v>
          </cell>
        </row>
        <row r="442">
          <cell r="A442">
            <v>4</v>
          </cell>
          <cell r="B442">
            <v>4831</v>
          </cell>
          <cell r="C442">
            <v>6</v>
          </cell>
          <cell r="D442">
            <v>4</v>
          </cell>
          <cell r="E442">
            <v>-0.58416699999999999</v>
          </cell>
          <cell r="F442">
            <v>-0.99616700000000002</v>
          </cell>
        </row>
        <row r="443">
          <cell r="A443">
            <v>4</v>
          </cell>
          <cell r="B443">
            <v>4831</v>
          </cell>
          <cell r="C443">
            <v>6</v>
          </cell>
          <cell r="D443">
            <v>51</v>
          </cell>
          <cell r="E443">
            <v>3.773326</v>
          </cell>
          <cell r="F443">
            <v>10.732006999999999</v>
          </cell>
        </row>
        <row r="444">
          <cell r="A444">
            <v>4</v>
          </cell>
          <cell r="B444">
            <v>4831</v>
          </cell>
          <cell r="C444">
            <v>6</v>
          </cell>
          <cell r="D444">
            <v>52</v>
          </cell>
          <cell r="E444">
            <v>2.5471119999999998</v>
          </cell>
          <cell r="F444">
            <v>5.1378890000000004</v>
          </cell>
        </row>
        <row r="445">
          <cell r="A445">
            <v>4</v>
          </cell>
          <cell r="B445">
            <v>4851</v>
          </cell>
          <cell r="C445">
            <v>1</v>
          </cell>
          <cell r="D445">
            <v>52</v>
          </cell>
          <cell r="E445">
            <v>0</v>
          </cell>
          <cell r="F445">
            <v>0.381249</v>
          </cell>
        </row>
        <row r="446">
          <cell r="A446">
            <v>4</v>
          </cell>
          <cell r="B446">
            <v>4851</v>
          </cell>
          <cell r="C446">
            <v>1</v>
          </cell>
          <cell r="D446">
            <v>591</v>
          </cell>
          <cell r="E446">
            <v>0</v>
          </cell>
          <cell r="F446">
            <v>15.990907</v>
          </cell>
        </row>
        <row r="447">
          <cell r="A447">
            <v>4</v>
          </cell>
          <cell r="B447">
            <v>4853</v>
          </cell>
          <cell r="C447">
            <v>1</v>
          </cell>
          <cell r="D447">
            <v>591</v>
          </cell>
          <cell r="E447">
            <v>0.83</v>
          </cell>
          <cell r="F447">
            <v>2.4900000000000002</v>
          </cell>
        </row>
        <row r="448">
          <cell r="A448">
            <v>4</v>
          </cell>
          <cell r="B448">
            <v>4891</v>
          </cell>
          <cell r="C448">
            <v>1</v>
          </cell>
          <cell r="D448">
            <v>591</v>
          </cell>
          <cell r="E448">
            <v>1</v>
          </cell>
          <cell r="F448">
            <v>1</v>
          </cell>
        </row>
        <row r="449">
          <cell r="A449">
            <v>4</v>
          </cell>
          <cell r="B449">
            <v>4891</v>
          </cell>
          <cell r="C449">
            <v>6</v>
          </cell>
          <cell r="D449">
            <v>591</v>
          </cell>
          <cell r="E449">
            <v>5</v>
          </cell>
          <cell r="F449">
            <v>15</v>
          </cell>
        </row>
        <row r="450">
          <cell r="A450">
            <v>6</v>
          </cell>
          <cell r="B450">
            <v>6101</v>
          </cell>
          <cell r="C450">
            <v>1</v>
          </cell>
          <cell r="D450">
            <v>4</v>
          </cell>
          <cell r="E450">
            <v>0</v>
          </cell>
          <cell r="F450">
            <v>-3.0458099999999999</v>
          </cell>
        </row>
        <row r="451">
          <cell r="A451">
            <v>6</v>
          </cell>
          <cell r="B451">
            <v>6101</v>
          </cell>
          <cell r="C451">
            <v>1</v>
          </cell>
          <cell r="D451">
            <v>51</v>
          </cell>
          <cell r="E451">
            <v>24.431540999999999</v>
          </cell>
          <cell r="F451">
            <v>67.806117</v>
          </cell>
        </row>
        <row r="452">
          <cell r="A452">
            <v>6</v>
          </cell>
          <cell r="B452">
            <v>6101</v>
          </cell>
          <cell r="C452">
            <v>1</v>
          </cell>
          <cell r="D452">
            <v>52</v>
          </cell>
          <cell r="E452">
            <v>10.241591999999999</v>
          </cell>
          <cell r="F452">
            <v>29.071860000000001</v>
          </cell>
        </row>
        <row r="453">
          <cell r="A453">
            <v>6</v>
          </cell>
          <cell r="B453">
            <v>6101</v>
          </cell>
          <cell r="C453">
            <v>1</v>
          </cell>
          <cell r="D453">
            <v>591</v>
          </cell>
          <cell r="E453">
            <v>4.265E-2</v>
          </cell>
          <cell r="F453">
            <v>5.9650000000000002E-2</v>
          </cell>
        </row>
        <row r="454">
          <cell r="A454">
            <v>6</v>
          </cell>
          <cell r="B454">
            <v>6102</v>
          </cell>
          <cell r="C454">
            <v>1</v>
          </cell>
          <cell r="D454">
            <v>4</v>
          </cell>
          <cell r="E454">
            <v>0</v>
          </cell>
          <cell r="F454">
            <v>-0.28000000000000003</v>
          </cell>
        </row>
        <row r="455">
          <cell r="A455">
            <v>6</v>
          </cell>
          <cell r="B455">
            <v>6102</v>
          </cell>
          <cell r="C455">
            <v>1</v>
          </cell>
          <cell r="D455">
            <v>51</v>
          </cell>
          <cell r="E455">
            <v>1.268588</v>
          </cell>
          <cell r="F455">
            <v>3.731271</v>
          </cell>
        </row>
        <row r="456">
          <cell r="A456">
            <v>6</v>
          </cell>
          <cell r="B456">
            <v>6102</v>
          </cell>
          <cell r="C456">
            <v>1</v>
          </cell>
          <cell r="D456">
            <v>52</v>
          </cell>
          <cell r="E456">
            <v>0.41240599999999999</v>
          </cell>
          <cell r="F456">
            <v>2.4978929999999999</v>
          </cell>
        </row>
        <row r="457">
          <cell r="A457">
            <v>6</v>
          </cell>
          <cell r="B457">
            <v>6111</v>
          </cell>
          <cell r="C457">
            <v>1</v>
          </cell>
          <cell r="D457">
            <v>51</v>
          </cell>
          <cell r="E457">
            <v>23.143637999999999</v>
          </cell>
          <cell r="F457">
            <v>23.270790000000002</v>
          </cell>
        </row>
        <row r="458">
          <cell r="A458">
            <v>6</v>
          </cell>
          <cell r="B458">
            <v>6111</v>
          </cell>
          <cell r="C458">
            <v>1</v>
          </cell>
          <cell r="D458">
            <v>52</v>
          </cell>
          <cell r="E458">
            <v>11.145030999999999</v>
          </cell>
          <cell r="F458">
            <v>22.547329000000001</v>
          </cell>
        </row>
        <row r="459">
          <cell r="A459">
            <v>6</v>
          </cell>
          <cell r="B459">
            <v>6111</v>
          </cell>
          <cell r="C459">
            <v>1</v>
          </cell>
          <cell r="D459">
            <v>591</v>
          </cell>
          <cell r="E459">
            <v>132.31570199999999</v>
          </cell>
          <cell r="F459">
            <v>133.587422</v>
          </cell>
        </row>
        <row r="460">
          <cell r="A460">
            <v>6</v>
          </cell>
          <cell r="B460">
            <v>6190</v>
          </cell>
          <cell r="C460">
            <v>1</v>
          </cell>
          <cell r="D460">
            <v>4</v>
          </cell>
          <cell r="E460">
            <v>-1.4750000000000001</v>
          </cell>
          <cell r="F460">
            <v>-2.771217</v>
          </cell>
        </row>
        <row r="461">
          <cell r="A461">
            <v>6</v>
          </cell>
          <cell r="B461">
            <v>6190</v>
          </cell>
          <cell r="C461">
            <v>1</v>
          </cell>
          <cell r="D461">
            <v>51</v>
          </cell>
          <cell r="E461">
            <v>2.2506059999999999</v>
          </cell>
          <cell r="F461">
            <v>7.0914599999999997</v>
          </cell>
        </row>
        <row r="462">
          <cell r="A462">
            <v>6</v>
          </cell>
          <cell r="B462">
            <v>6190</v>
          </cell>
          <cell r="C462">
            <v>1</v>
          </cell>
          <cell r="D462">
            <v>52</v>
          </cell>
          <cell r="E462">
            <v>5.3040099999999999</v>
          </cell>
          <cell r="F462">
            <v>19.258347000000001</v>
          </cell>
        </row>
        <row r="463">
          <cell r="A463">
            <v>6</v>
          </cell>
          <cell r="B463">
            <v>6190</v>
          </cell>
          <cell r="C463">
            <v>1</v>
          </cell>
          <cell r="D463">
            <v>591</v>
          </cell>
          <cell r="E463">
            <v>9.32</v>
          </cell>
          <cell r="F463">
            <v>23.572023000000002</v>
          </cell>
        </row>
        <row r="464">
          <cell r="A464">
            <v>6</v>
          </cell>
          <cell r="B464">
            <v>6201</v>
          </cell>
          <cell r="C464">
            <v>1</v>
          </cell>
          <cell r="D464">
            <v>4</v>
          </cell>
          <cell r="E464">
            <v>-3.4667999999999997E-2</v>
          </cell>
          <cell r="F464">
            <v>-0.212668</v>
          </cell>
        </row>
        <row r="465">
          <cell r="A465">
            <v>6</v>
          </cell>
          <cell r="B465">
            <v>6201</v>
          </cell>
          <cell r="C465">
            <v>1</v>
          </cell>
          <cell r="D465">
            <v>51</v>
          </cell>
          <cell r="E465">
            <v>5.482208</v>
          </cell>
          <cell r="F465">
            <v>16.621869</v>
          </cell>
        </row>
        <row r="466">
          <cell r="A466">
            <v>6</v>
          </cell>
          <cell r="B466">
            <v>6201</v>
          </cell>
          <cell r="C466">
            <v>1</v>
          </cell>
          <cell r="D466">
            <v>52</v>
          </cell>
          <cell r="E466">
            <v>4.2939469999999993</v>
          </cell>
          <cell r="F466">
            <v>9.0753649999999997</v>
          </cell>
        </row>
        <row r="467">
          <cell r="A467">
            <v>6</v>
          </cell>
          <cell r="B467">
            <v>6210</v>
          </cell>
          <cell r="C467">
            <v>1</v>
          </cell>
          <cell r="D467">
            <v>4</v>
          </cell>
          <cell r="E467">
            <v>-2.5399999999999999E-4</v>
          </cell>
          <cell r="F467">
            <v>-4.1223999999999997E-2</v>
          </cell>
        </row>
        <row r="468">
          <cell r="A468">
            <v>6</v>
          </cell>
          <cell r="B468">
            <v>6210</v>
          </cell>
          <cell r="C468">
            <v>1</v>
          </cell>
          <cell r="D468">
            <v>51</v>
          </cell>
          <cell r="E468">
            <v>64.284232000000003</v>
          </cell>
          <cell r="F468">
            <v>189.08381499999999</v>
          </cell>
        </row>
        <row r="469">
          <cell r="A469">
            <v>6</v>
          </cell>
          <cell r="B469">
            <v>6210</v>
          </cell>
          <cell r="C469">
            <v>1</v>
          </cell>
          <cell r="D469">
            <v>52</v>
          </cell>
          <cell r="E469">
            <v>15.595883000000001</v>
          </cell>
          <cell r="F469">
            <v>44.068154999999997</v>
          </cell>
        </row>
        <row r="470">
          <cell r="A470">
            <v>6</v>
          </cell>
          <cell r="B470">
            <v>6210</v>
          </cell>
          <cell r="C470">
            <v>1</v>
          </cell>
          <cell r="D470">
            <v>591</v>
          </cell>
          <cell r="E470">
            <v>0</v>
          </cell>
          <cell r="F470">
            <v>8.6890999999999996E-2</v>
          </cell>
        </row>
        <row r="471">
          <cell r="A471">
            <v>6</v>
          </cell>
          <cell r="B471">
            <v>6231</v>
          </cell>
          <cell r="C471">
            <v>1</v>
          </cell>
          <cell r="D471">
            <v>4</v>
          </cell>
          <cell r="E471">
            <v>-8.5636650000000003</v>
          </cell>
          <cell r="F471">
            <v>-26.763760000000001</v>
          </cell>
        </row>
        <row r="472">
          <cell r="A472">
            <v>6</v>
          </cell>
          <cell r="B472">
            <v>6231</v>
          </cell>
          <cell r="C472">
            <v>1</v>
          </cell>
          <cell r="D472">
            <v>51</v>
          </cell>
          <cell r="E472">
            <v>5.5517999999999998E-2</v>
          </cell>
          <cell r="F472">
            <v>0.15160999999999999</v>
          </cell>
        </row>
        <row r="473">
          <cell r="A473">
            <v>6</v>
          </cell>
          <cell r="B473">
            <v>6231</v>
          </cell>
          <cell r="C473">
            <v>1</v>
          </cell>
          <cell r="D473">
            <v>52</v>
          </cell>
          <cell r="E473">
            <v>57.428001999999999</v>
          </cell>
          <cell r="F473">
            <v>156.79180299999999</v>
          </cell>
        </row>
        <row r="474">
          <cell r="A474">
            <v>6</v>
          </cell>
          <cell r="B474">
            <v>6231</v>
          </cell>
          <cell r="C474">
            <v>1</v>
          </cell>
          <cell r="D474">
            <v>591</v>
          </cell>
          <cell r="E474">
            <v>0.6</v>
          </cell>
          <cell r="F474">
            <v>1.2</v>
          </cell>
        </row>
        <row r="475">
          <cell r="A475">
            <v>6</v>
          </cell>
          <cell r="B475">
            <v>6232</v>
          </cell>
          <cell r="C475">
            <v>1</v>
          </cell>
          <cell r="D475">
            <v>4</v>
          </cell>
          <cell r="E475">
            <v>-0.15198200000000001</v>
          </cell>
          <cell r="F475">
            <v>-4.7620389999999997</v>
          </cell>
        </row>
        <row r="476">
          <cell r="A476">
            <v>6</v>
          </cell>
          <cell r="B476">
            <v>6232</v>
          </cell>
          <cell r="C476">
            <v>1</v>
          </cell>
          <cell r="D476">
            <v>51</v>
          </cell>
          <cell r="E476">
            <v>1.166064</v>
          </cell>
          <cell r="F476">
            <v>3.5480960000000001</v>
          </cell>
        </row>
        <row r="477">
          <cell r="A477">
            <v>6</v>
          </cell>
          <cell r="B477">
            <v>6232</v>
          </cell>
          <cell r="C477">
            <v>1</v>
          </cell>
          <cell r="D477">
            <v>52</v>
          </cell>
          <cell r="E477">
            <v>37.636983000000001</v>
          </cell>
          <cell r="F477">
            <v>80.913726999999994</v>
          </cell>
        </row>
        <row r="478">
          <cell r="A478">
            <v>6</v>
          </cell>
          <cell r="B478">
            <v>6235</v>
          </cell>
          <cell r="C478">
            <v>1</v>
          </cell>
          <cell r="D478">
            <v>4</v>
          </cell>
          <cell r="E478">
            <v>-0.270901</v>
          </cell>
          <cell r="F478">
            <v>-0.105879</v>
          </cell>
        </row>
        <row r="479">
          <cell r="A479">
            <v>6</v>
          </cell>
          <cell r="B479">
            <v>6235</v>
          </cell>
          <cell r="C479">
            <v>1</v>
          </cell>
          <cell r="D479">
            <v>51</v>
          </cell>
          <cell r="E479">
            <v>0.41795700000000002</v>
          </cell>
          <cell r="F479">
            <v>1.253871</v>
          </cell>
        </row>
        <row r="480">
          <cell r="A480">
            <v>6</v>
          </cell>
          <cell r="B480">
            <v>6235</v>
          </cell>
          <cell r="C480">
            <v>1</v>
          </cell>
          <cell r="D480">
            <v>52</v>
          </cell>
          <cell r="E480">
            <v>1.3225929999999999</v>
          </cell>
          <cell r="F480">
            <v>3.2037960000000001</v>
          </cell>
        </row>
        <row r="481">
          <cell r="A481">
            <v>6</v>
          </cell>
          <cell r="B481">
            <v>6235</v>
          </cell>
          <cell r="C481">
            <v>1</v>
          </cell>
          <cell r="D481">
            <v>591</v>
          </cell>
          <cell r="E481">
            <v>12.314373</v>
          </cell>
          <cell r="F481">
            <v>23.899773</v>
          </cell>
        </row>
        <row r="482">
          <cell r="A482">
            <v>6</v>
          </cell>
          <cell r="B482">
            <v>6251</v>
          </cell>
          <cell r="C482">
            <v>1</v>
          </cell>
          <cell r="D482">
            <v>51</v>
          </cell>
          <cell r="E482">
            <v>4.006831</v>
          </cell>
          <cell r="F482">
            <v>11.684606</v>
          </cell>
        </row>
        <row r="483">
          <cell r="A483">
            <v>6</v>
          </cell>
          <cell r="B483">
            <v>6251</v>
          </cell>
          <cell r="C483">
            <v>1</v>
          </cell>
          <cell r="D483">
            <v>52</v>
          </cell>
          <cell r="E483">
            <v>1.1500809999999999</v>
          </cell>
          <cell r="F483">
            <v>2.8178450000000002</v>
          </cell>
        </row>
        <row r="484">
          <cell r="A484">
            <v>6</v>
          </cell>
          <cell r="B484">
            <v>6251</v>
          </cell>
          <cell r="C484">
            <v>1</v>
          </cell>
          <cell r="D484">
            <v>591</v>
          </cell>
          <cell r="E484">
            <v>0</v>
          </cell>
          <cell r="F484">
            <v>7.1999999999999995E-2</v>
          </cell>
        </row>
        <row r="485">
          <cell r="A485">
            <v>6</v>
          </cell>
          <cell r="B485">
            <v>6301</v>
          </cell>
          <cell r="C485">
            <v>1</v>
          </cell>
          <cell r="D485">
            <v>51</v>
          </cell>
          <cell r="E485">
            <v>8.0892309999999998</v>
          </cell>
          <cell r="F485">
            <v>25.506176</v>
          </cell>
        </row>
        <row r="486">
          <cell r="A486">
            <v>6</v>
          </cell>
          <cell r="B486">
            <v>6301</v>
          </cell>
          <cell r="C486">
            <v>1</v>
          </cell>
          <cell r="D486">
            <v>52</v>
          </cell>
          <cell r="E486">
            <v>2.0706500000000001</v>
          </cell>
          <cell r="F486">
            <v>6.6757520000000001</v>
          </cell>
        </row>
        <row r="487">
          <cell r="A487">
            <v>6</v>
          </cell>
          <cell r="B487">
            <v>6303</v>
          </cell>
          <cell r="C487">
            <v>1</v>
          </cell>
          <cell r="D487">
            <v>4</v>
          </cell>
          <cell r="E487">
            <v>-70.460301000000001</v>
          </cell>
          <cell r="F487">
            <v>-122.500145</v>
          </cell>
        </row>
        <row r="488">
          <cell r="A488">
            <v>6</v>
          </cell>
          <cell r="B488">
            <v>6303</v>
          </cell>
          <cell r="C488">
            <v>1</v>
          </cell>
          <cell r="D488">
            <v>51</v>
          </cell>
          <cell r="E488">
            <v>76.783451999999997</v>
          </cell>
          <cell r="F488">
            <v>236.402322</v>
          </cell>
        </row>
        <row r="489">
          <cell r="A489">
            <v>6</v>
          </cell>
          <cell r="B489">
            <v>6303</v>
          </cell>
          <cell r="C489">
            <v>1</v>
          </cell>
          <cell r="D489">
            <v>52</v>
          </cell>
          <cell r="E489">
            <v>57.380423</v>
          </cell>
          <cell r="F489">
            <v>143.531857</v>
          </cell>
        </row>
        <row r="490">
          <cell r="A490">
            <v>6</v>
          </cell>
          <cell r="B490">
            <v>6303</v>
          </cell>
          <cell r="C490">
            <v>1</v>
          </cell>
          <cell r="D490">
            <v>591</v>
          </cell>
          <cell r="E490">
            <v>0.143208</v>
          </cell>
          <cell r="F490">
            <v>0.175208</v>
          </cell>
        </row>
        <row r="491">
          <cell r="A491">
            <v>6</v>
          </cell>
          <cell r="B491">
            <v>6303</v>
          </cell>
          <cell r="C491">
            <v>6</v>
          </cell>
          <cell r="D491">
            <v>52</v>
          </cell>
          <cell r="E491">
            <v>0</v>
          </cell>
          <cell r="F491">
            <v>8.1710170000000009</v>
          </cell>
        </row>
        <row r="492">
          <cell r="A492">
            <v>6</v>
          </cell>
          <cell r="B492">
            <v>6305</v>
          </cell>
          <cell r="C492">
            <v>1</v>
          </cell>
          <cell r="D492">
            <v>4</v>
          </cell>
          <cell r="E492">
            <v>0</v>
          </cell>
          <cell r="F492">
            <v>-0.159694</v>
          </cell>
        </row>
        <row r="493">
          <cell r="A493">
            <v>6</v>
          </cell>
          <cell r="B493">
            <v>6305</v>
          </cell>
          <cell r="C493">
            <v>1</v>
          </cell>
          <cell r="D493">
            <v>51</v>
          </cell>
          <cell r="E493">
            <v>14.831167000000001</v>
          </cell>
          <cell r="F493">
            <v>43.972141999999998</v>
          </cell>
        </row>
        <row r="494">
          <cell r="A494">
            <v>6</v>
          </cell>
          <cell r="B494">
            <v>6305</v>
          </cell>
          <cell r="C494">
            <v>1</v>
          </cell>
          <cell r="D494">
            <v>52</v>
          </cell>
          <cell r="E494">
            <v>6.1883379999999999</v>
          </cell>
          <cell r="F494">
            <v>16.625353</v>
          </cell>
        </row>
        <row r="495">
          <cell r="A495">
            <v>6</v>
          </cell>
          <cell r="B495">
            <v>6309</v>
          </cell>
          <cell r="C495">
            <v>1</v>
          </cell>
          <cell r="D495">
            <v>51</v>
          </cell>
          <cell r="E495">
            <v>15.478963</v>
          </cell>
          <cell r="F495">
            <v>45.384238000000003</v>
          </cell>
        </row>
        <row r="496">
          <cell r="A496">
            <v>6</v>
          </cell>
          <cell r="B496">
            <v>6309</v>
          </cell>
          <cell r="C496">
            <v>1</v>
          </cell>
          <cell r="D496">
            <v>52</v>
          </cell>
          <cell r="E496">
            <v>5.282235</v>
          </cell>
          <cell r="F496">
            <v>17.182817</v>
          </cell>
        </row>
        <row r="497">
          <cell r="A497">
            <v>6</v>
          </cell>
          <cell r="B497">
            <v>6309</v>
          </cell>
          <cell r="C497">
            <v>1</v>
          </cell>
          <cell r="D497">
            <v>591</v>
          </cell>
          <cell r="E497">
            <v>0</v>
          </cell>
          <cell r="F497">
            <v>3.8899999999999998E-3</v>
          </cell>
        </row>
        <row r="498">
          <cell r="A498">
            <v>6</v>
          </cell>
          <cell r="B498">
            <v>6310</v>
          </cell>
          <cell r="C498">
            <v>1</v>
          </cell>
          <cell r="D498">
            <v>4</v>
          </cell>
          <cell r="E498">
            <v>-3.1277949999999999</v>
          </cell>
          <cell r="F498">
            <v>-11.367637</v>
          </cell>
        </row>
        <row r="499">
          <cell r="A499">
            <v>6</v>
          </cell>
          <cell r="B499">
            <v>6310</v>
          </cell>
          <cell r="C499">
            <v>1</v>
          </cell>
          <cell r="D499">
            <v>51</v>
          </cell>
          <cell r="E499">
            <v>204.98954900000001</v>
          </cell>
          <cell r="F499">
            <v>624.24345600000004</v>
          </cell>
        </row>
        <row r="500">
          <cell r="A500">
            <v>6</v>
          </cell>
          <cell r="B500">
            <v>6310</v>
          </cell>
          <cell r="C500">
            <v>1</v>
          </cell>
          <cell r="D500">
            <v>52</v>
          </cell>
          <cell r="E500">
            <v>59.417751000000003</v>
          </cell>
          <cell r="F500">
            <v>144.23810500000002</v>
          </cell>
        </row>
        <row r="501">
          <cell r="A501">
            <v>6</v>
          </cell>
          <cell r="B501">
            <v>6310</v>
          </cell>
          <cell r="C501">
            <v>1</v>
          </cell>
          <cell r="D501">
            <v>591</v>
          </cell>
          <cell r="E501">
            <v>0.2</v>
          </cell>
          <cell r="F501">
            <v>0.2</v>
          </cell>
        </row>
        <row r="502">
          <cell r="A502">
            <v>6</v>
          </cell>
          <cell r="B502">
            <v>6312</v>
          </cell>
          <cell r="C502">
            <v>1</v>
          </cell>
          <cell r="D502">
            <v>4</v>
          </cell>
          <cell r="E502">
            <v>-9.0631170000000001</v>
          </cell>
          <cell r="F502">
            <v>-9.7477049999999998</v>
          </cell>
        </row>
        <row r="503">
          <cell r="A503">
            <v>6</v>
          </cell>
          <cell r="B503">
            <v>6312</v>
          </cell>
          <cell r="C503">
            <v>1</v>
          </cell>
          <cell r="D503">
            <v>51</v>
          </cell>
          <cell r="E503">
            <v>61.407128999999998</v>
          </cell>
          <cell r="F503">
            <v>182.98823899999999</v>
          </cell>
        </row>
        <row r="504">
          <cell r="A504">
            <v>6</v>
          </cell>
          <cell r="B504">
            <v>6312</v>
          </cell>
          <cell r="C504">
            <v>1</v>
          </cell>
          <cell r="D504">
            <v>52</v>
          </cell>
          <cell r="E504">
            <v>17.860639000000003</v>
          </cell>
          <cell r="F504">
            <v>41.376829999999998</v>
          </cell>
        </row>
        <row r="505">
          <cell r="A505">
            <v>6</v>
          </cell>
          <cell r="B505">
            <v>6312</v>
          </cell>
          <cell r="C505">
            <v>1</v>
          </cell>
          <cell r="D505">
            <v>591</v>
          </cell>
          <cell r="E505">
            <v>6.4732999999999999E-2</v>
          </cell>
          <cell r="F505">
            <v>6.4732999999999999E-2</v>
          </cell>
        </row>
        <row r="506">
          <cell r="A506">
            <v>6</v>
          </cell>
          <cell r="B506">
            <v>6325</v>
          </cell>
          <cell r="C506">
            <v>1</v>
          </cell>
          <cell r="D506">
            <v>52</v>
          </cell>
          <cell r="E506">
            <v>23.622975</v>
          </cell>
          <cell r="F506">
            <v>70.626953</v>
          </cell>
        </row>
        <row r="507">
          <cell r="A507">
            <v>6</v>
          </cell>
          <cell r="B507">
            <v>6390</v>
          </cell>
          <cell r="C507">
            <v>1</v>
          </cell>
          <cell r="D507">
            <v>52</v>
          </cell>
          <cell r="E507">
            <v>0</v>
          </cell>
          <cell r="F507">
            <v>33.794241</v>
          </cell>
        </row>
        <row r="508">
          <cell r="A508">
            <v>6</v>
          </cell>
          <cell r="B508">
            <v>6390</v>
          </cell>
          <cell r="C508">
            <v>1</v>
          </cell>
          <cell r="D508">
            <v>591</v>
          </cell>
          <cell r="E508">
            <v>0</v>
          </cell>
          <cell r="F508">
            <v>0.75</v>
          </cell>
        </row>
        <row r="509">
          <cell r="A509">
            <v>6</v>
          </cell>
          <cell r="B509">
            <v>6395</v>
          </cell>
          <cell r="C509">
            <v>1</v>
          </cell>
          <cell r="D509">
            <v>4</v>
          </cell>
          <cell r="E509">
            <v>-11.102247</v>
          </cell>
          <cell r="F509">
            <v>-33.704379000000003</v>
          </cell>
        </row>
        <row r="510">
          <cell r="A510">
            <v>6</v>
          </cell>
          <cell r="B510">
            <v>6395</v>
          </cell>
          <cell r="C510">
            <v>1</v>
          </cell>
          <cell r="D510">
            <v>51</v>
          </cell>
          <cell r="E510">
            <v>103.040413</v>
          </cell>
          <cell r="F510">
            <v>315.35531800000001</v>
          </cell>
        </row>
        <row r="511">
          <cell r="A511">
            <v>6</v>
          </cell>
          <cell r="B511">
            <v>6395</v>
          </cell>
          <cell r="C511">
            <v>1</v>
          </cell>
          <cell r="D511">
            <v>52</v>
          </cell>
          <cell r="E511">
            <v>110.43658600000001</v>
          </cell>
          <cell r="F511">
            <v>307.380672</v>
          </cell>
        </row>
        <row r="512">
          <cell r="A512">
            <v>6</v>
          </cell>
          <cell r="B512">
            <v>6395</v>
          </cell>
          <cell r="C512">
            <v>1</v>
          </cell>
          <cell r="D512">
            <v>591</v>
          </cell>
          <cell r="E512">
            <v>0</v>
          </cell>
          <cell r="F512">
            <v>0.60499999999999998</v>
          </cell>
        </row>
        <row r="513">
          <cell r="A513">
            <v>6</v>
          </cell>
          <cell r="B513">
            <v>6395</v>
          </cell>
          <cell r="C513">
            <v>5</v>
          </cell>
          <cell r="D513">
            <v>4</v>
          </cell>
          <cell r="E513">
            <v>-5.4190000000000002E-3</v>
          </cell>
          <cell r="F513">
            <v>-5.4190000000000002E-3</v>
          </cell>
        </row>
        <row r="514">
          <cell r="A514">
            <v>6</v>
          </cell>
          <cell r="B514">
            <v>6395</v>
          </cell>
          <cell r="C514">
            <v>5</v>
          </cell>
          <cell r="D514">
            <v>52</v>
          </cell>
          <cell r="E514">
            <v>8.8342339999999986</v>
          </cell>
          <cell r="F514">
            <v>14.762212</v>
          </cell>
        </row>
        <row r="515">
          <cell r="A515">
            <v>6</v>
          </cell>
          <cell r="B515">
            <v>6395</v>
          </cell>
          <cell r="C515">
            <v>6</v>
          </cell>
          <cell r="D515">
            <v>4</v>
          </cell>
          <cell r="E515">
            <v>-1.7597999999999999E-2</v>
          </cell>
          <cell r="F515">
            <v>-1.7597999999999999E-2</v>
          </cell>
        </row>
        <row r="516">
          <cell r="A516">
            <v>6</v>
          </cell>
          <cell r="B516">
            <v>6395</v>
          </cell>
          <cell r="C516">
            <v>6</v>
          </cell>
          <cell r="D516">
            <v>52</v>
          </cell>
          <cell r="E516">
            <v>7.3112999999999997E-2</v>
          </cell>
          <cell r="F516">
            <v>8.1684000000000007E-2</v>
          </cell>
        </row>
        <row r="517">
          <cell r="A517">
            <v>6</v>
          </cell>
          <cell r="B517">
            <v>6396</v>
          </cell>
          <cell r="C517">
            <v>6</v>
          </cell>
          <cell r="D517">
            <v>4</v>
          </cell>
          <cell r="E517">
            <v>0</v>
          </cell>
          <cell r="F517">
            <v>-3.0764E-2</v>
          </cell>
        </row>
        <row r="518">
          <cell r="A518">
            <v>6</v>
          </cell>
          <cell r="B518">
            <v>6396</v>
          </cell>
          <cell r="C518">
            <v>6</v>
          </cell>
          <cell r="D518">
            <v>52</v>
          </cell>
          <cell r="E518">
            <v>10.921505</v>
          </cell>
          <cell r="F518">
            <v>859.16341499999999</v>
          </cell>
        </row>
        <row r="519">
          <cell r="A519">
            <v>6</v>
          </cell>
          <cell r="B519">
            <v>6397</v>
          </cell>
          <cell r="C519">
            <v>1</v>
          </cell>
          <cell r="D519">
            <v>52</v>
          </cell>
          <cell r="E519">
            <v>3.7133090000000002</v>
          </cell>
          <cell r="F519">
            <v>20.903548000000001</v>
          </cell>
        </row>
        <row r="520">
          <cell r="A520">
            <v>6</v>
          </cell>
          <cell r="B520">
            <v>6398</v>
          </cell>
          <cell r="C520">
            <v>1</v>
          </cell>
          <cell r="D520">
            <v>4</v>
          </cell>
          <cell r="E520">
            <v>0</v>
          </cell>
          <cell r="F520">
            <v>-0.16602700000000001</v>
          </cell>
        </row>
        <row r="521">
          <cell r="A521">
            <v>6</v>
          </cell>
          <cell r="B521">
            <v>6398</v>
          </cell>
          <cell r="C521">
            <v>1</v>
          </cell>
          <cell r="D521">
            <v>51</v>
          </cell>
          <cell r="E521">
            <v>7.7923929999999997</v>
          </cell>
          <cell r="F521">
            <v>23.808685000000001</v>
          </cell>
        </row>
        <row r="522">
          <cell r="A522">
            <v>6</v>
          </cell>
          <cell r="B522">
            <v>6398</v>
          </cell>
          <cell r="C522">
            <v>1</v>
          </cell>
          <cell r="D522">
            <v>52</v>
          </cell>
          <cell r="E522">
            <v>6.4395189999999998</v>
          </cell>
          <cell r="F522">
            <v>20.048857000000002</v>
          </cell>
        </row>
        <row r="523">
          <cell r="A523">
            <v>6</v>
          </cell>
          <cell r="B523">
            <v>6398</v>
          </cell>
          <cell r="C523">
            <v>1</v>
          </cell>
          <cell r="D523">
            <v>591</v>
          </cell>
          <cell r="E523">
            <v>1.4999999999999999E-2</v>
          </cell>
          <cell r="F523">
            <v>4.4999999999999998E-2</v>
          </cell>
        </row>
        <row r="524">
          <cell r="A524">
            <v>6</v>
          </cell>
          <cell r="B524">
            <v>6411</v>
          </cell>
          <cell r="C524">
            <v>1</v>
          </cell>
          <cell r="D524">
            <v>4</v>
          </cell>
          <cell r="E524">
            <v>-0.35095799999999999</v>
          </cell>
          <cell r="F524">
            <v>-0.70157099999999994</v>
          </cell>
        </row>
        <row r="525">
          <cell r="A525">
            <v>6</v>
          </cell>
          <cell r="B525">
            <v>6411</v>
          </cell>
          <cell r="C525">
            <v>1</v>
          </cell>
          <cell r="D525">
            <v>51</v>
          </cell>
          <cell r="E525">
            <v>19.742683</v>
          </cell>
          <cell r="F525">
            <v>59.156950000000002</v>
          </cell>
        </row>
        <row r="526">
          <cell r="A526">
            <v>6</v>
          </cell>
          <cell r="B526">
            <v>6411</v>
          </cell>
          <cell r="C526">
            <v>1</v>
          </cell>
          <cell r="D526">
            <v>52</v>
          </cell>
          <cell r="E526">
            <v>4.7779799999999994</v>
          </cell>
          <cell r="F526">
            <v>17.627317000000001</v>
          </cell>
        </row>
        <row r="527">
          <cell r="A527">
            <v>6</v>
          </cell>
          <cell r="B527">
            <v>6412</v>
          </cell>
          <cell r="C527">
            <v>1</v>
          </cell>
          <cell r="D527">
            <v>4</v>
          </cell>
          <cell r="E527">
            <v>-0.177425</v>
          </cell>
          <cell r="F527">
            <v>-0.61350499999999997</v>
          </cell>
        </row>
        <row r="528">
          <cell r="A528">
            <v>6</v>
          </cell>
          <cell r="B528">
            <v>6412</v>
          </cell>
          <cell r="C528">
            <v>1</v>
          </cell>
          <cell r="D528">
            <v>51</v>
          </cell>
          <cell r="E528">
            <v>10.804192</v>
          </cell>
          <cell r="F528">
            <v>34.002046</v>
          </cell>
        </row>
        <row r="529">
          <cell r="A529">
            <v>6</v>
          </cell>
          <cell r="B529">
            <v>6412</v>
          </cell>
          <cell r="C529">
            <v>1</v>
          </cell>
          <cell r="D529">
            <v>52</v>
          </cell>
          <cell r="E529">
            <v>1.9773529999999999</v>
          </cell>
          <cell r="F529">
            <v>6.2335000000000003</v>
          </cell>
        </row>
        <row r="530">
          <cell r="A530">
            <v>6</v>
          </cell>
          <cell r="B530">
            <v>6412</v>
          </cell>
          <cell r="C530">
            <v>1</v>
          </cell>
          <cell r="D530">
            <v>591</v>
          </cell>
          <cell r="E530">
            <v>4.0000000000000001E-3</v>
          </cell>
          <cell r="F530">
            <v>6.0000000000000001E-3</v>
          </cell>
        </row>
        <row r="531">
          <cell r="A531">
            <v>6</v>
          </cell>
          <cell r="B531">
            <v>6413</v>
          </cell>
          <cell r="C531">
            <v>1</v>
          </cell>
          <cell r="D531">
            <v>51</v>
          </cell>
          <cell r="E531">
            <v>10.504479</v>
          </cell>
          <cell r="F531">
            <v>32.397033999999998</v>
          </cell>
        </row>
        <row r="532">
          <cell r="A532">
            <v>6</v>
          </cell>
          <cell r="B532">
            <v>6413</v>
          </cell>
          <cell r="C532">
            <v>1</v>
          </cell>
          <cell r="D532">
            <v>52</v>
          </cell>
          <cell r="E532">
            <v>2.9971869999999998</v>
          </cell>
          <cell r="F532">
            <v>8.2670779999999997</v>
          </cell>
        </row>
        <row r="533">
          <cell r="A533">
            <v>6</v>
          </cell>
          <cell r="B533">
            <v>6414</v>
          </cell>
          <cell r="C533">
            <v>1</v>
          </cell>
          <cell r="D533">
            <v>4</v>
          </cell>
          <cell r="E533">
            <v>-3.1585000000000002E-2</v>
          </cell>
          <cell r="F533">
            <v>-2.1627339999999999</v>
          </cell>
        </row>
        <row r="534">
          <cell r="A534">
            <v>6</v>
          </cell>
          <cell r="B534">
            <v>6414</v>
          </cell>
          <cell r="C534">
            <v>1</v>
          </cell>
          <cell r="D534">
            <v>51</v>
          </cell>
          <cell r="E534">
            <v>11.231182</v>
          </cell>
          <cell r="F534">
            <v>35.190300999999998</v>
          </cell>
        </row>
        <row r="535">
          <cell r="A535">
            <v>6</v>
          </cell>
          <cell r="B535">
            <v>6414</v>
          </cell>
          <cell r="C535">
            <v>1</v>
          </cell>
          <cell r="D535">
            <v>52</v>
          </cell>
          <cell r="E535">
            <v>2.5317729999999998</v>
          </cell>
          <cell r="F535">
            <v>7.4851279999999996</v>
          </cell>
        </row>
        <row r="536">
          <cell r="A536">
            <v>6</v>
          </cell>
          <cell r="B536">
            <v>6415</v>
          </cell>
          <cell r="C536">
            <v>1</v>
          </cell>
          <cell r="D536">
            <v>51</v>
          </cell>
          <cell r="E536">
            <v>1.587046</v>
          </cell>
          <cell r="F536">
            <v>4.6127950000000002</v>
          </cell>
        </row>
        <row r="537">
          <cell r="A537">
            <v>6</v>
          </cell>
          <cell r="B537">
            <v>6415</v>
          </cell>
          <cell r="C537">
            <v>1</v>
          </cell>
          <cell r="D537">
            <v>52</v>
          </cell>
          <cell r="E537">
            <v>0.50138799999999994</v>
          </cell>
          <cell r="F537">
            <v>1.156182</v>
          </cell>
        </row>
        <row r="538">
          <cell r="A538">
            <v>6</v>
          </cell>
          <cell r="B538">
            <v>6416</v>
          </cell>
          <cell r="C538">
            <v>1</v>
          </cell>
          <cell r="D538">
            <v>4</v>
          </cell>
          <cell r="E538">
            <v>0</v>
          </cell>
          <cell r="F538">
            <v>-1E-3</v>
          </cell>
        </row>
        <row r="539">
          <cell r="A539">
            <v>6</v>
          </cell>
          <cell r="B539">
            <v>6416</v>
          </cell>
          <cell r="C539">
            <v>1</v>
          </cell>
          <cell r="D539">
            <v>51</v>
          </cell>
          <cell r="E539">
            <v>1.9826239999999999</v>
          </cell>
          <cell r="F539">
            <v>6.4120039999999996</v>
          </cell>
        </row>
        <row r="540">
          <cell r="A540">
            <v>6</v>
          </cell>
          <cell r="B540">
            <v>6416</v>
          </cell>
          <cell r="C540">
            <v>1</v>
          </cell>
          <cell r="D540">
            <v>52</v>
          </cell>
          <cell r="E540">
            <v>0.51995000000000002</v>
          </cell>
          <cell r="F540">
            <v>1.523002</v>
          </cell>
        </row>
        <row r="541">
          <cell r="A541">
            <v>6</v>
          </cell>
          <cell r="B541">
            <v>6417</v>
          </cell>
          <cell r="C541">
            <v>1</v>
          </cell>
          <cell r="D541">
            <v>4</v>
          </cell>
          <cell r="E541">
            <v>-0.37560500000000002</v>
          </cell>
          <cell r="F541">
            <v>-0.85171799999999998</v>
          </cell>
        </row>
        <row r="542">
          <cell r="A542">
            <v>6</v>
          </cell>
          <cell r="B542">
            <v>6417</v>
          </cell>
          <cell r="C542">
            <v>1</v>
          </cell>
          <cell r="D542">
            <v>51</v>
          </cell>
          <cell r="E542">
            <v>2.0279799999999999</v>
          </cell>
          <cell r="F542">
            <v>6.3813659999999999</v>
          </cell>
        </row>
        <row r="543">
          <cell r="A543">
            <v>6</v>
          </cell>
          <cell r="B543">
            <v>6417</v>
          </cell>
          <cell r="C543">
            <v>1</v>
          </cell>
          <cell r="D543">
            <v>52</v>
          </cell>
          <cell r="E543">
            <v>0.49406899999999998</v>
          </cell>
          <cell r="F543">
            <v>0.957009</v>
          </cell>
        </row>
        <row r="544">
          <cell r="A544">
            <v>6</v>
          </cell>
          <cell r="B544">
            <v>6417</v>
          </cell>
          <cell r="C544">
            <v>1</v>
          </cell>
          <cell r="D544">
            <v>591</v>
          </cell>
          <cell r="E544">
            <v>0</v>
          </cell>
          <cell r="F544">
            <v>6.2249999999999996E-3</v>
          </cell>
        </row>
        <row r="545">
          <cell r="A545">
            <v>6</v>
          </cell>
          <cell r="B545">
            <v>6418</v>
          </cell>
          <cell r="C545">
            <v>1</v>
          </cell>
          <cell r="D545">
            <v>4</v>
          </cell>
          <cell r="E545">
            <v>-1.7329999999999999E-3</v>
          </cell>
          <cell r="F545">
            <v>-0.35207300000000002</v>
          </cell>
        </row>
        <row r="546">
          <cell r="A546">
            <v>6</v>
          </cell>
          <cell r="B546">
            <v>6418</v>
          </cell>
          <cell r="C546">
            <v>1</v>
          </cell>
          <cell r="D546">
            <v>51</v>
          </cell>
          <cell r="E546">
            <v>18.990019</v>
          </cell>
          <cell r="F546">
            <v>60.590276000000003</v>
          </cell>
        </row>
        <row r="547">
          <cell r="A547">
            <v>6</v>
          </cell>
          <cell r="B547">
            <v>6418</v>
          </cell>
          <cell r="C547">
            <v>1</v>
          </cell>
          <cell r="D547">
            <v>52</v>
          </cell>
          <cell r="E547">
            <v>3.9124089999999998</v>
          </cell>
          <cell r="F547">
            <v>13.678464</v>
          </cell>
        </row>
        <row r="548">
          <cell r="A548">
            <v>6</v>
          </cell>
          <cell r="B548">
            <v>6418</v>
          </cell>
          <cell r="C548">
            <v>1</v>
          </cell>
          <cell r="D548">
            <v>591</v>
          </cell>
          <cell r="E548">
            <v>8.9999999999999993E-3</v>
          </cell>
          <cell r="F548">
            <v>1.2E-2</v>
          </cell>
        </row>
        <row r="549">
          <cell r="A549">
            <v>6</v>
          </cell>
          <cell r="B549">
            <v>6419</v>
          </cell>
          <cell r="C549">
            <v>1</v>
          </cell>
          <cell r="D549">
            <v>51</v>
          </cell>
          <cell r="E549">
            <v>1.8529899999999999</v>
          </cell>
          <cell r="F549">
            <v>5.5418839999999996</v>
          </cell>
        </row>
        <row r="550">
          <cell r="A550">
            <v>6</v>
          </cell>
          <cell r="B550">
            <v>6419</v>
          </cell>
          <cell r="C550">
            <v>1</v>
          </cell>
          <cell r="D550">
            <v>52</v>
          </cell>
          <cell r="E550">
            <v>0.32451400000000002</v>
          </cell>
          <cell r="F550">
            <v>0.90981400000000001</v>
          </cell>
        </row>
        <row r="551">
          <cell r="A551">
            <v>6</v>
          </cell>
          <cell r="B551">
            <v>6420</v>
          </cell>
          <cell r="C551">
            <v>1</v>
          </cell>
          <cell r="D551">
            <v>4</v>
          </cell>
          <cell r="E551">
            <v>0</v>
          </cell>
          <cell r="F551">
            <v>-0.55000000000000004</v>
          </cell>
        </row>
        <row r="552">
          <cell r="A552">
            <v>6</v>
          </cell>
          <cell r="B552">
            <v>6420</v>
          </cell>
          <cell r="C552">
            <v>1</v>
          </cell>
          <cell r="D552">
            <v>51</v>
          </cell>
          <cell r="E552">
            <v>11.540725</v>
          </cell>
          <cell r="F552">
            <v>34.956386000000002</v>
          </cell>
        </row>
        <row r="553">
          <cell r="A553">
            <v>6</v>
          </cell>
          <cell r="B553">
            <v>6420</v>
          </cell>
          <cell r="C553">
            <v>1</v>
          </cell>
          <cell r="D553">
            <v>52</v>
          </cell>
          <cell r="E553">
            <v>3.08921</v>
          </cell>
          <cell r="F553">
            <v>6.9001539999999997</v>
          </cell>
        </row>
        <row r="554">
          <cell r="A554">
            <v>6</v>
          </cell>
          <cell r="B554">
            <v>6420</v>
          </cell>
          <cell r="C554">
            <v>1</v>
          </cell>
          <cell r="D554">
            <v>591</v>
          </cell>
          <cell r="E554">
            <v>3.5000000000000001E-3</v>
          </cell>
          <cell r="F554">
            <v>3.0949999999999998E-2</v>
          </cell>
        </row>
        <row r="555">
          <cell r="A555">
            <v>6</v>
          </cell>
          <cell r="B555">
            <v>6421</v>
          </cell>
          <cell r="C555">
            <v>1</v>
          </cell>
          <cell r="D555">
            <v>4</v>
          </cell>
          <cell r="E555">
            <v>-1.4999999999999999E-4</v>
          </cell>
          <cell r="F555">
            <v>-2.3999999999999998E-3</v>
          </cell>
        </row>
        <row r="556">
          <cell r="A556">
            <v>6</v>
          </cell>
          <cell r="B556">
            <v>6421</v>
          </cell>
          <cell r="C556">
            <v>1</v>
          </cell>
          <cell r="D556">
            <v>51</v>
          </cell>
          <cell r="E556">
            <v>9.3961780000000008</v>
          </cell>
          <cell r="F556">
            <v>29.008258999999999</v>
          </cell>
        </row>
        <row r="557">
          <cell r="A557">
            <v>6</v>
          </cell>
          <cell r="B557">
            <v>6421</v>
          </cell>
          <cell r="C557">
            <v>1</v>
          </cell>
          <cell r="D557">
            <v>52</v>
          </cell>
          <cell r="E557">
            <v>2.3750110000000002</v>
          </cell>
          <cell r="F557">
            <v>5.2246940000000004</v>
          </cell>
        </row>
        <row r="558">
          <cell r="A558">
            <v>6</v>
          </cell>
          <cell r="B558">
            <v>6421</v>
          </cell>
          <cell r="C558">
            <v>1</v>
          </cell>
          <cell r="D558">
            <v>591</v>
          </cell>
          <cell r="E558">
            <v>0</v>
          </cell>
          <cell r="F558">
            <v>6.2249999999999996E-3</v>
          </cell>
        </row>
        <row r="559">
          <cell r="A559">
            <v>6</v>
          </cell>
          <cell r="B559">
            <v>6422</v>
          </cell>
          <cell r="C559">
            <v>1</v>
          </cell>
          <cell r="D559">
            <v>51</v>
          </cell>
          <cell r="E559">
            <v>2.9504239999999999</v>
          </cell>
          <cell r="F559">
            <v>8.7747679999999999</v>
          </cell>
        </row>
        <row r="560">
          <cell r="A560">
            <v>6</v>
          </cell>
          <cell r="B560">
            <v>6422</v>
          </cell>
          <cell r="C560">
            <v>1</v>
          </cell>
          <cell r="D560">
            <v>52</v>
          </cell>
          <cell r="E560">
            <v>0.81808999999999998</v>
          </cell>
          <cell r="F560">
            <v>2.5339610000000001</v>
          </cell>
        </row>
        <row r="561">
          <cell r="A561">
            <v>6</v>
          </cell>
          <cell r="B561">
            <v>6424</v>
          </cell>
          <cell r="C561">
            <v>1</v>
          </cell>
          <cell r="D561">
            <v>4</v>
          </cell>
          <cell r="E561">
            <v>-4.914E-3</v>
          </cell>
          <cell r="F561">
            <v>-0.69624699999999995</v>
          </cell>
        </row>
        <row r="562">
          <cell r="A562">
            <v>6</v>
          </cell>
          <cell r="B562">
            <v>6424</v>
          </cell>
          <cell r="C562">
            <v>1</v>
          </cell>
          <cell r="D562">
            <v>51</v>
          </cell>
          <cell r="E562">
            <v>29.676012</v>
          </cell>
          <cell r="F562">
            <v>93.377072999999996</v>
          </cell>
        </row>
        <row r="563">
          <cell r="A563">
            <v>6</v>
          </cell>
          <cell r="B563">
            <v>6424</v>
          </cell>
          <cell r="C563">
            <v>1</v>
          </cell>
          <cell r="D563">
            <v>52</v>
          </cell>
          <cell r="E563">
            <v>9.3654340000000005</v>
          </cell>
          <cell r="F563">
            <v>23.634271999999999</v>
          </cell>
        </row>
        <row r="564">
          <cell r="A564">
            <v>6</v>
          </cell>
          <cell r="B564">
            <v>6425</v>
          </cell>
          <cell r="C564">
            <v>1</v>
          </cell>
          <cell r="D564">
            <v>4</v>
          </cell>
          <cell r="E564">
            <v>-0.12174699999999999</v>
          </cell>
          <cell r="F564">
            <v>-0.56303099999999995</v>
          </cell>
        </row>
        <row r="565">
          <cell r="A565">
            <v>6</v>
          </cell>
          <cell r="B565">
            <v>6425</v>
          </cell>
          <cell r="C565">
            <v>1</v>
          </cell>
          <cell r="D565">
            <v>51</v>
          </cell>
          <cell r="E565">
            <v>10.326594</v>
          </cell>
          <cell r="F565">
            <v>33.186610000000002</v>
          </cell>
        </row>
        <row r="566">
          <cell r="A566">
            <v>6</v>
          </cell>
          <cell r="B566">
            <v>6425</v>
          </cell>
          <cell r="C566">
            <v>1</v>
          </cell>
          <cell r="D566">
            <v>52</v>
          </cell>
          <cell r="E566">
            <v>2.7631860000000001</v>
          </cell>
          <cell r="F566">
            <v>7.1122989999999993</v>
          </cell>
        </row>
        <row r="567">
          <cell r="A567">
            <v>6</v>
          </cell>
          <cell r="B567">
            <v>6425</v>
          </cell>
          <cell r="C567">
            <v>1</v>
          </cell>
          <cell r="D567">
            <v>591</v>
          </cell>
          <cell r="E567">
            <v>5.0000000000000001E-3</v>
          </cell>
          <cell r="F567">
            <v>5.0000000000000001E-3</v>
          </cell>
        </row>
        <row r="568">
          <cell r="A568">
            <v>6</v>
          </cell>
          <cell r="B568">
            <v>6426</v>
          </cell>
          <cell r="C568">
            <v>1</v>
          </cell>
          <cell r="D568">
            <v>4</v>
          </cell>
          <cell r="E568">
            <v>3.3579999999999999E-2</v>
          </cell>
          <cell r="F568">
            <v>-0.48991000000000001</v>
          </cell>
        </row>
        <row r="569">
          <cell r="A569">
            <v>6</v>
          </cell>
          <cell r="B569">
            <v>6426</v>
          </cell>
          <cell r="C569">
            <v>1</v>
          </cell>
          <cell r="D569">
            <v>51</v>
          </cell>
          <cell r="E569">
            <v>11.110509</v>
          </cell>
          <cell r="F569">
            <v>33.243943000000002</v>
          </cell>
        </row>
        <row r="570">
          <cell r="A570">
            <v>6</v>
          </cell>
          <cell r="B570">
            <v>6426</v>
          </cell>
          <cell r="C570">
            <v>1</v>
          </cell>
          <cell r="D570">
            <v>52</v>
          </cell>
          <cell r="E570">
            <v>3.3298350000000001</v>
          </cell>
          <cell r="F570">
            <v>7.6073709999999997</v>
          </cell>
        </row>
        <row r="571">
          <cell r="A571">
            <v>6</v>
          </cell>
          <cell r="B571">
            <v>6426</v>
          </cell>
          <cell r="C571">
            <v>1</v>
          </cell>
          <cell r="D571">
            <v>591</v>
          </cell>
          <cell r="E571">
            <v>2.5000000000000001E-3</v>
          </cell>
          <cell r="F571">
            <v>2.5000000000000001E-3</v>
          </cell>
        </row>
        <row r="572">
          <cell r="A572">
            <v>6</v>
          </cell>
          <cell r="B572">
            <v>6428</v>
          </cell>
          <cell r="C572">
            <v>1</v>
          </cell>
          <cell r="D572">
            <v>4</v>
          </cell>
          <cell r="E572">
            <v>-2.8226999999999999E-2</v>
          </cell>
          <cell r="F572">
            <v>-0.66230100000000003</v>
          </cell>
        </row>
        <row r="573">
          <cell r="A573">
            <v>6</v>
          </cell>
          <cell r="B573">
            <v>6428</v>
          </cell>
          <cell r="C573">
            <v>1</v>
          </cell>
          <cell r="D573">
            <v>51</v>
          </cell>
          <cell r="E573">
            <v>15.574858000000001</v>
          </cell>
          <cell r="F573">
            <v>48.114866999999997</v>
          </cell>
        </row>
        <row r="574">
          <cell r="A574">
            <v>6</v>
          </cell>
          <cell r="B574">
            <v>6428</v>
          </cell>
          <cell r="C574">
            <v>1</v>
          </cell>
          <cell r="D574">
            <v>52</v>
          </cell>
          <cell r="E574">
            <v>4.3414859999999997</v>
          </cell>
          <cell r="F574">
            <v>9.8585910000000005</v>
          </cell>
        </row>
        <row r="575">
          <cell r="A575">
            <v>6</v>
          </cell>
          <cell r="B575">
            <v>6429</v>
          </cell>
          <cell r="C575">
            <v>1</v>
          </cell>
          <cell r="D575">
            <v>51</v>
          </cell>
          <cell r="E575">
            <v>2.4818410000000002</v>
          </cell>
          <cell r="F575">
            <v>7.5808929999999997</v>
          </cell>
        </row>
        <row r="576">
          <cell r="A576">
            <v>6</v>
          </cell>
          <cell r="B576">
            <v>6429</v>
          </cell>
          <cell r="C576">
            <v>1</v>
          </cell>
          <cell r="D576">
            <v>52</v>
          </cell>
          <cell r="E576">
            <v>0.46487400000000001</v>
          </cell>
          <cell r="F576">
            <v>1.530661</v>
          </cell>
        </row>
        <row r="577">
          <cell r="A577">
            <v>6</v>
          </cell>
          <cell r="B577">
            <v>6429</v>
          </cell>
          <cell r="C577">
            <v>1</v>
          </cell>
          <cell r="D577">
            <v>591</v>
          </cell>
          <cell r="E577">
            <v>0</v>
          </cell>
          <cell r="F577">
            <v>2.6224999999999998E-2</v>
          </cell>
        </row>
        <row r="578">
          <cell r="A578">
            <v>6</v>
          </cell>
          <cell r="B578">
            <v>6430</v>
          </cell>
          <cell r="C578">
            <v>1</v>
          </cell>
          <cell r="D578">
            <v>4</v>
          </cell>
          <cell r="E578">
            <v>-0.52200000000000002</v>
          </cell>
          <cell r="F578">
            <v>-1.2822</v>
          </cell>
        </row>
        <row r="579">
          <cell r="A579">
            <v>6</v>
          </cell>
          <cell r="B579">
            <v>6430</v>
          </cell>
          <cell r="C579">
            <v>1</v>
          </cell>
          <cell r="D579">
            <v>51</v>
          </cell>
          <cell r="E579">
            <v>2.5331399999999999</v>
          </cell>
          <cell r="F579">
            <v>7.5893319999999997</v>
          </cell>
        </row>
        <row r="580">
          <cell r="A580">
            <v>6</v>
          </cell>
          <cell r="B580">
            <v>6430</v>
          </cell>
          <cell r="C580">
            <v>1</v>
          </cell>
          <cell r="D580">
            <v>52</v>
          </cell>
          <cell r="E580">
            <v>0.722271</v>
          </cell>
          <cell r="F580">
            <v>1.817825</v>
          </cell>
        </row>
        <row r="581">
          <cell r="A581">
            <v>6</v>
          </cell>
          <cell r="B581">
            <v>6431</v>
          </cell>
          <cell r="C581">
            <v>1</v>
          </cell>
          <cell r="D581">
            <v>4</v>
          </cell>
          <cell r="E581">
            <v>-8.3199999999999995E-4</v>
          </cell>
          <cell r="F581">
            <v>-0.358402</v>
          </cell>
        </row>
        <row r="582">
          <cell r="A582">
            <v>6</v>
          </cell>
          <cell r="B582">
            <v>6431</v>
          </cell>
          <cell r="C582">
            <v>1</v>
          </cell>
          <cell r="D582">
            <v>51</v>
          </cell>
          <cell r="E582">
            <v>9.0530030000000004</v>
          </cell>
          <cell r="F582">
            <v>27.059273000000001</v>
          </cell>
        </row>
        <row r="583">
          <cell r="A583">
            <v>6</v>
          </cell>
          <cell r="B583">
            <v>6431</v>
          </cell>
          <cell r="C583">
            <v>1</v>
          </cell>
          <cell r="D583">
            <v>52</v>
          </cell>
          <cell r="E583">
            <v>4.9458359999999999</v>
          </cell>
          <cell r="F583">
            <v>10.061143</v>
          </cell>
        </row>
        <row r="584">
          <cell r="A584">
            <v>6</v>
          </cell>
          <cell r="B584">
            <v>6431</v>
          </cell>
          <cell r="C584">
            <v>1</v>
          </cell>
          <cell r="D584">
            <v>591</v>
          </cell>
          <cell r="E584">
            <v>2E-3</v>
          </cell>
          <cell r="F584">
            <v>1.4449999999999999E-2</v>
          </cell>
        </row>
        <row r="585">
          <cell r="A585">
            <v>6</v>
          </cell>
          <cell r="B585">
            <v>6432</v>
          </cell>
          <cell r="C585">
            <v>1</v>
          </cell>
          <cell r="D585">
            <v>4</v>
          </cell>
          <cell r="E585">
            <v>-1.032592</v>
          </cell>
          <cell r="F585">
            <v>-3.3534799999999998</v>
          </cell>
        </row>
        <row r="586">
          <cell r="A586">
            <v>6</v>
          </cell>
          <cell r="B586">
            <v>6432</v>
          </cell>
          <cell r="C586">
            <v>1</v>
          </cell>
          <cell r="D586">
            <v>51</v>
          </cell>
          <cell r="E586">
            <v>11.411253</v>
          </cell>
          <cell r="F586">
            <v>34.212575000000001</v>
          </cell>
        </row>
        <row r="587">
          <cell r="A587">
            <v>6</v>
          </cell>
          <cell r="B587">
            <v>6432</v>
          </cell>
          <cell r="C587">
            <v>1</v>
          </cell>
          <cell r="D587">
            <v>52</v>
          </cell>
          <cell r="E587">
            <v>2.9549349999999999</v>
          </cell>
          <cell r="F587">
            <v>6.5434369999999999</v>
          </cell>
        </row>
        <row r="588">
          <cell r="A588">
            <v>6</v>
          </cell>
          <cell r="B588">
            <v>6432</v>
          </cell>
          <cell r="C588">
            <v>1</v>
          </cell>
          <cell r="D588">
            <v>591</v>
          </cell>
          <cell r="E588">
            <v>0</v>
          </cell>
          <cell r="F588">
            <v>7.0000000000000001E-3</v>
          </cell>
        </row>
        <row r="589">
          <cell r="A589">
            <v>6</v>
          </cell>
          <cell r="B589">
            <v>6433</v>
          </cell>
          <cell r="C589">
            <v>1</v>
          </cell>
          <cell r="D589">
            <v>4</v>
          </cell>
          <cell r="E589">
            <v>-7.5591000000000005E-2</v>
          </cell>
          <cell r="F589">
            <v>-0.67923999999999995</v>
          </cell>
        </row>
        <row r="590">
          <cell r="A590">
            <v>6</v>
          </cell>
          <cell r="B590">
            <v>6433</v>
          </cell>
          <cell r="C590">
            <v>1</v>
          </cell>
          <cell r="D590">
            <v>51</v>
          </cell>
          <cell r="E590">
            <v>23.667356000000002</v>
          </cell>
          <cell r="F590">
            <v>72.192925000000002</v>
          </cell>
        </row>
        <row r="591">
          <cell r="A591">
            <v>6</v>
          </cell>
          <cell r="B591">
            <v>6433</v>
          </cell>
          <cell r="C591">
            <v>1</v>
          </cell>
          <cell r="D591">
            <v>52</v>
          </cell>
          <cell r="E591">
            <v>6.165133</v>
          </cell>
          <cell r="F591">
            <v>15.124382000000001</v>
          </cell>
        </row>
        <row r="592">
          <cell r="A592">
            <v>6</v>
          </cell>
          <cell r="B592">
            <v>6433</v>
          </cell>
          <cell r="C592">
            <v>1</v>
          </cell>
          <cell r="D592">
            <v>591</v>
          </cell>
          <cell r="E592">
            <v>1.2999999999999999E-2</v>
          </cell>
          <cell r="F592">
            <v>1.55E-2</v>
          </cell>
        </row>
        <row r="593">
          <cell r="A593">
            <v>6</v>
          </cell>
          <cell r="B593">
            <v>6434</v>
          </cell>
          <cell r="C593">
            <v>1</v>
          </cell>
          <cell r="D593">
            <v>4</v>
          </cell>
          <cell r="E593">
            <v>-1.4E-3</v>
          </cell>
          <cell r="F593">
            <v>-7.7000000000000002E-3</v>
          </cell>
        </row>
        <row r="594">
          <cell r="A594">
            <v>6</v>
          </cell>
          <cell r="B594">
            <v>6434</v>
          </cell>
          <cell r="C594">
            <v>1</v>
          </cell>
          <cell r="D594">
            <v>51</v>
          </cell>
          <cell r="E594">
            <v>8.8335380000000008</v>
          </cell>
          <cell r="F594">
            <v>26.378639</v>
          </cell>
        </row>
        <row r="595">
          <cell r="A595">
            <v>6</v>
          </cell>
          <cell r="B595">
            <v>6434</v>
          </cell>
          <cell r="C595">
            <v>1</v>
          </cell>
          <cell r="D595">
            <v>52</v>
          </cell>
          <cell r="E595">
            <v>2.260265</v>
          </cell>
          <cell r="F595">
            <v>6.6544030000000003</v>
          </cell>
        </row>
        <row r="596">
          <cell r="A596">
            <v>6</v>
          </cell>
          <cell r="B596">
            <v>6434</v>
          </cell>
          <cell r="C596">
            <v>1</v>
          </cell>
          <cell r="D596">
            <v>591</v>
          </cell>
          <cell r="E596">
            <v>0</v>
          </cell>
          <cell r="F596">
            <v>1.2449999999999999E-2</v>
          </cell>
        </row>
        <row r="597">
          <cell r="A597">
            <v>6</v>
          </cell>
          <cell r="B597">
            <v>6436</v>
          </cell>
          <cell r="C597">
            <v>1</v>
          </cell>
          <cell r="D597">
            <v>4</v>
          </cell>
          <cell r="E597">
            <v>-0.31689499999999998</v>
          </cell>
          <cell r="F597">
            <v>-0.33383600000000002</v>
          </cell>
        </row>
        <row r="598">
          <cell r="A598">
            <v>6</v>
          </cell>
          <cell r="B598">
            <v>6436</v>
          </cell>
          <cell r="C598">
            <v>1</v>
          </cell>
          <cell r="D598">
            <v>51</v>
          </cell>
          <cell r="E598">
            <v>11.320283999999999</v>
          </cell>
          <cell r="F598">
            <v>33.823062999999998</v>
          </cell>
        </row>
        <row r="599">
          <cell r="A599">
            <v>6</v>
          </cell>
          <cell r="B599">
            <v>6436</v>
          </cell>
          <cell r="C599">
            <v>1</v>
          </cell>
          <cell r="D599">
            <v>52</v>
          </cell>
          <cell r="E599">
            <v>2.989293</v>
          </cell>
          <cell r="F599">
            <v>9.8666070000000001</v>
          </cell>
        </row>
        <row r="600">
          <cell r="A600">
            <v>6</v>
          </cell>
          <cell r="B600">
            <v>6437</v>
          </cell>
          <cell r="C600">
            <v>1</v>
          </cell>
          <cell r="D600">
            <v>4</v>
          </cell>
          <cell r="E600">
            <v>-0.33913599999999999</v>
          </cell>
          <cell r="F600">
            <v>-0.48102600000000001</v>
          </cell>
        </row>
        <row r="601">
          <cell r="A601">
            <v>6</v>
          </cell>
          <cell r="B601">
            <v>6437</v>
          </cell>
          <cell r="C601">
            <v>1</v>
          </cell>
          <cell r="D601">
            <v>51</v>
          </cell>
          <cell r="E601">
            <v>10.616929000000001</v>
          </cell>
          <cell r="F601">
            <v>31.844867000000001</v>
          </cell>
        </row>
        <row r="602">
          <cell r="A602">
            <v>6</v>
          </cell>
          <cell r="B602">
            <v>6437</v>
          </cell>
          <cell r="C602">
            <v>1</v>
          </cell>
          <cell r="D602">
            <v>52</v>
          </cell>
          <cell r="E602">
            <v>2.8530709999999999</v>
          </cell>
          <cell r="F602">
            <v>11.639861</v>
          </cell>
        </row>
        <row r="603">
          <cell r="A603">
            <v>6</v>
          </cell>
          <cell r="B603">
            <v>6437</v>
          </cell>
          <cell r="C603">
            <v>1</v>
          </cell>
          <cell r="D603">
            <v>591</v>
          </cell>
          <cell r="E603">
            <v>0</v>
          </cell>
          <cell r="F603">
            <v>1.8675000000000001E-2</v>
          </cell>
        </row>
        <row r="604">
          <cell r="A604">
            <v>6</v>
          </cell>
          <cell r="B604">
            <v>6490</v>
          </cell>
          <cell r="C604">
            <v>1</v>
          </cell>
          <cell r="D604">
            <v>51</v>
          </cell>
          <cell r="E604">
            <v>0</v>
          </cell>
          <cell r="F604">
            <v>0.61174300000000004</v>
          </cell>
        </row>
        <row r="605">
          <cell r="A605">
            <v>6</v>
          </cell>
          <cell r="B605">
            <v>6490</v>
          </cell>
          <cell r="C605">
            <v>1</v>
          </cell>
          <cell r="D605">
            <v>52</v>
          </cell>
          <cell r="E605">
            <v>13.526676999999999</v>
          </cell>
          <cell r="F605">
            <v>34.226632000000002</v>
          </cell>
        </row>
        <row r="606">
          <cell r="A606">
            <v>6</v>
          </cell>
          <cell r="B606">
            <v>6491</v>
          </cell>
          <cell r="C606">
            <v>5</v>
          </cell>
          <cell r="D606">
            <v>52</v>
          </cell>
          <cell r="E606">
            <v>0</v>
          </cell>
          <cell r="F606">
            <v>0.14138999999999999</v>
          </cell>
        </row>
        <row r="607">
          <cell r="A607">
            <v>6</v>
          </cell>
          <cell r="B607">
            <v>6491</v>
          </cell>
          <cell r="C607">
            <v>6</v>
          </cell>
          <cell r="D607">
            <v>52</v>
          </cell>
          <cell r="E607">
            <v>59.406807000000001</v>
          </cell>
          <cell r="F607">
            <v>59.406807000000001</v>
          </cell>
        </row>
        <row r="608">
          <cell r="A608">
            <v>6</v>
          </cell>
          <cell r="B608">
            <v>6501</v>
          </cell>
          <cell r="C608">
            <v>1</v>
          </cell>
          <cell r="D608">
            <v>4</v>
          </cell>
          <cell r="E608">
            <v>-8.8179049999999997</v>
          </cell>
          <cell r="F608">
            <v>-20.872700999999999</v>
          </cell>
        </row>
        <row r="609">
          <cell r="A609">
            <v>6</v>
          </cell>
          <cell r="B609">
            <v>6501</v>
          </cell>
          <cell r="C609">
            <v>1</v>
          </cell>
          <cell r="D609">
            <v>51</v>
          </cell>
          <cell r="E609">
            <v>67.176914999999994</v>
          </cell>
          <cell r="F609">
            <v>199.41972699999999</v>
          </cell>
        </row>
        <row r="610">
          <cell r="A610">
            <v>6</v>
          </cell>
          <cell r="B610">
            <v>6501</v>
          </cell>
          <cell r="C610">
            <v>1</v>
          </cell>
          <cell r="D610">
            <v>52</v>
          </cell>
          <cell r="E610">
            <v>38.983382999999996</v>
          </cell>
          <cell r="F610">
            <v>100.08263799999999</v>
          </cell>
        </row>
        <row r="611">
          <cell r="A611">
            <v>6</v>
          </cell>
          <cell r="B611">
            <v>6501</v>
          </cell>
          <cell r="C611">
            <v>1</v>
          </cell>
          <cell r="D611">
            <v>591</v>
          </cell>
          <cell r="E611">
            <v>1.1056250000000001</v>
          </cell>
          <cell r="F611">
            <v>2.728523</v>
          </cell>
        </row>
        <row r="612">
          <cell r="A612">
            <v>6</v>
          </cell>
          <cell r="B612">
            <v>6591</v>
          </cell>
          <cell r="C612">
            <v>6</v>
          </cell>
          <cell r="D612">
            <v>52</v>
          </cell>
          <cell r="E612">
            <v>3.5000000000000003E-2</v>
          </cell>
          <cell r="F612">
            <v>3.2730090000000001</v>
          </cell>
        </row>
        <row r="613">
          <cell r="A613">
            <v>6</v>
          </cell>
          <cell r="B613">
            <v>6601</v>
          </cell>
          <cell r="C613">
            <v>1</v>
          </cell>
          <cell r="D613">
            <v>4</v>
          </cell>
          <cell r="E613">
            <v>0</v>
          </cell>
          <cell r="F613">
            <v>-13.093254999999999</v>
          </cell>
        </row>
        <row r="614">
          <cell r="A614">
            <v>6</v>
          </cell>
          <cell r="B614">
            <v>6601</v>
          </cell>
          <cell r="C614">
            <v>1</v>
          </cell>
          <cell r="D614">
            <v>51</v>
          </cell>
          <cell r="E614">
            <v>32.123457000000002</v>
          </cell>
          <cell r="F614">
            <v>94.758228000000003</v>
          </cell>
        </row>
        <row r="615">
          <cell r="A615">
            <v>6</v>
          </cell>
          <cell r="B615">
            <v>6601</v>
          </cell>
          <cell r="C615">
            <v>1</v>
          </cell>
          <cell r="D615">
            <v>52</v>
          </cell>
          <cell r="E615">
            <v>12.932812</v>
          </cell>
          <cell r="F615">
            <v>55.531408999999996</v>
          </cell>
        </row>
        <row r="616">
          <cell r="A616">
            <v>6</v>
          </cell>
          <cell r="B616">
            <v>6601</v>
          </cell>
          <cell r="C616">
            <v>1</v>
          </cell>
          <cell r="D616">
            <v>591</v>
          </cell>
          <cell r="E616">
            <v>9.5999999999999992E-3</v>
          </cell>
          <cell r="F616">
            <v>1.46E-2</v>
          </cell>
        </row>
        <row r="617">
          <cell r="A617">
            <v>6</v>
          </cell>
          <cell r="B617">
            <v>6605</v>
          </cell>
          <cell r="C617">
            <v>1</v>
          </cell>
          <cell r="D617">
            <v>4</v>
          </cell>
          <cell r="E617">
            <v>-0.10988000000000001</v>
          </cell>
          <cell r="F617">
            <v>-0.11812</v>
          </cell>
        </row>
        <row r="618">
          <cell r="A618">
            <v>6</v>
          </cell>
          <cell r="B618">
            <v>6605</v>
          </cell>
          <cell r="C618">
            <v>1</v>
          </cell>
          <cell r="D618">
            <v>51</v>
          </cell>
          <cell r="E618">
            <v>12.249295999999999</v>
          </cell>
          <cell r="F618">
            <v>35.973208</v>
          </cell>
        </row>
        <row r="619">
          <cell r="A619">
            <v>6</v>
          </cell>
          <cell r="B619">
            <v>6605</v>
          </cell>
          <cell r="C619">
            <v>1</v>
          </cell>
          <cell r="D619">
            <v>52</v>
          </cell>
          <cell r="E619">
            <v>12.469184</v>
          </cell>
          <cell r="F619">
            <v>47.893667000000001</v>
          </cell>
        </row>
        <row r="620">
          <cell r="A620">
            <v>6</v>
          </cell>
          <cell r="B620">
            <v>6701</v>
          </cell>
          <cell r="C620">
            <v>1</v>
          </cell>
          <cell r="D620">
            <v>4</v>
          </cell>
          <cell r="E620">
            <v>-7.5241809999999996</v>
          </cell>
          <cell r="F620">
            <v>-25.478553000000002</v>
          </cell>
        </row>
        <row r="621">
          <cell r="A621">
            <v>6</v>
          </cell>
          <cell r="B621">
            <v>6701</v>
          </cell>
          <cell r="C621">
            <v>1</v>
          </cell>
          <cell r="D621">
            <v>51</v>
          </cell>
          <cell r="E621">
            <v>114.236338</v>
          </cell>
          <cell r="F621">
            <v>346.56702899999999</v>
          </cell>
        </row>
        <row r="622">
          <cell r="A622">
            <v>6</v>
          </cell>
          <cell r="B622">
            <v>6701</v>
          </cell>
          <cell r="C622">
            <v>1</v>
          </cell>
          <cell r="D622">
            <v>52</v>
          </cell>
          <cell r="E622">
            <v>16.400506</v>
          </cell>
          <cell r="F622">
            <v>49.374417999999999</v>
          </cell>
        </row>
        <row r="623">
          <cell r="A623">
            <v>6</v>
          </cell>
          <cell r="B623">
            <v>6701</v>
          </cell>
          <cell r="C623">
            <v>6</v>
          </cell>
          <cell r="D623">
            <v>591</v>
          </cell>
          <cell r="E623">
            <v>0</v>
          </cell>
          <cell r="F623">
            <v>6.9</v>
          </cell>
        </row>
        <row r="624">
          <cell r="A624">
            <v>6</v>
          </cell>
          <cell r="B624">
            <v>6705</v>
          </cell>
          <cell r="C624">
            <v>1</v>
          </cell>
          <cell r="D624">
            <v>591</v>
          </cell>
          <cell r="E624">
            <v>21.377155999999999</v>
          </cell>
          <cell r="F624">
            <v>64.131467999999998</v>
          </cell>
        </row>
        <row r="625">
          <cell r="A625">
            <v>6</v>
          </cell>
          <cell r="B625">
            <v>6707</v>
          </cell>
          <cell r="C625">
            <v>1</v>
          </cell>
          <cell r="D625">
            <v>591</v>
          </cell>
          <cell r="E625">
            <v>6.85</v>
          </cell>
          <cell r="F625">
            <v>20.55</v>
          </cell>
        </row>
        <row r="626">
          <cell r="A626">
            <v>6</v>
          </cell>
          <cell r="B626">
            <v>6733</v>
          </cell>
          <cell r="C626">
            <v>1</v>
          </cell>
          <cell r="D626">
            <v>52</v>
          </cell>
          <cell r="E626">
            <v>82.792190000000005</v>
          </cell>
          <cell r="F626">
            <v>254.87348399999999</v>
          </cell>
        </row>
        <row r="627">
          <cell r="A627">
            <v>6</v>
          </cell>
          <cell r="B627">
            <v>6735</v>
          </cell>
          <cell r="C627">
            <v>1</v>
          </cell>
          <cell r="D627">
            <v>591</v>
          </cell>
          <cell r="E627">
            <v>170.21570800000001</v>
          </cell>
          <cell r="F627">
            <v>510.64712400000002</v>
          </cell>
        </row>
        <row r="628">
          <cell r="A628">
            <v>6</v>
          </cell>
          <cell r="B628">
            <v>6736</v>
          </cell>
          <cell r="C628">
            <v>1</v>
          </cell>
          <cell r="D628">
            <v>591</v>
          </cell>
          <cell r="E628">
            <v>27.655760999999998</v>
          </cell>
          <cell r="F628">
            <v>82.967282999999995</v>
          </cell>
        </row>
        <row r="629">
          <cell r="A629">
            <v>6</v>
          </cell>
          <cell r="B629">
            <v>6801</v>
          </cell>
          <cell r="C629">
            <v>1</v>
          </cell>
          <cell r="D629">
            <v>4</v>
          </cell>
          <cell r="E629">
            <v>-0.42473</v>
          </cell>
          <cell r="F629">
            <v>-2.4567320000000001</v>
          </cell>
        </row>
        <row r="630">
          <cell r="A630">
            <v>6</v>
          </cell>
          <cell r="B630">
            <v>6801</v>
          </cell>
          <cell r="C630">
            <v>1</v>
          </cell>
          <cell r="D630">
            <v>51</v>
          </cell>
          <cell r="E630">
            <v>10.336449999999999</v>
          </cell>
          <cell r="F630">
            <v>30.732037999999999</v>
          </cell>
        </row>
        <row r="631">
          <cell r="A631">
            <v>6</v>
          </cell>
          <cell r="B631">
            <v>6801</v>
          </cell>
          <cell r="C631">
            <v>1</v>
          </cell>
          <cell r="D631">
            <v>52</v>
          </cell>
          <cell r="E631">
            <v>3.394755</v>
          </cell>
          <cell r="F631">
            <v>12.187007999999999</v>
          </cell>
        </row>
        <row r="632">
          <cell r="A632">
            <v>6</v>
          </cell>
          <cell r="B632">
            <v>6805</v>
          </cell>
          <cell r="C632">
            <v>1</v>
          </cell>
          <cell r="D632">
            <v>51</v>
          </cell>
          <cell r="E632">
            <v>0.81841900000000001</v>
          </cell>
          <cell r="F632">
            <v>2.4565839999999999</v>
          </cell>
        </row>
        <row r="633">
          <cell r="A633">
            <v>6</v>
          </cell>
          <cell r="B633">
            <v>6805</v>
          </cell>
          <cell r="C633">
            <v>1</v>
          </cell>
          <cell r="D633">
            <v>52</v>
          </cell>
          <cell r="E633">
            <v>1.8242999999999999E-2</v>
          </cell>
          <cell r="F633">
            <v>0.13606299999999999</v>
          </cell>
        </row>
        <row r="634">
          <cell r="A634">
            <v>7</v>
          </cell>
          <cell r="B634">
            <v>7101</v>
          </cell>
          <cell r="C634">
            <v>1</v>
          </cell>
          <cell r="D634">
            <v>4</v>
          </cell>
          <cell r="E634">
            <v>-13.795500000000001</v>
          </cell>
          <cell r="F634">
            <v>-14.117319</v>
          </cell>
        </row>
        <row r="635">
          <cell r="A635">
            <v>7</v>
          </cell>
          <cell r="B635">
            <v>7101</v>
          </cell>
          <cell r="C635">
            <v>1</v>
          </cell>
          <cell r="D635">
            <v>51</v>
          </cell>
          <cell r="E635">
            <v>23.470928000000001</v>
          </cell>
          <cell r="F635">
            <v>71.354394999999997</v>
          </cell>
        </row>
        <row r="636">
          <cell r="A636">
            <v>7</v>
          </cell>
          <cell r="B636">
            <v>7101</v>
          </cell>
          <cell r="C636">
            <v>1</v>
          </cell>
          <cell r="D636">
            <v>52</v>
          </cell>
          <cell r="E636">
            <v>7.5503580000000001</v>
          </cell>
          <cell r="F636">
            <v>21.205916999999999</v>
          </cell>
        </row>
        <row r="637">
          <cell r="A637">
            <v>7</v>
          </cell>
          <cell r="B637">
            <v>7101</v>
          </cell>
          <cell r="C637">
            <v>1</v>
          </cell>
          <cell r="D637">
            <v>591</v>
          </cell>
          <cell r="E637">
            <v>1.0062E-2</v>
          </cell>
          <cell r="F637">
            <v>1.0062E-2</v>
          </cell>
        </row>
        <row r="638">
          <cell r="A638">
            <v>7</v>
          </cell>
          <cell r="B638">
            <v>7190</v>
          </cell>
          <cell r="C638">
            <v>1</v>
          </cell>
          <cell r="D638">
            <v>4</v>
          </cell>
          <cell r="E638">
            <v>0</v>
          </cell>
          <cell r="F638">
            <v>-15.037191</v>
          </cell>
        </row>
        <row r="639">
          <cell r="A639">
            <v>7</v>
          </cell>
          <cell r="B639">
            <v>7190</v>
          </cell>
          <cell r="C639">
            <v>1</v>
          </cell>
          <cell r="D639">
            <v>51</v>
          </cell>
          <cell r="E639">
            <v>5.6122329999999998</v>
          </cell>
          <cell r="F639">
            <v>14.485208999999999</v>
          </cell>
        </row>
        <row r="640">
          <cell r="A640">
            <v>7</v>
          </cell>
          <cell r="B640">
            <v>7190</v>
          </cell>
          <cell r="C640">
            <v>1</v>
          </cell>
          <cell r="D640">
            <v>52</v>
          </cell>
          <cell r="E640">
            <v>3.0510640000000002</v>
          </cell>
          <cell r="F640">
            <v>9.1447669999999999</v>
          </cell>
        </row>
        <row r="641">
          <cell r="A641">
            <v>7</v>
          </cell>
          <cell r="B641">
            <v>7190</v>
          </cell>
          <cell r="C641">
            <v>1</v>
          </cell>
          <cell r="D641">
            <v>591</v>
          </cell>
          <cell r="E641">
            <v>5.6755620000000002</v>
          </cell>
          <cell r="F641">
            <v>5.6755620000000002</v>
          </cell>
        </row>
        <row r="642">
          <cell r="A642">
            <v>7</v>
          </cell>
          <cell r="B642">
            <v>7205</v>
          </cell>
          <cell r="C642">
            <v>6</v>
          </cell>
          <cell r="D642">
            <v>591</v>
          </cell>
          <cell r="E642">
            <v>36.33</v>
          </cell>
          <cell r="F642">
            <v>108.99</v>
          </cell>
        </row>
        <row r="643">
          <cell r="A643">
            <v>7</v>
          </cell>
          <cell r="B643">
            <v>7207</v>
          </cell>
          <cell r="C643">
            <v>6</v>
          </cell>
          <cell r="D643">
            <v>591</v>
          </cell>
          <cell r="E643">
            <v>2.5</v>
          </cell>
          <cell r="F643">
            <v>7.5</v>
          </cell>
        </row>
        <row r="644">
          <cell r="A644">
            <v>7</v>
          </cell>
          <cell r="B644">
            <v>7302</v>
          </cell>
          <cell r="C644">
            <v>1</v>
          </cell>
          <cell r="D644">
            <v>4</v>
          </cell>
          <cell r="E644">
            <v>0</v>
          </cell>
          <cell r="F644">
            <v>-0.05</v>
          </cell>
        </row>
        <row r="645">
          <cell r="A645">
            <v>7</v>
          </cell>
          <cell r="B645">
            <v>7302</v>
          </cell>
          <cell r="C645">
            <v>1</v>
          </cell>
          <cell r="D645">
            <v>51</v>
          </cell>
          <cell r="E645">
            <v>1.832346</v>
          </cell>
          <cell r="F645">
            <v>5.497636</v>
          </cell>
        </row>
        <row r="646">
          <cell r="A646">
            <v>7</v>
          </cell>
          <cell r="B646">
            <v>7302</v>
          </cell>
          <cell r="C646">
            <v>1</v>
          </cell>
          <cell r="D646">
            <v>52</v>
          </cell>
          <cell r="E646">
            <v>3.018443</v>
          </cell>
          <cell r="F646">
            <v>9.0205760000000001</v>
          </cell>
        </row>
        <row r="647">
          <cell r="A647">
            <v>7</v>
          </cell>
          <cell r="B647">
            <v>7302</v>
          </cell>
          <cell r="C647">
            <v>1</v>
          </cell>
          <cell r="D647">
            <v>591</v>
          </cell>
          <cell r="E647">
            <v>0</v>
          </cell>
          <cell r="F647">
            <v>5.0000000000000001E-3</v>
          </cell>
        </row>
        <row r="648">
          <cell r="A648">
            <v>7</v>
          </cell>
          <cell r="B648">
            <v>7313</v>
          </cell>
          <cell r="C648">
            <v>1</v>
          </cell>
          <cell r="D648">
            <v>4</v>
          </cell>
          <cell r="E648">
            <v>0</v>
          </cell>
          <cell r="F648">
            <v>-0.69899800000000001</v>
          </cell>
        </row>
        <row r="649">
          <cell r="A649">
            <v>7</v>
          </cell>
          <cell r="B649">
            <v>7313</v>
          </cell>
          <cell r="C649">
            <v>1</v>
          </cell>
          <cell r="D649">
            <v>51</v>
          </cell>
          <cell r="E649">
            <v>4.1108750000000001</v>
          </cell>
          <cell r="F649">
            <v>11.865539999999999</v>
          </cell>
        </row>
        <row r="650">
          <cell r="A650">
            <v>7</v>
          </cell>
          <cell r="B650">
            <v>7313</v>
          </cell>
          <cell r="C650">
            <v>1</v>
          </cell>
          <cell r="D650">
            <v>52</v>
          </cell>
          <cell r="E650">
            <v>1.2954369999999999</v>
          </cell>
          <cell r="F650">
            <v>6.5515660000000002</v>
          </cell>
        </row>
        <row r="651">
          <cell r="A651">
            <v>7</v>
          </cell>
          <cell r="B651">
            <v>7313</v>
          </cell>
          <cell r="C651">
            <v>1</v>
          </cell>
          <cell r="D651">
            <v>591</v>
          </cell>
          <cell r="E651">
            <v>4.54</v>
          </cell>
          <cell r="F651">
            <v>8.5714629999999996</v>
          </cell>
        </row>
        <row r="652">
          <cell r="A652">
            <v>7</v>
          </cell>
          <cell r="B652">
            <v>7331</v>
          </cell>
          <cell r="C652">
            <v>1</v>
          </cell>
          <cell r="D652">
            <v>4</v>
          </cell>
          <cell r="E652">
            <v>-8.1229680000000002</v>
          </cell>
          <cell r="F652">
            <v>-22.160458999999999</v>
          </cell>
        </row>
        <row r="653">
          <cell r="A653">
            <v>7</v>
          </cell>
          <cell r="B653">
            <v>7331</v>
          </cell>
          <cell r="C653">
            <v>1</v>
          </cell>
          <cell r="D653">
            <v>51</v>
          </cell>
          <cell r="E653">
            <v>33.751235999999999</v>
          </cell>
          <cell r="F653">
            <v>100.876446</v>
          </cell>
        </row>
        <row r="654">
          <cell r="A654">
            <v>7</v>
          </cell>
          <cell r="B654">
            <v>7331</v>
          </cell>
          <cell r="C654">
            <v>1</v>
          </cell>
          <cell r="D654">
            <v>52</v>
          </cell>
          <cell r="E654">
            <v>8.3350000000000009</v>
          </cell>
          <cell r="F654">
            <v>27.088132999999999</v>
          </cell>
        </row>
        <row r="655">
          <cell r="A655">
            <v>7</v>
          </cell>
          <cell r="B655">
            <v>7400</v>
          </cell>
          <cell r="C655">
            <v>1</v>
          </cell>
          <cell r="D655">
            <v>4</v>
          </cell>
          <cell r="E655">
            <v>-1.3814029999999999</v>
          </cell>
          <cell r="F655">
            <v>-1.657403</v>
          </cell>
        </row>
        <row r="656">
          <cell r="A656">
            <v>7</v>
          </cell>
          <cell r="B656">
            <v>7400</v>
          </cell>
          <cell r="C656">
            <v>1</v>
          </cell>
          <cell r="D656">
            <v>51</v>
          </cell>
          <cell r="E656">
            <v>28.292245999999999</v>
          </cell>
          <cell r="F656">
            <v>82.477670000000003</v>
          </cell>
        </row>
        <row r="657">
          <cell r="A657">
            <v>7</v>
          </cell>
          <cell r="B657">
            <v>7400</v>
          </cell>
          <cell r="C657">
            <v>1</v>
          </cell>
          <cell r="D657">
            <v>52</v>
          </cell>
          <cell r="E657">
            <v>42.872682999999995</v>
          </cell>
          <cell r="F657">
            <v>145.75987000000001</v>
          </cell>
        </row>
        <row r="658">
          <cell r="A658">
            <v>7</v>
          </cell>
          <cell r="B658">
            <v>7400</v>
          </cell>
          <cell r="C658">
            <v>1</v>
          </cell>
          <cell r="D658">
            <v>591</v>
          </cell>
          <cell r="E658">
            <v>9.5999999999999992E-3</v>
          </cell>
          <cell r="F658">
            <v>1.26E-2</v>
          </cell>
        </row>
        <row r="659">
          <cell r="A659">
            <v>7</v>
          </cell>
          <cell r="B659">
            <v>7505</v>
          </cell>
          <cell r="C659">
            <v>1</v>
          </cell>
          <cell r="D659">
            <v>4</v>
          </cell>
          <cell r="E659">
            <v>-75.955084999999997</v>
          </cell>
          <cell r="F659">
            <v>-242.92178699999999</v>
          </cell>
        </row>
        <row r="660">
          <cell r="A660">
            <v>7</v>
          </cell>
          <cell r="B660">
            <v>7505</v>
          </cell>
          <cell r="C660">
            <v>1</v>
          </cell>
          <cell r="D660">
            <v>52</v>
          </cell>
          <cell r="E660">
            <v>70.601958999999994</v>
          </cell>
          <cell r="F660">
            <v>207.06102300000001</v>
          </cell>
        </row>
        <row r="661">
          <cell r="A661">
            <v>7</v>
          </cell>
          <cell r="B661">
            <v>7505</v>
          </cell>
          <cell r="C661">
            <v>6</v>
          </cell>
          <cell r="D661">
            <v>52</v>
          </cell>
          <cell r="E661">
            <v>0</v>
          </cell>
          <cell r="F661">
            <v>0.61750000000000005</v>
          </cell>
        </row>
        <row r="662">
          <cell r="A662">
            <v>7</v>
          </cell>
          <cell r="B662">
            <v>7515</v>
          </cell>
          <cell r="C662">
            <v>5</v>
          </cell>
          <cell r="D662">
            <v>52</v>
          </cell>
          <cell r="E662">
            <v>13.68</v>
          </cell>
          <cell r="F662">
            <v>13.68</v>
          </cell>
        </row>
        <row r="663">
          <cell r="A663">
            <v>7</v>
          </cell>
          <cell r="B663">
            <v>7515</v>
          </cell>
          <cell r="C663">
            <v>6</v>
          </cell>
          <cell r="D663">
            <v>51</v>
          </cell>
          <cell r="E663">
            <v>1.7677999999999999E-2</v>
          </cell>
          <cell r="F663">
            <v>5.3034999999999999E-2</v>
          </cell>
        </row>
        <row r="664">
          <cell r="A664">
            <v>7</v>
          </cell>
          <cell r="B664">
            <v>7515</v>
          </cell>
          <cell r="C664">
            <v>6</v>
          </cell>
          <cell r="D664">
            <v>52</v>
          </cell>
          <cell r="E664">
            <v>1.5122999999999999E-2</v>
          </cell>
          <cell r="F664">
            <v>8.6400000000000005E-2</v>
          </cell>
        </row>
        <row r="665">
          <cell r="A665">
            <v>7</v>
          </cell>
          <cell r="B665">
            <v>7521</v>
          </cell>
          <cell r="C665">
            <v>1</v>
          </cell>
          <cell r="D665">
            <v>52</v>
          </cell>
          <cell r="E665">
            <v>142.040763</v>
          </cell>
          <cell r="F665">
            <v>401.71194300000002</v>
          </cell>
        </row>
        <row r="666">
          <cell r="A666">
            <v>7</v>
          </cell>
          <cell r="B666">
            <v>7522</v>
          </cell>
          <cell r="C666">
            <v>1</v>
          </cell>
          <cell r="D666">
            <v>52</v>
          </cell>
          <cell r="E666">
            <v>120.66927</v>
          </cell>
          <cell r="F666">
            <v>346.90194700000001</v>
          </cell>
        </row>
        <row r="667">
          <cell r="A667">
            <v>7</v>
          </cell>
          <cell r="B667">
            <v>7523</v>
          </cell>
          <cell r="C667">
            <v>1</v>
          </cell>
          <cell r="D667">
            <v>52</v>
          </cell>
          <cell r="E667">
            <v>127.906125</v>
          </cell>
          <cell r="F667">
            <v>368.406384</v>
          </cell>
        </row>
        <row r="668">
          <cell r="A668">
            <v>7</v>
          </cell>
          <cell r="B668">
            <v>7527</v>
          </cell>
          <cell r="C668">
            <v>1</v>
          </cell>
          <cell r="D668">
            <v>52</v>
          </cell>
          <cell r="E668">
            <v>25.211295</v>
          </cell>
          <cell r="F668">
            <v>72.094173999999995</v>
          </cell>
        </row>
        <row r="669">
          <cell r="A669">
            <v>7</v>
          </cell>
          <cell r="B669">
            <v>7530</v>
          </cell>
          <cell r="C669">
            <v>1</v>
          </cell>
          <cell r="D669">
            <v>52</v>
          </cell>
          <cell r="E669">
            <v>20.588339999999999</v>
          </cell>
          <cell r="F669">
            <v>56.19791</v>
          </cell>
        </row>
        <row r="670">
          <cell r="A670">
            <v>7</v>
          </cell>
          <cell r="B670">
            <v>7531</v>
          </cell>
          <cell r="C670">
            <v>1</v>
          </cell>
          <cell r="D670">
            <v>52</v>
          </cell>
          <cell r="E670">
            <v>12.933232</v>
          </cell>
          <cell r="F670">
            <v>37.687083000000001</v>
          </cell>
        </row>
        <row r="671">
          <cell r="A671">
            <v>7</v>
          </cell>
          <cell r="B671">
            <v>7532</v>
          </cell>
          <cell r="C671">
            <v>1</v>
          </cell>
          <cell r="D671">
            <v>52</v>
          </cell>
          <cell r="E671">
            <v>14.194849</v>
          </cell>
          <cell r="F671">
            <v>39.512273</v>
          </cell>
        </row>
        <row r="672">
          <cell r="A672">
            <v>7</v>
          </cell>
          <cell r="B672">
            <v>7533</v>
          </cell>
          <cell r="C672">
            <v>1</v>
          </cell>
          <cell r="D672">
            <v>52</v>
          </cell>
          <cell r="E672">
            <v>8.2030480000000008</v>
          </cell>
          <cell r="F672">
            <v>23.406659999999999</v>
          </cell>
        </row>
        <row r="673">
          <cell r="A673">
            <v>7</v>
          </cell>
          <cell r="B673">
            <v>7534</v>
          </cell>
          <cell r="C673">
            <v>1</v>
          </cell>
          <cell r="D673">
            <v>52</v>
          </cell>
          <cell r="E673">
            <v>13.111335</v>
          </cell>
          <cell r="F673">
            <v>39.289634999999997</v>
          </cell>
        </row>
        <row r="674">
          <cell r="A674">
            <v>7</v>
          </cell>
          <cell r="B674">
            <v>7535</v>
          </cell>
          <cell r="C674">
            <v>1</v>
          </cell>
          <cell r="D674">
            <v>52</v>
          </cell>
          <cell r="E674">
            <v>23.941022</v>
          </cell>
          <cell r="F674">
            <v>68.126915999999994</v>
          </cell>
        </row>
        <row r="675">
          <cell r="A675">
            <v>7</v>
          </cell>
          <cell r="B675">
            <v>7536</v>
          </cell>
          <cell r="C675">
            <v>1</v>
          </cell>
          <cell r="D675">
            <v>52</v>
          </cell>
          <cell r="E675">
            <v>38.857517000000001</v>
          </cell>
          <cell r="F675">
            <v>116.969964</v>
          </cell>
        </row>
        <row r="676">
          <cell r="A676">
            <v>7</v>
          </cell>
          <cell r="B676">
            <v>7537</v>
          </cell>
          <cell r="C676">
            <v>1</v>
          </cell>
          <cell r="D676">
            <v>52</v>
          </cell>
          <cell r="E676">
            <v>21.635947999999999</v>
          </cell>
          <cell r="F676">
            <v>65.119776999999999</v>
          </cell>
        </row>
        <row r="677">
          <cell r="A677">
            <v>7</v>
          </cell>
          <cell r="B677">
            <v>7538</v>
          </cell>
          <cell r="C677">
            <v>1</v>
          </cell>
          <cell r="D677">
            <v>52</v>
          </cell>
          <cell r="E677">
            <v>7.2155750000000003</v>
          </cell>
          <cell r="F677">
            <v>24.056622999999998</v>
          </cell>
        </row>
        <row r="678">
          <cell r="A678">
            <v>7</v>
          </cell>
          <cell r="B678">
            <v>7539</v>
          </cell>
          <cell r="C678">
            <v>1</v>
          </cell>
          <cell r="D678">
            <v>52</v>
          </cell>
          <cell r="E678">
            <v>4.8967799999999997</v>
          </cell>
          <cell r="F678">
            <v>16.15117</v>
          </cell>
        </row>
        <row r="679">
          <cell r="A679">
            <v>7</v>
          </cell>
          <cell r="B679">
            <v>7540</v>
          </cell>
          <cell r="C679">
            <v>1</v>
          </cell>
          <cell r="D679">
            <v>52</v>
          </cell>
          <cell r="E679">
            <v>5.42706</v>
          </cell>
          <cell r="F679">
            <v>15.586086</v>
          </cell>
        </row>
        <row r="680">
          <cell r="A680">
            <v>7</v>
          </cell>
          <cell r="B680">
            <v>7542</v>
          </cell>
          <cell r="C680">
            <v>1</v>
          </cell>
          <cell r="D680">
            <v>52</v>
          </cell>
          <cell r="E680">
            <v>9.0952760000000001</v>
          </cell>
          <cell r="F680">
            <v>26.709095999999999</v>
          </cell>
        </row>
        <row r="681">
          <cell r="A681">
            <v>7</v>
          </cell>
          <cell r="B681">
            <v>7543</v>
          </cell>
          <cell r="C681">
            <v>1</v>
          </cell>
          <cell r="D681">
            <v>52</v>
          </cell>
          <cell r="E681">
            <v>20.308461000000001</v>
          </cell>
          <cell r="F681">
            <v>61.632666999999998</v>
          </cell>
        </row>
        <row r="682">
          <cell r="A682">
            <v>7</v>
          </cell>
          <cell r="B682">
            <v>7545</v>
          </cell>
          <cell r="C682">
            <v>1</v>
          </cell>
          <cell r="D682">
            <v>52</v>
          </cell>
          <cell r="E682">
            <v>11.199916999999999</v>
          </cell>
          <cell r="F682">
            <v>32.333866999999998</v>
          </cell>
        </row>
        <row r="683">
          <cell r="A683">
            <v>7</v>
          </cell>
          <cell r="B683">
            <v>7547</v>
          </cell>
          <cell r="C683">
            <v>1</v>
          </cell>
          <cell r="D683">
            <v>52</v>
          </cell>
          <cell r="E683">
            <v>7.8994169999999997</v>
          </cell>
          <cell r="F683">
            <v>25.688637</v>
          </cell>
        </row>
        <row r="684">
          <cell r="A684">
            <v>7</v>
          </cell>
          <cell r="B684">
            <v>7548</v>
          </cell>
          <cell r="C684">
            <v>1</v>
          </cell>
          <cell r="D684">
            <v>52</v>
          </cell>
          <cell r="E684">
            <v>9.2226350000000004</v>
          </cell>
          <cell r="F684">
            <v>26.433897999999999</v>
          </cell>
        </row>
        <row r="685">
          <cell r="A685">
            <v>7</v>
          </cell>
          <cell r="B685">
            <v>7549</v>
          </cell>
          <cell r="C685">
            <v>1</v>
          </cell>
          <cell r="D685">
            <v>52</v>
          </cell>
          <cell r="E685">
            <v>18.559443000000002</v>
          </cell>
          <cell r="F685">
            <v>56.032451000000002</v>
          </cell>
        </row>
        <row r="686">
          <cell r="A686">
            <v>7</v>
          </cell>
          <cell r="B686">
            <v>7550</v>
          </cell>
          <cell r="C686">
            <v>1</v>
          </cell>
          <cell r="D686">
            <v>52</v>
          </cell>
          <cell r="E686">
            <v>49.831620999999998</v>
          </cell>
          <cell r="F686">
            <v>152.549993</v>
          </cell>
        </row>
        <row r="687">
          <cell r="A687">
            <v>7</v>
          </cell>
          <cell r="B687">
            <v>7551</v>
          </cell>
          <cell r="C687">
            <v>1</v>
          </cell>
          <cell r="D687">
            <v>52</v>
          </cell>
          <cell r="E687">
            <v>19.047685000000001</v>
          </cell>
          <cell r="F687">
            <v>57.977043999999999</v>
          </cell>
        </row>
        <row r="688">
          <cell r="A688">
            <v>7</v>
          </cell>
          <cell r="B688">
            <v>7552</v>
          </cell>
          <cell r="C688">
            <v>1</v>
          </cell>
          <cell r="D688">
            <v>52</v>
          </cell>
          <cell r="E688">
            <v>26.358602999999999</v>
          </cell>
          <cell r="F688">
            <v>76.440726999999995</v>
          </cell>
        </row>
        <row r="689">
          <cell r="A689">
            <v>7</v>
          </cell>
          <cell r="B689">
            <v>7553</v>
          </cell>
          <cell r="C689">
            <v>1</v>
          </cell>
          <cell r="D689">
            <v>52</v>
          </cell>
          <cell r="E689">
            <v>31.296168000000002</v>
          </cell>
          <cell r="F689">
            <v>93.299076999999997</v>
          </cell>
        </row>
        <row r="690">
          <cell r="A690">
            <v>7</v>
          </cell>
          <cell r="B690">
            <v>7555</v>
          </cell>
          <cell r="C690">
            <v>1</v>
          </cell>
          <cell r="D690">
            <v>52</v>
          </cell>
          <cell r="E690">
            <v>35.022407000000001</v>
          </cell>
          <cell r="F690">
            <v>108.464688</v>
          </cell>
        </row>
        <row r="691">
          <cell r="A691">
            <v>7</v>
          </cell>
          <cell r="B691">
            <v>7556</v>
          </cell>
          <cell r="C691">
            <v>1</v>
          </cell>
          <cell r="D691">
            <v>52</v>
          </cell>
          <cell r="E691">
            <v>0.69080399999999997</v>
          </cell>
          <cell r="F691">
            <v>0.69080399999999997</v>
          </cell>
        </row>
        <row r="692">
          <cell r="A692">
            <v>7</v>
          </cell>
          <cell r="B692">
            <v>7557</v>
          </cell>
          <cell r="C692">
            <v>1</v>
          </cell>
          <cell r="D692">
            <v>52</v>
          </cell>
          <cell r="E692">
            <v>0</v>
          </cell>
          <cell r="F692">
            <v>9.3222760000000005</v>
          </cell>
        </row>
        <row r="693">
          <cell r="A693">
            <v>7</v>
          </cell>
          <cell r="B693">
            <v>7558</v>
          </cell>
          <cell r="C693">
            <v>1</v>
          </cell>
          <cell r="D693">
            <v>52</v>
          </cell>
          <cell r="E693">
            <v>4.3006320000000002</v>
          </cell>
          <cell r="F693">
            <v>11.738281000000001</v>
          </cell>
        </row>
        <row r="694">
          <cell r="A694">
            <v>7</v>
          </cell>
          <cell r="B694">
            <v>7559</v>
          </cell>
          <cell r="C694">
            <v>1</v>
          </cell>
          <cell r="D694">
            <v>52</v>
          </cell>
          <cell r="E694">
            <v>0</v>
          </cell>
          <cell r="F694">
            <v>20.500775000000001</v>
          </cell>
        </row>
        <row r="695">
          <cell r="A695">
            <v>7</v>
          </cell>
          <cell r="B695">
            <v>7560</v>
          </cell>
          <cell r="C695">
            <v>1</v>
          </cell>
          <cell r="D695">
            <v>52</v>
          </cell>
          <cell r="E695">
            <v>6.2224750000000002</v>
          </cell>
          <cell r="F695">
            <v>18.519656999999999</v>
          </cell>
        </row>
        <row r="696">
          <cell r="A696">
            <v>7</v>
          </cell>
          <cell r="B696">
            <v>7561</v>
          </cell>
          <cell r="C696">
            <v>1</v>
          </cell>
          <cell r="D696">
            <v>52</v>
          </cell>
          <cell r="E696">
            <v>3.58386</v>
          </cell>
          <cell r="F696">
            <v>9.8166600000000006</v>
          </cell>
        </row>
        <row r="697">
          <cell r="A697">
            <v>7</v>
          </cell>
          <cell r="B697">
            <v>7562</v>
          </cell>
          <cell r="C697">
            <v>1</v>
          </cell>
          <cell r="D697">
            <v>52</v>
          </cell>
          <cell r="E697">
            <v>35.322955999999998</v>
          </cell>
          <cell r="F697">
            <v>100.10045599999999</v>
          </cell>
        </row>
        <row r="698">
          <cell r="A698">
            <v>7</v>
          </cell>
          <cell r="B698">
            <v>7700</v>
          </cell>
          <cell r="C698">
            <v>1</v>
          </cell>
          <cell r="D698">
            <v>51</v>
          </cell>
          <cell r="E698">
            <v>2.3826E-2</v>
          </cell>
          <cell r="F698">
            <v>2.3826E-2</v>
          </cell>
        </row>
        <row r="699">
          <cell r="A699">
            <v>7</v>
          </cell>
          <cell r="B699">
            <v>7700</v>
          </cell>
          <cell r="C699">
            <v>1</v>
          </cell>
          <cell r="D699">
            <v>52</v>
          </cell>
          <cell r="E699">
            <v>1.65</v>
          </cell>
          <cell r="F699">
            <v>5.2116920000000002</v>
          </cell>
        </row>
        <row r="700">
          <cell r="A700">
            <v>7</v>
          </cell>
          <cell r="B700">
            <v>7700</v>
          </cell>
          <cell r="C700">
            <v>1</v>
          </cell>
          <cell r="D700">
            <v>591</v>
          </cell>
          <cell r="E700">
            <v>0.67500000000000004</v>
          </cell>
          <cell r="F700">
            <v>2.0249999999999999</v>
          </cell>
        </row>
        <row r="701">
          <cell r="A701">
            <v>7</v>
          </cell>
          <cell r="B701">
            <v>7701</v>
          </cell>
          <cell r="C701">
            <v>1</v>
          </cell>
          <cell r="D701">
            <v>4</v>
          </cell>
          <cell r="E701">
            <v>-5.0822120000000002</v>
          </cell>
          <cell r="F701">
            <v>-13.561534999999999</v>
          </cell>
        </row>
        <row r="702">
          <cell r="A702">
            <v>7</v>
          </cell>
          <cell r="B702">
            <v>7701</v>
          </cell>
          <cell r="C702">
            <v>1</v>
          </cell>
          <cell r="D702">
            <v>51</v>
          </cell>
          <cell r="E702">
            <v>167.463234</v>
          </cell>
          <cell r="F702">
            <v>535.29538100000002</v>
          </cell>
        </row>
        <row r="703">
          <cell r="A703">
            <v>7</v>
          </cell>
          <cell r="B703">
            <v>7701</v>
          </cell>
          <cell r="C703">
            <v>1</v>
          </cell>
          <cell r="D703">
            <v>52</v>
          </cell>
          <cell r="E703">
            <v>78.740399999999994</v>
          </cell>
          <cell r="F703">
            <v>222.914186</v>
          </cell>
        </row>
        <row r="704">
          <cell r="A704">
            <v>7</v>
          </cell>
          <cell r="B704">
            <v>7701</v>
          </cell>
          <cell r="C704">
            <v>1</v>
          </cell>
          <cell r="D704">
            <v>591</v>
          </cell>
          <cell r="E704">
            <v>5.4131</v>
          </cell>
          <cell r="F704">
            <v>17.061487</v>
          </cell>
        </row>
        <row r="705">
          <cell r="A705">
            <v>7</v>
          </cell>
          <cell r="B705">
            <v>7702</v>
          </cell>
          <cell r="C705">
            <v>1</v>
          </cell>
          <cell r="D705">
            <v>4</v>
          </cell>
          <cell r="E705">
            <v>-7.4112669999999996</v>
          </cell>
          <cell r="F705">
            <v>-16.232576000000002</v>
          </cell>
        </row>
        <row r="706">
          <cell r="A706">
            <v>7</v>
          </cell>
          <cell r="B706">
            <v>7702</v>
          </cell>
          <cell r="C706">
            <v>1</v>
          </cell>
          <cell r="D706">
            <v>51</v>
          </cell>
          <cell r="E706">
            <v>123.67910500000001</v>
          </cell>
          <cell r="F706">
            <v>393.354218</v>
          </cell>
        </row>
        <row r="707">
          <cell r="A707">
            <v>7</v>
          </cell>
          <cell r="B707">
            <v>7702</v>
          </cell>
          <cell r="C707">
            <v>1</v>
          </cell>
          <cell r="D707">
            <v>52</v>
          </cell>
          <cell r="E707">
            <v>42.520645000000002</v>
          </cell>
          <cell r="F707">
            <v>120.554757</v>
          </cell>
        </row>
        <row r="708">
          <cell r="A708">
            <v>7</v>
          </cell>
          <cell r="B708">
            <v>7702</v>
          </cell>
          <cell r="C708">
            <v>1</v>
          </cell>
          <cell r="D708">
            <v>591</v>
          </cell>
          <cell r="E708">
            <v>0.86450499999999997</v>
          </cell>
          <cell r="F708">
            <v>2.2109770000000002</v>
          </cell>
        </row>
        <row r="709">
          <cell r="A709">
            <v>7</v>
          </cell>
          <cell r="B709">
            <v>7703</v>
          </cell>
          <cell r="C709">
            <v>1</v>
          </cell>
          <cell r="D709">
            <v>4</v>
          </cell>
          <cell r="E709">
            <v>-0.72592900000000005</v>
          </cell>
          <cell r="F709">
            <v>-3.123291</v>
          </cell>
        </row>
        <row r="710">
          <cell r="A710">
            <v>7</v>
          </cell>
          <cell r="B710">
            <v>7703</v>
          </cell>
          <cell r="C710">
            <v>1</v>
          </cell>
          <cell r="D710">
            <v>51</v>
          </cell>
          <cell r="E710">
            <v>22.777971999999998</v>
          </cell>
          <cell r="F710">
            <v>74.827809000000002</v>
          </cell>
        </row>
        <row r="711">
          <cell r="A711">
            <v>7</v>
          </cell>
          <cell r="B711">
            <v>7703</v>
          </cell>
          <cell r="C711">
            <v>1</v>
          </cell>
          <cell r="D711">
            <v>52</v>
          </cell>
          <cell r="E711">
            <v>2.688847</v>
          </cell>
          <cell r="F711">
            <v>9.9528660000000002</v>
          </cell>
        </row>
        <row r="712">
          <cell r="A712">
            <v>7</v>
          </cell>
          <cell r="B712">
            <v>7703</v>
          </cell>
          <cell r="C712">
            <v>1</v>
          </cell>
          <cell r="D712">
            <v>591</v>
          </cell>
          <cell r="E712">
            <v>0.21</v>
          </cell>
          <cell r="F712">
            <v>2.4690219999999998</v>
          </cell>
        </row>
        <row r="713">
          <cell r="A713">
            <v>7</v>
          </cell>
          <cell r="B713">
            <v>7704</v>
          </cell>
          <cell r="C713">
            <v>1</v>
          </cell>
          <cell r="D713">
            <v>4</v>
          </cell>
          <cell r="E713">
            <v>0.42129100000000003</v>
          </cell>
          <cell r="F713">
            <v>-0.20577699999999999</v>
          </cell>
        </row>
        <row r="714">
          <cell r="A714">
            <v>7</v>
          </cell>
          <cell r="B714">
            <v>7704</v>
          </cell>
          <cell r="C714">
            <v>1</v>
          </cell>
          <cell r="D714">
            <v>51</v>
          </cell>
          <cell r="E714">
            <v>15.557131</v>
          </cell>
          <cell r="F714">
            <v>47.522989000000003</v>
          </cell>
        </row>
        <row r="715">
          <cell r="A715">
            <v>7</v>
          </cell>
          <cell r="B715">
            <v>7704</v>
          </cell>
          <cell r="C715">
            <v>1</v>
          </cell>
          <cell r="D715">
            <v>52</v>
          </cell>
          <cell r="E715">
            <v>1.843569</v>
          </cell>
          <cell r="F715">
            <v>7.154166</v>
          </cell>
        </row>
        <row r="716">
          <cell r="A716">
            <v>7</v>
          </cell>
          <cell r="B716">
            <v>7705</v>
          </cell>
          <cell r="C716">
            <v>1</v>
          </cell>
          <cell r="D716">
            <v>51</v>
          </cell>
          <cell r="E716">
            <v>9.1680999999999999E-2</v>
          </cell>
          <cell r="F716">
            <v>0.20364299999999999</v>
          </cell>
        </row>
        <row r="717">
          <cell r="A717">
            <v>7</v>
          </cell>
          <cell r="B717">
            <v>7705</v>
          </cell>
          <cell r="C717">
            <v>1</v>
          </cell>
          <cell r="D717">
            <v>52</v>
          </cell>
          <cell r="E717">
            <v>33.440784000000001</v>
          </cell>
          <cell r="F717">
            <v>100.13078400000001</v>
          </cell>
        </row>
        <row r="718">
          <cell r="A718">
            <v>7</v>
          </cell>
          <cell r="B718">
            <v>7706</v>
          </cell>
          <cell r="C718">
            <v>1</v>
          </cell>
          <cell r="D718">
            <v>51</v>
          </cell>
          <cell r="E718">
            <v>5.4835000000000002E-2</v>
          </cell>
          <cell r="F718">
            <v>0.16450500000000001</v>
          </cell>
        </row>
        <row r="719">
          <cell r="A719">
            <v>7</v>
          </cell>
          <cell r="B719">
            <v>7706</v>
          </cell>
          <cell r="C719">
            <v>1</v>
          </cell>
          <cell r="D719">
            <v>52</v>
          </cell>
          <cell r="E719">
            <v>92.98</v>
          </cell>
          <cell r="F719">
            <v>278.94</v>
          </cell>
        </row>
        <row r="720">
          <cell r="A720">
            <v>7</v>
          </cell>
          <cell r="B720">
            <v>7706</v>
          </cell>
          <cell r="C720">
            <v>1</v>
          </cell>
          <cell r="D720">
            <v>591</v>
          </cell>
          <cell r="E720">
            <v>10.28942</v>
          </cell>
          <cell r="F720">
            <v>10.28942</v>
          </cell>
        </row>
        <row r="721">
          <cell r="A721">
            <v>7</v>
          </cell>
          <cell r="B721">
            <v>7707</v>
          </cell>
          <cell r="C721">
            <v>1</v>
          </cell>
          <cell r="D721">
            <v>4</v>
          </cell>
          <cell r="E721">
            <v>-0.19072</v>
          </cell>
          <cell r="F721">
            <v>-8.7035739999999997</v>
          </cell>
        </row>
        <row r="722">
          <cell r="A722">
            <v>7</v>
          </cell>
          <cell r="B722">
            <v>7707</v>
          </cell>
          <cell r="C722">
            <v>1</v>
          </cell>
          <cell r="D722">
            <v>51</v>
          </cell>
          <cell r="E722">
            <v>17.384243000000001</v>
          </cell>
          <cell r="F722">
            <v>53.610945999999998</v>
          </cell>
        </row>
        <row r="723">
          <cell r="A723">
            <v>7</v>
          </cell>
          <cell r="B723">
            <v>7707</v>
          </cell>
          <cell r="C723">
            <v>1</v>
          </cell>
          <cell r="D723">
            <v>52</v>
          </cell>
          <cell r="E723">
            <v>9.0788989999999998</v>
          </cell>
          <cell r="F723">
            <v>28.465001000000001</v>
          </cell>
        </row>
        <row r="724">
          <cell r="A724">
            <v>7</v>
          </cell>
          <cell r="B724">
            <v>7708</v>
          </cell>
          <cell r="C724">
            <v>1</v>
          </cell>
          <cell r="D724">
            <v>4</v>
          </cell>
          <cell r="E724">
            <v>-0.45052700000000001</v>
          </cell>
          <cell r="F724">
            <v>-1.565151</v>
          </cell>
        </row>
        <row r="725">
          <cell r="A725">
            <v>7</v>
          </cell>
          <cell r="B725">
            <v>7708</v>
          </cell>
          <cell r="C725">
            <v>1</v>
          </cell>
          <cell r="D725">
            <v>51</v>
          </cell>
          <cell r="E725">
            <v>27.259736</v>
          </cell>
          <cell r="F725">
            <v>81.375274000000005</v>
          </cell>
        </row>
        <row r="726">
          <cell r="A726">
            <v>7</v>
          </cell>
          <cell r="B726">
            <v>7708</v>
          </cell>
          <cell r="C726">
            <v>1</v>
          </cell>
          <cell r="D726">
            <v>52</v>
          </cell>
          <cell r="E726">
            <v>22.329381999999999</v>
          </cell>
          <cell r="F726">
            <v>63.694717000000004</v>
          </cell>
        </row>
        <row r="727">
          <cell r="A727">
            <v>7</v>
          </cell>
          <cell r="B727">
            <v>7708</v>
          </cell>
          <cell r="C727">
            <v>1</v>
          </cell>
          <cell r="D727">
            <v>591</v>
          </cell>
          <cell r="E727">
            <v>2.6200000000000001E-2</v>
          </cell>
          <cell r="F727">
            <v>2.7699999999999999E-2</v>
          </cell>
        </row>
        <row r="728">
          <cell r="A728">
            <v>7</v>
          </cell>
          <cell r="B728">
            <v>7711</v>
          </cell>
          <cell r="C728">
            <v>1</v>
          </cell>
          <cell r="D728">
            <v>52</v>
          </cell>
          <cell r="E728">
            <v>62.192</v>
          </cell>
          <cell r="F728">
            <v>186.57599999999999</v>
          </cell>
        </row>
        <row r="729">
          <cell r="A729">
            <v>7</v>
          </cell>
          <cell r="B729">
            <v>7720</v>
          </cell>
          <cell r="C729">
            <v>1</v>
          </cell>
          <cell r="D729">
            <v>52</v>
          </cell>
          <cell r="E729">
            <v>31.420999999999999</v>
          </cell>
          <cell r="F729">
            <v>94.263000000000005</v>
          </cell>
        </row>
        <row r="730">
          <cell r="A730">
            <v>7</v>
          </cell>
          <cell r="B730">
            <v>7722</v>
          </cell>
          <cell r="C730">
            <v>1</v>
          </cell>
          <cell r="D730">
            <v>52</v>
          </cell>
          <cell r="E730">
            <v>22.899000000000001</v>
          </cell>
          <cell r="F730">
            <v>68.697000000000003</v>
          </cell>
        </row>
        <row r="731">
          <cell r="A731">
            <v>7</v>
          </cell>
          <cell r="B731">
            <v>7750</v>
          </cell>
          <cell r="C731">
            <v>1</v>
          </cell>
          <cell r="D731">
            <v>4</v>
          </cell>
          <cell r="E731">
            <v>-1.97655</v>
          </cell>
          <cell r="F731">
            <v>-3.0942759999999998</v>
          </cell>
        </row>
        <row r="732">
          <cell r="A732">
            <v>7</v>
          </cell>
          <cell r="B732">
            <v>7750</v>
          </cell>
          <cell r="C732">
            <v>1</v>
          </cell>
          <cell r="D732">
            <v>51</v>
          </cell>
          <cell r="E732">
            <v>26.431612000000001</v>
          </cell>
          <cell r="F732">
            <v>78.781536000000003</v>
          </cell>
        </row>
        <row r="733">
          <cell r="A733">
            <v>7</v>
          </cell>
          <cell r="B733">
            <v>7750</v>
          </cell>
          <cell r="C733">
            <v>1</v>
          </cell>
          <cell r="D733">
            <v>52</v>
          </cell>
          <cell r="E733">
            <v>3.5336449999999999</v>
          </cell>
          <cell r="F733">
            <v>13.622337999999999</v>
          </cell>
        </row>
        <row r="734">
          <cell r="A734">
            <v>7</v>
          </cell>
          <cell r="B734">
            <v>7750</v>
          </cell>
          <cell r="C734">
            <v>1</v>
          </cell>
          <cell r="D734">
            <v>591</v>
          </cell>
          <cell r="E734">
            <v>0.01</v>
          </cell>
          <cell r="F734">
            <v>0.01</v>
          </cell>
        </row>
        <row r="735">
          <cell r="A735">
            <v>7</v>
          </cell>
          <cell r="B735">
            <v>7755</v>
          </cell>
          <cell r="C735">
            <v>1</v>
          </cell>
          <cell r="D735">
            <v>4</v>
          </cell>
          <cell r="E735">
            <v>0</v>
          </cell>
          <cell r="F735">
            <v>-0.24851699999999999</v>
          </cell>
        </row>
        <row r="736">
          <cell r="A736">
            <v>7</v>
          </cell>
          <cell r="B736">
            <v>7755</v>
          </cell>
          <cell r="C736">
            <v>1</v>
          </cell>
          <cell r="D736">
            <v>51</v>
          </cell>
          <cell r="E736">
            <v>12.637738000000001</v>
          </cell>
          <cell r="F736">
            <v>37.318939</v>
          </cell>
        </row>
        <row r="737">
          <cell r="A737">
            <v>7</v>
          </cell>
          <cell r="B737">
            <v>7755</v>
          </cell>
          <cell r="C737">
            <v>1</v>
          </cell>
          <cell r="D737">
            <v>52</v>
          </cell>
          <cell r="E737">
            <v>2.4680460000000002</v>
          </cell>
          <cell r="F737">
            <v>9.9565959999999993</v>
          </cell>
        </row>
        <row r="738">
          <cell r="A738">
            <v>7</v>
          </cell>
          <cell r="B738">
            <v>7755</v>
          </cell>
          <cell r="C738">
            <v>1</v>
          </cell>
          <cell r="D738">
            <v>591</v>
          </cell>
          <cell r="E738">
            <v>6.6744380000000003</v>
          </cell>
          <cell r="F738">
            <v>17.790616</v>
          </cell>
        </row>
        <row r="739">
          <cell r="A739">
            <v>7</v>
          </cell>
          <cell r="B739">
            <v>7795</v>
          </cell>
          <cell r="C739">
            <v>1</v>
          </cell>
          <cell r="D739">
            <v>4</v>
          </cell>
          <cell r="E739">
            <v>-0.12801100000000001</v>
          </cell>
          <cell r="F739">
            <v>-0.38403300000000001</v>
          </cell>
        </row>
        <row r="740">
          <cell r="A740">
            <v>7</v>
          </cell>
          <cell r="B740">
            <v>7795</v>
          </cell>
          <cell r="C740">
            <v>1</v>
          </cell>
          <cell r="D740">
            <v>52</v>
          </cell>
          <cell r="E740">
            <v>1E-3</v>
          </cell>
          <cell r="F740">
            <v>0.107958</v>
          </cell>
        </row>
        <row r="741">
          <cell r="A741">
            <v>7</v>
          </cell>
          <cell r="B741">
            <v>7795</v>
          </cell>
          <cell r="C741">
            <v>5</v>
          </cell>
          <cell r="D741">
            <v>52</v>
          </cell>
          <cell r="E741">
            <v>0.62016099999999996</v>
          </cell>
          <cell r="F741">
            <v>2.2389000000000001</v>
          </cell>
        </row>
        <row r="742">
          <cell r="A742">
            <v>7</v>
          </cell>
          <cell r="B742">
            <v>7795</v>
          </cell>
          <cell r="C742">
            <v>6</v>
          </cell>
          <cell r="D742">
            <v>52</v>
          </cell>
          <cell r="E742">
            <v>0.99524800000000002</v>
          </cell>
          <cell r="F742">
            <v>41.783470000000001</v>
          </cell>
        </row>
        <row r="743">
          <cell r="A743">
            <v>7</v>
          </cell>
          <cell r="B743">
            <v>7795</v>
          </cell>
          <cell r="C743">
            <v>6</v>
          </cell>
          <cell r="D743">
            <v>591</v>
          </cell>
          <cell r="E743">
            <v>17.845656000000002</v>
          </cell>
          <cell r="F743">
            <v>42.845655999999998</v>
          </cell>
        </row>
        <row r="744">
          <cell r="A744">
            <v>7</v>
          </cell>
          <cell r="B744">
            <v>7821</v>
          </cell>
          <cell r="C744">
            <v>1</v>
          </cell>
          <cell r="D744">
            <v>4</v>
          </cell>
          <cell r="E744">
            <v>-8.3810470000000006</v>
          </cell>
          <cell r="F744">
            <v>-23.239889999999999</v>
          </cell>
        </row>
        <row r="745">
          <cell r="A745">
            <v>7</v>
          </cell>
          <cell r="B745">
            <v>7821</v>
          </cell>
          <cell r="C745">
            <v>1</v>
          </cell>
          <cell r="D745">
            <v>51</v>
          </cell>
          <cell r="E745">
            <v>53.719355999999998</v>
          </cell>
          <cell r="F745">
            <v>160.29125999999999</v>
          </cell>
        </row>
        <row r="746">
          <cell r="A746">
            <v>7</v>
          </cell>
          <cell r="B746">
            <v>7821</v>
          </cell>
          <cell r="C746">
            <v>1</v>
          </cell>
          <cell r="D746">
            <v>52</v>
          </cell>
          <cell r="E746">
            <v>26.519017999999999</v>
          </cell>
          <cell r="F746">
            <v>68.229303000000002</v>
          </cell>
        </row>
        <row r="747">
          <cell r="A747">
            <v>7</v>
          </cell>
          <cell r="B747">
            <v>7821</v>
          </cell>
          <cell r="C747">
            <v>1</v>
          </cell>
          <cell r="D747">
            <v>591</v>
          </cell>
          <cell r="E747">
            <v>0.10199999999999999</v>
          </cell>
          <cell r="F747">
            <v>0.10199999999999999</v>
          </cell>
        </row>
        <row r="748">
          <cell r="A748">
            <v>7</v>
          </cell>
          <cell r="B748">
            <v>7825</v>
          </cell>
          <cell r="C748">
            <v>1</v>
          </cell>
          <cell r="D748">
            <v>4</v>
          </cell>
          <cell r="E748">
            <v>-5.3526999999999998E-2</v>
          </cell>
          <cell r="F748">
            <v>0.69741600000000004</v>
          </cell>
        </row>
        <row r="749">
          <cell r="A749">
            <v>7</v>
          </cell>
          <cell r="B749">
            <v>7825</v>
          </cell>
          <cell r="C749">
            <v>1</v>
          </cell>
          <cell r="D749">
            <v>591</v>
          </cell>
          <cell r="E749">
            <v>775.08294899999999</v>
          </cell>
          <cell r="F749">
            <v>2310.7612330000002</v>
          </cell>
        </row>
        <row r="750">
          <cell r="A750">
            <v>7</v>
          </cell>
          <cell r="B750">
            <v>7827</v>
          </cell>
          <cell r="C750">
            <v>1</v>
          </cell>
          <cell r="D750">
            <v>4</v>
          </cell>
          <cell r="E750">
            <v>-2.7254E-2</v>
          </cell>
          <cell r="F750">
            <v>-1.058943</v>
          </cell>
        </row>
        <row r="751">
          <cell r="A751">
            <v>7</v>
          </cell>
          <cell r="B751">
            <v>7827</v>
          </cell>
          <cell r="C751">
            <v>1</v>
          </cell>
          <cell r="D751">
            <v>52</v>
          </cell>
          <cell r="E751">
            <v>16.244793999999999</v>
          </cell>
          <cell r="F751">
            <v>23.313099000000001</v>
          </cell>
        </row>
        <row r="752">
          <cell r="A752">
            <v>7</v>
          </cell>
          <cell r="B752">
            <v>7827</v>
          </cell>
          <cell r="C752">
            <v>1</v>
          </cell>
          <cell r="D752">
            <v>591</v>
          </cell>
          <cell r="E752">
            <v>3787.2855939999999</v>
          </cell>
          <cell r="F752">
            <v>11190.392252</v>
          </cell>
        </row>
        <row r="753">
          <cell r="A753">
            <v>7</v>
          </cell>
          <cell r="B753">
            <v>7831</v>
          </cell>
          <cell r="C753">
            <v>1</v>
          </cell>
          <cell r="D753">
            <v>52</v>
          </cell>
          <cell r="E753">
            <v>-3.8048820000000001</v>
          </cell>
          <cell r="F753">
            <v>-2.7415280000000002</v>
          </cell>
        </row>
        <row r="754">
          <cell r="A754">
            <v>7</v>
          </cell>
          <cell r="B754">
            <v>7831</v>
          </cell>
          <cell r="C754">
            <v>1</v>
          </cell>
          <cell r="D754">
            <v>591</v>
          </cell>
          <cell r="E754">
            <v>11.621874</v>
          </cell>
          <cell r="F754">
            <v>17.523347999999999</v>
          </cell>
        </row>
        <row r="755">
          <cell r="A755">
            <v>7</v>
          </cell>
          <cell r="B755">
            <v>7980</v>
          </cell>
          <cell r="C755">
            <v>1</v>
          </cell>
          <cell r="D755">
            <v>4</v>
          </cell>
          <cell r="E755">
            <v>-55.64</v>
          </cell>
          <cell r="F755">
            <v>-177.59962200000001</v>
          </cell>
        </row>
        <row r="756">
          <cell r="A756">
            <v>7</v>
          </cell>
          <cell r="B756">
            <v>7980</v>
          </cell>
          <cell r="C756">
            <v>1</v>
          </cell>
          <cell r="D756">
            <v>51</v>
          </cell>
          <cell r="E756">
            <v>56.552840000000003</v>
          </cell>
          <cell r="F756">
            <v>165.386077</v>
          </cell>
        </row>
        <row r="757">
          <cell r="A757">
            <v>7</v>
          </cell>
          <cell r="B757">
            <v>7980</v>
          </cell>
          <cell r="C757">
            <v>1</v>
          </cell>
          <cell r="D757">
            <v>52</v>
          </cell>
          <cell r="E757">
            <v>20.841866</v>
          </cell>
          <cell r="F757">
            <v>58.045293000000001</v>
          </cell>
        </row>
        <row r="758">
          <cell r="A758">
            <v>7</v>
          </cell>
          <cell r="B758">
            <v>7980</v>
          </cell>
          <cell r="C758">
            <v>1</v>
          </cell>
          <cell r="D758">
            <v>591</v>
          </cell>
          <cell r="E758">
            <v>0.52607999999999999</v>
          </cell>
          <cell r="F758">
            <v>1.05216</v>
          </cell>
        </row>
        <row r="759">
          <cell r="A759">
            <v>7</v>
          </cell>
          <cell r="B759">
            <v>7981</v>
          </cell>
          <cell r="C759">
            <v>1</v>
          </cell>
          <cell r="D759">
            <v>51</v>
          </cell>
          <cell r="E759">
            <v>0.60299899999999995</v>
          </cell>
          <cell r="F759">
            <v>1.8902669999999999</v>
          </cell>
        </row>
        <row r="760">
          <cell r="A760">
            <v>7</v>
          </cell>
          <cell r="B760">
            <v>7981</v>
          </cell>
          <cell r="C760">
            <v>1</v>
          </cell>
          <cell r="D760">
            <v>52</v>
          </cell>
          <cell r="E760">
            <v>7.8248999999999999E-2</v>
          </cell>
          <cell r="F760">
            <v>0.23474700000000001</v>
          </cell>
        </row>
        <row r="761">
          <cell r="A761">
            <v>7</v>
          </cell>
          <cell r="B761">
            <v>7981</v>
          </cell>
          <cell r="C761">
            <v>1</v>
          </cell>
          <cell r="D761">
            <v>591</v>
          </cell>
          <cell r="E761">
            <v>0</v>
          </cell>
          <cell r="F761">
            <v>17.476116000000001</v>
          </cell>
        </row>
        <row r="762">
          <cell r="A762">
            <v>7</v>
          </cell>
          <cell r="B762">
            <v>7982</v>
          </cell>
          <cell r="C762">
            <v>1</v>
          </cell>
          <cell r="D762">
            <v>51</v>
          </cell>
          <cell r="E762">
            <v>6.4820000000000003E-2</v>
          </cell>
          <cell r="F762">
            <v>0.19445999999999999</v>
          </cell>
        </row>
        <row r="763">
          <cell r="A763">
            <v>7</v>
          </cell>
          <cell r="B763">
            <v>7982</v>
          </cell>
          <cell r="C763">
            <v>1</v>
          </cell>
          <cell r="D763">
            <v>52</v>
          </cell>
          <cell r="E763">
            <v>41.83155</v>
          </cell>
          <cell r="F763">
            <v>100.572418</v>
          </cell>
        </row>
        <row r="764">
          <cell r="A764">
            <v>7</v>
          </cell>
          <cell r="B764">
            <v>7982</v>
          </cell>
          <cell r="C764">
            <v>1</v>
          </cell>
          <cell r="D764">
            <v>591</v>
          </cell>
          <cell r="E764">
            <v>131.17506499999999</v>
          </cell>
          <cell r="F764">
            <v>284.02343100000002</v>
          </cell>
        </row>
        <row r="765">
          <cell r="A765">
            <v>7</v>
          </cell>
          <cell r="B765">
            <v>7983</v>
          </cell>
          <cell r="C765">
            <v>1</v>
          </cell>
          <cell r="D765">
            <v>52</v>
          </cell>
          <cell r="E765">
            <v>0</v>
          </cell>
          <cell r="F765">
            <v>4.1E-5</v>
          </cell>
        </row>
        <row r="766">
          <cell r="A766">
            <v>7</v>
          </cell>
          <cell r="B766">
            <v>7983</v>
          </cell>
          <cell r="C766">
            <v>1</v>
          </cell>
          <cell r="D766">
            <v>591</v>
          </cell>
          <cell r="E766">
            <v>7.6437549999999996</v>
          </cell>
          <cell r="F766">
            <v>22.407796999999999</v>
          </cell>
        </row>
        <row r="767">
          <cell r="A767">
            <v>7</v>
          </cell>
          <cell r="B767">
            <v>7984</v>
          </cell>
          <cell r="C767">
            <v>1</v>
          </cell>
          <cell r="D767">
            <v>4</v>
          </cell>
          <cell r="E767">
            <v>-1.8944460000000001</v>
          </cell>
          <cell r="F767">
            <v>-4.2062390000000001</v>
          </cell>
        </row>
        <row r="768">
          <cell r="A768">
            <v>7</v>
          </cell>
          <cell r="B768">
            <v>7984</v>
          </cell>
          <cell r="C768">
            <v>1</v>
          </cell>
          <cell r="D768">
            <v>51</v>
          </cell>
          <cell r="E768">
            <v>2.5151759999999999</v>
          </cell>
          <cell r="F768">
            <v>7.723115</v>
          </cell>
        </row>
        <row r="769">
          <cell r="A769">
            <v>7</v>
          </cell>
          <cell r="B769">
            <v>7984</v>
          </cell>
          <cell r="C769">
            <v>1</v>
          </cell>
          <cell r="D769">
            <v>52</v>
          </cell>
          <cell r="E769">
            <v>93.393626999999995</v>
          </cell>
          <cell r="F769">
            <v>208.61965699999999</v>
          </cell>
        </row>
        <row r="770">
          <cell r="A770">
            <v>7</v>
          </cell>
          <cell r="B770">
            <v>7984</v>
          </cell>
          <cell r="C770">
            <v>1</v>
          </cell>
          <cell r="D770">
            <v>591</v>
          </cell>
          <cell r="E770">
            <v>2102.234633</v>
          </cell>
          <cell r="F770">
            <v>6579.30638</v>
          </cell>
        </row>
        <row r="771">
          <cell r="A771">
            <v>7</v>
          </cell>
          <cell r="B771">
            <v>7985</v>
          </cell>
          <cell r="C771">
            <v>1</v>
          </cell>
          <cell r="D771">
            <v>591</v>
          </cell>
          <cell r="E771">
            <v>1.4159999999999999</v>
          </cell>
          <cell r="F771">
            <v>4.2480000000000002</v>
          </cell>
        </row>
        <row r="772">
          <cell r="A772">
            <v>7</v>
          </cell>
          <cell r="B772">
            <v>7987</v>
          </cell>
          <cell r="C772">
            <v>1</v>
          </cell>
          <cell r="D772">
            <v>51</v>
          </cell>
          <cell r="E772">
            <v>5.3032999999999997E-2</v>
          </cell>
          <cell r="F772">
            <v>0.15909899999999999</v>
          </cell>
        </row>
        <row r="773">
          <cell r="A773">
            <v>7</v>
          </cell>
          <cell r="B773">
            <v>7987</v>
          </cell>
          <cell r="C773">
            <v>1</v>
          </cell>
          <cell r="D773">
            <v>591</v>
          </cell>
          <cell r="E773">
            <v>2.584902</v>
          </cell>
          <cell r="F773">
            <v>5.7655010000000004</v>
          </cell>
        </row>
        <row r="774">
          <cell r="A774">
            <v>7</v>
          </cell>
          <cell r="B774">
            <v>7989</v>
          </cell>
          <cell r="C774">
            <v>1</v>
          </cell>
          <cell r="D774">
            <v>4</v>
          </cell>
          <cell r="E774">
            <v>-0.365985</v>
          </cell>
          <cell r="F774">
            <v>-0.23656199999999999</v>
          </cell>
        </row>
        <row r="775">
          <cell r="A775">
            <v>7</v>
          </cell>
          <cell r="B775">
            <v>7989</v>
          </cell>
          <cell r="C775">
            <v>1</v>
          </cell>
          <cell r="D775">
            <v>52</v>
          </cell>
          <cell r="E775">
            <v>7.4001999999999999</v>
          </cell>
          <cell r="F775">
            <v>22.204785000000001</v>
          </cell>
        </row>
        <row r="776">
          <cell r="A776">
            <v>7</v>
          </cell>
          <cell r="B776">
            <v>7989</v>
          </cell>
          <cell r="C776">
            <v>1</v>
          </cell>
          <cell r="D776">
            <v>591</v>
          </cell>
          <cell r="E776">
            <v>764.87610199999995</v>
          </cell>
          <cell r="F776">
            <v>2379.946629</v>
          </cell>
        </row>
        <row r="777">
          <cell r="A777">
            <v>7</v>
          </cell>
          <cell r="B777">
            <v>7999</v>
          </cell>
          <cell r="C777">
            <v>1</v>
          </cell>
          <cell r="D777">
            <v>51</v>
          </cell>
          <cell r="E777">
            <v>16.276655999999999</v>
          </cell>
          <cell r="F777">
            <v>46.382719000000002</v>
          </cell>
        </row>
        <row r="778">
          <cell r="A778">
            <v>7</v>
          </cell>
          <cell r="B778">
            <v>7999</v>
          </cell>
          <cell r="C778">
            <v>1</v>
          </cell>
          <cell r="D778">
            <v>52</v>
          </cell>
          <cell r="E778">
            <v>4.6840140000000003</v>
          </cell>
          <cell r="F778">
            <v>13.118016000000001</v>
          </cell>
        </row>
        <row r="779">
          <cell r="A779">
            <v>7</v>
          </cell>
          <cell r="B779">
            <v>7999</v>
          </cell>
          <cell r="C779">
            <v>1</v>
          </cell>
          <cell r="D779">
            <v>591</v>
          </cell>
          <cell r="E779">
            <v>26.071999999999999</v>
          </cell>
          <cell r="F779">
            <v>79.316000000000003</v>
          </cell>
        </row>
        <row r="780">
          <cell r="A780">
            <v>8</v>
          </cell>
          <cell r="B780">
            <v>8101</v>
          </cell>
          <cell r="C780">
            <v>1</v>
          </cell>
          <cell r="D780">
            <v>4</v>
          </cell>
          <cell r="E780">
            <v>-0.41649999999999998</v>
          </cell>
          <cell r="F780">
            <v>-2.4163299999999999</v>
          </cell>
        </row>
        <row r="781">
          <cell r="A781">
            <v>8</v>
          </cell>
          <cell r="B781">
            <v>8101</v>
          </cell>
          <cell r="C781">
            <v>1</v>
          </cell>
          <cell r="D781">
            <v>51</v>
          </cell>
          <cell r="E781">
            <v>32.970193999999999</v>
          </cell>
          <cell r="F781">
            <v>97.047099000000003</v>
          </cell>
        </row>
        <row r="782">
          <cell r="A782">
            <v>8</v>
          </cell>
          <cell r="B782">
            <v>8101</v>
          </cell>
          <cell r="C782">
            <v>1</v>
          </cell>
          <cell r="D782">
            <v>52</v>
          </cell>
          <cell r="E782">
            <v>12.729766</v>
          </cell>
          <cell r="F782">
            <v>36.658034999999998</v>
          </cell>
        </row>
        <row r="783">
          <cell r="A783">
            <v>8</v>
          </cell>
          <cell r="B783">
            <v>8101</v>
          </cell>
          <cell r="C783">
            <v>1</v>
          </cell>
          <cell r="D783">
            <v>591</v>
          </cell>
          <cell r="E783">
            <v>5.0000000000000001E-3</v>
          </cell>
          <cell r="F783">
            <v>1.9E-2</v>
          </cell>
        </row>
        <row r="784">
          <cell r="A784">
            <v>8</v>
          </cell>
          <cell r="B784">
            <v>8202</v>
          </cell>
          <cell r="C784">
            <v>1</v>
          </cell>
          <cell r="D784">
            <v>4</v>
          </cell>
          <cell r="E784">
            <v>0</v>
          </cell>
          <cell r="F784">
            <v>-23.785247999999999</v>
          </cell>
        </row>
        <row r="785">
          <cell r="A785">
            <v>8</v>
          </cell>
          <cell r="B785">
            <v>8202</v>
          </cell>
          <cell r="C785">
            <v>1</v>
          </cell>
          <cell r="D785">
            <v>51</v>
          </cell>
          <cell r="E785">
            <v>46.584757000000003</v>
          </cell>
          <cell r="F785">
            <v>137.07609400000001</v>
          </cell>
        </row>
        <row r="786">
          <cell r="A786">
            <v>8</v>
          </cell>
          <cell r="B786">
            <v>8202</v>
          </cell>
          <cell r="C786">
            <v>1</v>
          </cell>
          <cell r="D786">
            <v>52</v>
          </cell>
          <cell r="E786">
            <v>31.694365000000001</v>
          </cell>
          <cell r="F786">
            <v>81.91498</v>
          </cell>
        </row>
        <row r="787">
          <cell r="A787">
            <v>8</v>
          </cell>
          <cell r="B787">
            <v>8202</v>
          </cell>
          <cell r="C787">
            <v>1</v>
          </cell>
          <cell r="D787">
            <v>591</v>
          </cell>
          <cell r="E787">
            <v>0.05</v>
          </cell>
          <cell r="F787">
            <v>0.05</v>
          </cell>
        </row>
        <row r="788">
          <cell r="A788">
            <v>8</v>
          </cell>
          <cell r="B788">
            <v>8206</v>
          </cell>
          <cell r="C788">
            <v>1</v>
          </cell>
          <cell r="D788">
            <v>4</v>
          </cell>
          <cell r="E788">
            <v>5.8743999999999998E-2</v>
          </cell>
          <cell r="F788">
            <v>5.8743999999999998E-2</v>
          </cell>
        </row>
        <row r="789">
          <cell r="A789">
            <v>8</v>
          </cell>
          <cell r="B789">
            <v>8206</v>
          </cell>
          <cell r="C789">
            <v>1</v>
          </cell>
          <cell r="D789">
            <v>51</v>
          </cell>
          <cell r="E789">
            <v>2.3630999999999999E-2</v>
          </cell>
          <cell r="F789">
            <v>7.0446999999999996E-2</v>
          </cell>
        </row>
        <row r="790">
          <cell r="A790">
            <v>8</v>
          </cell>
          <cell r="B790">
            <v>8206</v>
          </cell>
          <cell r="C790">
            <v>1</v>
          </cell>
          <cell r="D790">
            <v>52</v>
          </cell>
          <cell r="E790">
            <v>-3.1020000000000002E-3</v>
          </cell>
          <cell r="F790">
            <v>2.8E-5</v>
          </cell>
        </row>
        <row r="791">
          <cell r="A791">
            <v>8</v>
          </cell>
          <cell r="B791">
            <v>8206</v>
          </cell>
          <cell r="C791">
            <v>1</v>
          </cell>
          <cell r="D791">
            <v>591</v>
          </cell>
          <cell r="E791">
            <v>2642.2484009999998</v>
          </cell>
          <cell r="F791">
            <v>6917.2724509999998</v>
          </cell>
        </row>
        <row r="792">
          <cell r="A792">
            <v>8</v>
          </cell>
          <cell r="B792">
            <v>8208</v>
          </cell>
          <cell r="C792">
            <v>1</v>
          </cell>
          <cell r="D792">
            <v>4</v>
          </cell>
          <cell r="E792">
            <v>-0.318965</v>
          </cell>
          <cell r="F792">
            <v>-0.318965</v>
          </cell>
        </row>
        <row r="793">
          <cell r="A793">
            <v>8</v>
          </cell>
          <cell r="B793">
            <v>8208</v>
          </cell>
          <cell r="C793">
            <v>1</v>
          </cell>
          <cell r="D793">
            <v>591</v>
          </cell>
          <cell r="E793">
            <v>58.025115</v>
          </cell>
          <cell r="F793">
            <v>145.724459</v>
          </cell>
        </row>
        <row r="794">
          <cell r="A794">
            <v>8</v>
          </cell>
          <cell r="B794">
            <v>8209</v>
          </cell>
          <cell r="C794">
            <v>1</v>
          </cell>
          <cell r="D794">
            <v>52</v>
          </cell>
          <cell r="E794">
            <v>0.75374300000000005</v>
          </cell>
          <cell r="F794">
            <v>2.4785539999999999</v>
          </cell>
        </row>
        <row r="795">
          <cell r="A795">
            <v>8</v>
          </cell>
          <cell r="B795">
            <v>8209</v>
          </cell>
          <cell r="C795">
            <v>1</v>
          </cell>
          <cell r="D795">
            <v>591</v>
          </cell>
          <cell r="E795">
            <v>4.1539299999999999</v>
          </cell>
          <cell r="F795">
            <v>14.739827999999999</v>
          </cell>
        </row>
        <row r="796">
          <cell r="A796">
            <v>8</v>
          </cell>
          <cell r="B796">
            <v>8301</v>
          </cell>
          <cell r="C796">
            <v>1</v>
          </cell>
          <cell r="D796">
            <v>4</v>
          </cell>
          <cell r="E796">
            <v>-0.141015</v>
          </cell>
          <cell r="F796">
            <v>-0.50454200000000005</v>
          </cell>
        </row>
        <row r="797">
          <cell r="A797">
            <v>8</v>
          </cell>
          <cell r="B797">
            <v>8301</v>
          </cell>
          <cell r="C797">
            <v>1</v>
          </cell>
          <cell r="D797">
            <v>51</v>
          </cell>
          <cell r="E797">
            <v>18.897300999999999</v>
          </cell>
          <cell r="F797">
            <v>55.611637999999999</v>
          </cell>
        </row>
        <row r="798">
          <cell r="A798">
            <v>8</v>
          </cell>
          <cell r="B798">
            <v>8301</v>
          </cell>
          <cell r="C798">
            <v>1</v>
          </cell>
          <cell r="D798">
            <v>52</v>
          </cell>
          <cell r="E798">
            <v>7.0799519999999996</v>
          </cell>
          <cell r="F798">
            <v>22.046511000000002</v>
          </cell>
        </row>
        <row r="799">
          <cell r="A799">
            <v>8</v>
          </cell>
          <cell r="B799">
            <v>8305</v>
          </cell>
          <cell r="C799">
            <v>1</v>
          </cell>
          <cell r="D799">
            <v>4</v>
          </cell>
          <cell r="E799">
            <v>-3.3040940000000001</v>
          </cell>
          <cell r="F799">
            <v>-3.3442440000000002</v>
          </cell>
        </row>
        <row r="800">
          <cell r="A800">
            <v>8</v>
          </cell>
          <cell r="B800">
            <v>8305</v>
          </cell>
          <cell r="C800">
            <v>1</v>
          </cell>
          <cell r="D800">
            <v>51</v>
          </cell>
          <cell r="E800">
            <v>12.201433</v>
          </cell>
          <cell r="F800">
            <v>35.565235000000001</v>
          </cell>
        </row>
        <row r="801">
          <cell r="A801">
            <v>8</v>
          </cell>
          <cell r="B801">
            <v>8305</v>
          </cell>
          <cell r="C801">
            <v>1</v>
          </cell>
          <cell r="D801">
            <v>52</v>
          </cell>
          <cell r="E801">
            <v>3.7356370000000001</v>
          </cell>
          <cell r="F801">
            <v>13.547262</v>
          </cell>
        </row>
        <row r="802">
          <cell r="A802">
            <v>8</v>
          </cell>
          <cell r="B802">
            <v>8305</v>
          </cell>
          <cell r="C802">
            <v>1</v>
          </cell>
          <cell r="D802">
            <v>591</v>
          </cell>
          <cell r="E802">
            <v>0.61874899999999999</v>
          </cell>
          <cell r="F802">
            <v>0.94774899999999995</v>
          </cell>
        </row>
        <row r="803">
          <cell r="A803">
            <v>8</v>
          </cell>
          <cell r="B803">
            <v>8324</v>
          </cell>
          <cell r="C803">
            <v>1</v>
          </cell>
          <cell r="D803">
            <v>4</v>
          </cell>
          <cell r="E803">
            <v>-9.5376080000000005</v>
          </cell>
          <cell r="F803">
            <v>-26.145095999999999</v>
          </cell>
        </row>
        <row r="804">
          <cell r="A804">
            <v>8</v>
          </cell>
          <cell r="B804">
            <v>8324</v>
          </cell>
          <cell r="C804">
            <v>1</v>
          </cell>
          <cell r="D804">
            <v>51</v>
          </cell>
          <cell r="E804">
            <v>7.4153840000000004</v>
          </cell>
          <cell r="F804">
            <v>22.836084</v>
          </cell>
        </row>
        <row r="805">
          <cell r="A805">
            <v>8</v>
          </cell>
          <cell r="B805">
            <v>8324</v>
          </cell>
          <cell r="C805">
            <v>1</v>
          </cell>
          <cell r="D805">
            <v>52</v>
          </cell>
          <cell r="E805">
            <v>22.203410999999999</v>
          </cell>
          <cell r="F805">
            <v>52.740484000000002</v>
          </cell>
        </row>
        <row r="806">
          <cell r="A806">
            <v>8</v>
          </cell>
          <cell r="B806">
            <v>8324</v>
          </cell>
          <cell r="C806">
            <v>1</v>
          </cell>
          <cell r="D806">
            <v>591</v>
          </cell>
          <cell r="E806">
            <v>0.09</v>
          </cell>
          <cell r="F806">
            <v>0.26999000000000001</v>
          </cell>
        </row>
        <row r="807">
          <cell r="A807">
            <v>8</v>
          </cell>
          <cell r="B807">
            <v>8327</v>
          </cell>
          <cell r="C807">
            <v>1</v>
          </cell>
          <cell r="D807">
            <v>4</v>
          </cell>
          <cell r="E807">
            <v>0</v>
          </cell>
          <cell r="F807">
            <v>-33.613140000000001</v>
          </cell>
        </row>
        <row r="808">
          <cell r="A808">
            <v>8</v>
          </cell>
          <cell r="B808">
            <v>8327</v>
          </cell>
          <cell r="C808">
            <v>1</v>
          </cell>
          <cell r="D808">
            <v>51</v>
          </cell>
          <cell r="E808">
            <v>6.0359030000000002</v>
          </cell>
          <cell r="F808">
            <v>16.568947000000001</v>
          </cell>
        </row>
        <row r="809">
          <cell r="A809">
            <v>8</v>
          </cell>
          <cell r="B809">
            <v>8327</v>
          </cell>
          <cell r="C809">
            <v>1</v>
          </cell>
          <cell r="D809">
            <v>52</v>
          </cell>
          <cell r="E809">
            <v>2.425271</v>
          </cell>
          <cell r="F809">
            <v>7.0776620000000001</v>
          </cell>
        </row>
        <row r="810">
          <cell r="A810">
            <v>8</v>
          </cell>
          <cell r="B810">
            <v>8327</v>
          </cell>
          <cell r="C810">
            <v>1</v>
          </cell>
          <cell r="D810">
            <v>591</v>
          </cell>
          <cell r="E810">
            <v>0.174931</v>
          </cell>
          <cell r="F810">
            <v>4.2721070000000001</v>
          </cell>
        </row>
        <row r="811">
          <cell r="A811">
            <v>8</v>
          </cell>
          <cell r="B811">
            <v>8340</v>
          </cell>
          <cell r="C811">
            <v>1</v>
          </cell>
          <cell r="D811">
            <v>52</v>
          </cell>
          <cell r="E811">
            <v>24.946999999999999</v>
          </cell>
          <cell r="F811">
            <v>73.376000000000005</v>
          </cell>
        </row>
        <row r="812">
          <cell r="A812">
            <v>8</v>
          </cell>
          <cell r="B812">
            <v>8340</v>
          </cell>
          <cell r="C812">
            <v>6</v>
          </cell>
          <cell r="D812">
            <v>591</v>
          </cell>
          <cell r="E812">
            <v>0.35</v>
          </cell>
          <cell r="F812">
            <v>10.35</v>
          </cell>
        </row>
        <row r="813">
          <cell r="A813">
            <v>8</v>
          </cell>
          <cell r="B813">
            <v>8358</v>
          </cell>
          <cell r="C813">
            <v>1</v>
          </cell>
          <cell r="D813">
            <v>4</v>
          </cell>
          <cell r="E813">
            <v>-45.164681999999999</v>
          </cell>
          <cell r="F813">
            <v>-128.75429600000001</v>
          </cell>
        </row>
        <row r="814">
          <cell r="A814">
            <v>8</v>
          </cell>
          <cell r="B814">
            <v>8358</v>
          </cell>
          <cell r="C814">
            <v>1</v>
          </cell>
          <cell r="D814">
            <v>51</v>
          </cell>
          <cell r="E814">
            <v>255.35989599999999</v>
          </cell>
          <cell r="F814">
            <v>761.70545700000002</v>
          </cell>
        </row>
        <row r="815">
          <cell r="A815">
            <v>8</v>
          </cell>
          <cell r="B815">
            <v>8358</v>
          </cell>
          <cell r="C815">
            <v>1</v>
          </cell>
          <cell r="D815">
            <v>52</v>
          </cell>
          <cell r="E815">
            <v>120.770577</v>
          </cell>
          <cell r="F815">
            <v>337.486604</v>
          </cell>
        </row>
        <row r="816">
          <cell r="A816">
            <v>8</v>
          </cell>
          <cell r="B816">
            <v>8358</v>
          </cell>
          <cell r="C816">
            <v>5</v>
          </cell>
          <cell r="D816">
            <v>52</v>
          </cell>
          <cell r="E816">
            <v>0.52338499999999999</v>
          </cell>
          <cell r="F816">
            <v>18.569115</v>
          </cell>
        </row>
        <row r="817">
          <cell r="A817">
            <v>8</v>
          </cell>
          <cell r="B817">
            <v>8358</v>
          </cell>
          <cell r="C817">
            <v>6</v>
          </cell>
          <cell r="D817">
            <v>52</v>
          </cell>
          <cell r="E817">
            <v>13.37191</v>
          </cell>
          <cell r="F817">
            <v>29.866582000000001</v>
          </cell>
        </row>
        <row r="818">
          <cell r="A818">
            <v>8</v>
          </cell>
          <cell r="B818">
            <v>8373</v>
          </cell>
          <cell r="C818">
            <v>1</v>
          </cell>
          <cell r="D818">
            <v>4</v>
          </cell>
          <cell r="E818">
            <v>142.92380800000001</v>
          </cell>
          <cell r="F818">
            <v>-357.321192</v>
          </cell>
        </row>
        <row r="819">
          <cell r="A819">
            <v>8</v>
          </cell>
          <cell r="B819">
            <v>8373</v>
          </cell>
          <cell r="C819">
            <v>1</v>
          </cell>
          <cell r="D819">
            <v>51</v>
          </cell>
          <cell r="E819">
            <v>2025.2473359999999</v>
          </cell>
          <cell r="F819">
            <v>6316.9677410000004</v>
          </cell>
        </row>
        <row r="820">
          <cell r="A820">
            <v>8</v>
          </cell>
          <cell r="B820">
            <v>8373</v>
          </cell>
          <cell r="C820">
            <v>1</v>
          </cell>
          <cell r="D820">
            <v>52</v>
          </cell>
          <cell r="E820">
            <v>346.62974800000001</v>
          </cell>
          <cell r="F820">
            <v>2032.0055430000002</v>
          </cell>
        </row>
        <row r="821">
          <cell r="A821">
            <v>8</v>
          </cell>
          <cell r="B821">
            <v>8373</v>
          </cell>
          <cell r="C821">
            <v>1</v>
          </cell>
          <cell r="D821">
            <v>591</v>
          </cell>
          <cell r="E821">
            <v>14.828322999999999</v>
          </cell>
          <cell r="F821">
            <v>14.828322999999999</v>
          </cell>
        </row>
        <row r="822">
          <cell r="A822">
            <v>8</v>
          </cell>
          <cell r="B822">
            <v>8373</v>
          </cell>
          <cell r="C822">
            <v>5</v>
          </cell>
          <cell r="D822">
            <v>52</v>
          </cell>
          <cell r="E822">
            <v>123.390435</v>
          </cell>
          <cell r="F822">
            <v>231.60693499999999</v>
          </cell>
        </row>
        <row r="823">
          <cell r="A823">
            <v>8</v>
          </cell>
          <cell r="B823">
            <v>8373</v>
          </cell>
          <cell r="C823">
            <v>6</v>
          </cell>
          <cell r="D823">
            <v>52</v>
          </cell>
          <cell r="E823">
            <v>-5.1186949999999998</v>
          </cell>
          <cell r="F823">
            <v>103.09780499999999</v>
          </cell>
        </row>
        <row r="824">
          <cell r="A824">
            <v>8</v>
          </cell>
          <cell r="B824">
            <v>8379</v>
          </cell>
          <cell r="C824">
            <v>1</v>
          </cell>
          <cell r="D824">
            <v>52</v>
          </cell>
          <cell r="E824">
            <v>0.09</v>
          </cell>
          <cell r="F824">
            <v>1.0111060000000001</v>
          </cell>
        </row>
        <row r="825">
          <cell r="A825">
            <v>8</v>
          </cell>
          <cell r="B825">
            <v>8383</v>
          </cell>
          <cell r="C825">
            <v>1</v>
          </cell>
          <cell r="D825">
            <v>52</v>
          </cell>
          <cell r="E825">
            <v>7.6201999999999996</v>
          </cell>
          <cell r="F825">
            <v>22.8582</v>
          </cell>
        </row>
        <row r="826">
          <cell r="A826">
            <v>8</v>
          </cell>
          <cell r="B826">
            <v>8384</v>
          </cell>
          <cell r="C826">
            <v>1</v>
          </cell>
          <cell r="D826">
            <v>52</v>
          </cell>
          <cell r="E826">
            <v>10.723599999999999</v>
          </cell>
          <cell r="F826">
            <v>32.1708</v>
          </cell>
        </row>
        <row r="827">
          <cell r="A827">
            <v>8</v>
          </cell>
          <cell r="B827">
            <v>8388</v>
          </cell>
          <cell r="C827">
            <v>1</v>
          </cell>
          <cell r="D827">
            <v>52</v>
          </cell>
          <cell r="E827">
            <v>54.2821</v>
          </cell>
          <cell r="F827">
            <v>162.84610000000001</v>
          </cell>
        </row>
        <row r="828">
          <cell r="A828">
            <v>8</v>
          </cell>
          <cell r="B828">
            <v>8397</v>
          </cell>
          <cell r="C828">
            <v>1</v>
          </cell>
          <cell r="D828">
            <v>4</v>
          </cell>
          <cell r="E828">
            <v>-19.521747999999999</v>
          </cell>
          <cell r="F828">
            <v>-20.983260000000001</v>
          </cell>
        </row>
        <row r="829">
          <cell r="A829">
            <v>8</v>
          </cell>
          <cell r="B829">
            <v>8397</v>
          </cell>
          <cell r="C829">
            <v>1</v>
          </cell>
          <cell r="D829">
            <v>51</v>
          </cell>
          <cell r="E829">
            <v>24.525053</v>
          </cell>
          <cell r="F829">
            <v>74.890417999999997</v>
          </cell>
        </row>
        <row r="830">
          <cell r="A830">
            <v>8</v>
          </cell>
          <cell r="B830">
            <v>8397</v>
          </cell>
          <cell r="C830">
            <v>1</v>
          </cell>
          <cell r="D830">
            <v>52</v>
          </cell>
          <cell r="E830">
            <v>5.5709929999999996</v>
          </cell>
          <cell r="F830">
            <v>16.723708999999999</v>
          </cell>
        </row>
        <row r="831">
          <cell r="A831">
            <v>8</v>
          </cell>
          <cell r="B831">
            <v>8397</v>
          </cell>
          <cell r="C831">
            <v>1</v>
          </cell>
          <cell r="D831">
            <v>591</v>
          </cell>
          <cell r="E831">
            <v>0.34495700000000001</v>
          </cell>
          <cell r="F831">
            <v>0.34495700000000001</v>
          </cell>
        </row>
        <row r="832">
          <cell r="A832">
            <v>8</v>
          </cell>
          <cell r="B832">
            <v>8399</v>
          </cell>
          <cell r="C832">
            <v>1</v>
          </cell>
          <cell r="D832">
            <v>51</v>
          </cell>
          <cell r="E832">
            <v>3.6913909999999999</v>
          </cell>
          <cell r="F832">
            <v>11.323542</v>
          </cell>
        </row>
        <row r="833">
          <cell r="A833">
            <v>8</v>
          </cell>
          <cell r="B833">
            <v>8399</v>
          </cell>
          <cell r="C833">
            <v>1</v>
          </cell>
          <cell r="D833">
            <v>52</v>
          </cell>
          <cell r="E833">
            <v>336.19243699999998</v>
          </cell>
          <cell r="F833">
            <v>600.80770699999994</v>
          </cell>
        </row>
        <row r="834">
          <cell r="A834">
            <v>8</v>
          </cell>
          <cell r="B834">
            <v>8399</v>
          </cell>
          <cell r="C834">
            <v>1</v>
          </cell>
          <cell r="D834">
            <v>591</v>
          </cell>
          <cell r="E834">
            <v>14.746</v>
          </cell>
          <cell r="F834">
            <v>49.738</v>
          </cell>
        </row>
        <row r="835">
          <cell r="A835">
            <v>8</v>
          </cell>
          <cell r="B835">
            <v>8399</v>
          </cell>
          <cell r="C835">
            <v>6</v>
          </cell>
          <cell r="D835">
            <v>52</v>
          </cell>
          <cell r="E835">
            <v>0</v>
          </cell>
          <cell r="F835">
            <v>2.9151050000000001</v>
          </cell>
        </row>
        <row r="836">
          <cell r="A836">
            <v>8</v>
          </cell>
          <cell r="B836">
            <v>8401</v>
          </cell>
          <cell r="C836">
            <v>1</v>
          </cell>
          <cell r="D836">
            <v>52</v>
          </cell>
          <cell r="E836">
            <v>0</v>
          </cell>
          <cell r="F836">
            <v>1.312959</v>
          </cell>
        </row>
        <row r="837">
          <cell r="A837">
            <v>8</v>
          </cell>
          <cell r="B837">
            <v>8408</v>
          </cell>
          <cell r="C837">
            <v>1</v>
          </cell>
          <cell r="D837">
            <v>52</v>
          </cell>
          <cell r="E837">
            <v>49.448787000000003</v>
          </cell>
          <cell r="F837">
            <v>99.553393999999997</v>
          </cell>
        </row>
        <row r="838">
          <cell r="A838">
            <v>8</v>
          </cell>
          <cell r="B838">
            <v>8409</v>
          </cell>
          <cell r="C838">
            <v>1</v>
          </cell>
          <cell r="D838">
            <v>52</v>
          </cell>
          <cell r="E838">
            <v>69.076165000000003</v>
          </cell>
          <cell r="F838">
            <v>112.771739</v>
          </cell>
        </row>
        <row r="839">
          <cell r="A839">
            <v>8</v>
          </cell>
          <cell r="B839">
            <v>8410</v>
          </cell>
          <cell r="C839">
            <v>1</v>
          </cell>
          <cell r="D839">
            <v>52</v>
          </cell>
          <cell r="E839">
            <v>113.461688</v>
          </cell>
          <cell r="F839">
            <v>335.65686299999999</v>
          </cell>
        </row>
        <row r="840">
          <cell r="A840">
            <v>8</v>
          </cell>
          <cell r="B840">
            <v>8412</v>
          </cell>
          <cell r="C840">
            <v>1</v>
          </cell>
          <cell r="D840">
            <v>52</v>
          </cell>
          <cell r="E840">
            <v>55.282921000000002</v>
          </cell>
          <cell r="F840">
            <v>160.37402299999999</v>
          </cell>
        </row>
        <row r="841">
          <cell r="A841">
            <v>8</v>
          </cell>
          <cell r="B841">
            <v>8413</v>
          </cell>
          <cell r="C841">
            <v>1</v>
          </cell>
          <cell r="D841">
            <v>52</v>
          </cell>
          <cell r="E841">
            <v>49.340415999999998</v>
          </cell>
          <cell r="F841">
            <v>108.285546</v>
          </cell>
        </row>
        <row r="842">
          <cell r="A842">
            <v>8</v>
          </cell>
          <cell r="B842">
            <v>8428</v>
          </cell>
          <cell r="C842">
            <v>1</v>
          </cell>
          <cell r="D842">
            <v>52</v>
          </cell>
          <cell r="E842">
            <v>15.390648000000001</v>
          </cell>
          <cell r="F842">
            <v>43.499721999999998</v>
          </cell>
        </row>
        <row r="843">
          <cell r="A843">
            <v>8</v>
          </cell>
          <cell r="B843">
            <v>8434</v>
          </cell>
          <cell r="C843">
            <v>1</v>
          </cell>
          <cell r="D843">
            <v>52</v>
          </cell>
          <cell r="E843">
            <v>111.577574</v>
          </cell>
          <cell r="F843">
            <v>327.599964</v>
          </cell>
        </row>
        <row r="844">
          <cell r="A844">
            <v>8</v>
          </cell>
          <cell r="B844">
            <v>8437</v>
          </cell>
          <cell r="C844">
            <v>1</v>
          </cell>
          <cell r="D844">
            <v>52</v>
          </cell>
          <cell r="E844">
            <v>20.993393000000001</v>
          </cell>
          <cell r="F844">
            <v>49.787764000000003</v>
          </cell>
        </row>
        <row r="845">
          <cell r="A845">
            <v>8</v>
          </cell>
          <cell r="B845">
            <v>8447</v>
          </cell>
          <cell r="C845">
            <v>1</v>
          </cell>
          <cell r="D845">
            <v>52</v>
          </cell>
          <cell r="E845">
            <v>87.381949000000006</v>
          </cell>
          <cell r="F845">
            <v>240.40511599999999</v>
          </cell>
        </row>
        <row r="846">
          <cell r="A846">
            <v>8</v>
          </cell>
          <cell r="B846">
            <v>8478</v>
          </cell>
          <cell r="C846">
            <v>1</v>
          </cell>
          <cell r="D846">
            <v>52</v>
          </cell>
          <cell r="E846">
            <v>4.8803999999999998</v>
          </cell>
          <cell r="F846">
            <v>14.6412</v>
          </cell>
        </row>
        <row r="847">
          <cell r="A847">
            <v>8</v>
          </cell>
          <cell r="B847">
            <v>8479</v>
          </cell>
          <cell r="C847">
            <v>1</v>
          </cell>
          <cell r="D847">
            <v>52</v>
          </cell>
          <cell r="E847">
            <v>7.4452999999999996</v>
          </cell>
          <cell r="F847">
            <v>22.3353</v>
          </cell>
        </row>
        <row r="848">
          <cell r="A848">
            <v>8</v>
          </cell>
          <cell r="B848">
            <v>8491</v>
          </cell>
          <cell r="C848">
            <v>1</v>
          </cell>
          <cell r="D848">
            <v>52</v>
          </cell>
          <cell r="E848">
            <v>111.684366</v>
          </cell>
          <cell r="F848">
            <v>335.053966</v>
          </cell>
        </row>
        <row r="849">
          <cell r="A849">
            <v>8</v>
          </cell>
          <cell r="B849">
            <v>8492</v>
          </cell>
          <cell r="C849">
            <v>1</v>
          </cell>
          <cell r="D849">
            <v>52</v>
          </cell>
          <cell r="E849">
            <v>45.948799999999999</v>
          </cell>
          <cell r="F849">
            <v>137.84639999999999</v>
          </cell>
        </row>
        <row r="850">
          <cell r="A850">
            <v>8</v>
          </cell>
          <cell r="B850">
            <v>8493</v>
          </cell>
          <cell r="C850">
            <v>1</v>
          </cell>
          <cell r="D850">
            <v>52</v>
          </cell>
          <cell r="E850">
            <v>40.362900000000003</v>
          </cell>
          <cell r="F850">
            <v>121.0887</v>
          </cell>
        </row>
        <row r="851">
          <cell r="A851">
            <v>8</v>
          </cell>
          <cell r="B851">
            <v>8494</v>
          </cell>
          <cell r="C851">
            <v>1</v>
          </cell>
          <cell r="D851">
            <v>52</v>
          </cell>
          <cell r="E851">
            <v>9.0221</v>
          </cell>
          <cell r="F851">
            <v>27.066299999999998</v>
          </cell>
        </row>
        <row r="852">
          <cell r="A852">
            <v>8</v>
          </cell>
          <cell r="B852">
            <v>8500</v>
          </cell>
          <cell r="C852">
            <v>1</v>
          </cell>
          <cell r="D852">
            <v>52</v>
          </cell>
          <cell r="E852">
            <v>6.162871</v>
          </cell>
          <cell r="F852">
            <v>18.391497000000001</v>
          </cell>
        </row>
        <row r="853">
          <cell r="A853">
            <v>8</v>
          </cell>
          <cell r="B853">
            <v>8500</v>
          </cell>
          <cell r="C853">
            <v>1</v>
          </cell>
          <cell r="D853">
            <v>591</v>
          </cell>
          <cell r="E853">
            <v>4.9598329999999997</v>
          </cell>
          <cell r="F853">
            <v>5.2795030000000001</v>
          </cell>
        </row>
        <row r="854">
          <cell r="A854">
            <v>8</v>
          </cell>
          <cell r="B854">
            <v>8500</v>
          </cell>
          <cell r="C854">
            <v>6</v>
          </cell>
          <cell r="D854">
            <v>591</v>
          </cell>
          <cell r="E854">
            <v>0</v>
          </cell>
          <cell r="F854">
            <v>20</v>
          </cell>
        </row>
        <row r="855">
          <cell r="A855">
            <v>8</v>
          </cell>
          <cell r="B855">
            <v>8501</v>
          </cell>
          <cell r="C855">
            <v>1</v>
          </cell>
          <cell r="D855">
            <v>52</v>
          </cell>
          <cell r="E855">
            <v>43.232999999999997</v>
          </cell>
          <cell r="F855">
            <v>211.992886</v>
          </cell>
        </row>
        <row r="856">
          <cell r="A856">
            <v>8</v>
          </cell>
          <cell r="B856">
            <v>8506</v>
          </cell>
          <cell r="C856">
            <v>1</v>
          </cell>
          <cell r="D856">
            <v>4</v>
          </cell>
          <cell r="E856">
            <v>-49.886617999999999</v>
          </cell>
          <cell r="F856">
            <v>-126.17671</v>
          </cell>
        </row>
        <row r="857">
          <cell r="A857">
            <v>8</v>
          </cell>
          <cell r="B857">
            <v>8506</v>
          </cell>
          <cell r="C857">
            <v>1</v>
          </cell>
          <cell r="D857">
            <v>51</v>
          </cell>
          <cell r="E857">
            <v>269.03716400000002</v>
          </cell>
          <cell r="F857">
            <v>800.13926500000002</v>
          </cell>
        </row>
        <row r="858">
          <cell r="A858">
            <v>8</v>
          </cell>
          <cell r="B858">
            <v>8506</v>
          </cell>
          <cell r="C858">
            <v>1</v>
          </cell>
          <cell r="D858">
            <v>52</v>
          </cell>
          <cell r="E858">
            <v>96.953530000000001</v>
          </cell>
          <cell r="F858">
            <v>291.28546899999998</v>
          </cell>
        </row>
        <row r="859">
          <cell r="A859">
            <v>8</v>
          </cell>
          <cell r="B859">
            <v>8508</v>
          </cell>
          <cell r="C859">
            <v>1</v>
          </cell>
          <cell r="D859">
            <v>52</v>
          </cell>
          <cell r="E859">
            <v>76.608000000000004</v>
          </cell>
          <cell r="F859">
            <v>229.828</v>
          </cell>
        </row>
        <row r="860">
          <cell r="A860">
            <v>8</v>
          </cell>
          <cell r="B860">
            <v>8515</v>
          </cell>
          <cell r="C860">
            <v>1</v>
          </cell>
          <cell r="D860">
            <v>52</v>
          </cell>
          <cell r="E860">
            <v>13.686544</v>
          </cell>
          <cell r="F860">
            <v>41.059944000000002</v>
          </cell>
        </row>
        <row r="861">
          <cell r="A861">
            <v>8</v>
          </cell>
          <cell r="B861">
            <v>8517</v>
          </cell>
          <cell r="C861">
            <v>1</v>
          </cell>
          <cell r="D861">
            <v>52</v>
          </cell>
          <cell r="E861">
            <v>28.439451999999999</v>
          </cell>
          <cell r="F861">
            <v>70.603452000000004</v>
          </cell>
        </row>
        <row r="862">
          <cell r="A862">
            <v>8</v>
          </cell>
          <cell r="B862">
            <v>8552</v>
          </cell>
          <cell r="C862">
            <v>1</v>
          </cell>
          <cell r="D862">
            <v>4</v>
          </cell>
          <cell r="E862">
            <v>-0.69114500000000001</v>
          </cell>
          <cell r="F862">
            <v>-1.8195159999999999</v>
          </cell>
        </row>
        <row r="863">
          <cell r="A863">
            <v>8</v>
          </cell>
          <cell r="B863">
            <v>8552</v>
          </cell>
          <cell r="C863">
            <v>1</v>
          </cell>
          <cell r="D863">
            <v>51</v>
          </cell>
          <cell r="E863">
            <v>6.6073300000000001</v>
          </cell>
          <cell r="F863">
            <v>19.837710999999999</v>
          </cell>
        </row>
        <row r="864">
          <cell r="A864">
            <v>8</v>
          </cell>
          <cell r="B864">
            <v>8552</v>
          </cell>
          <cell r="C864">
            <v>1</v>
          </cell>
          <cell r="D864">
            <v>52</v>
          </cell>
          <cell r="E864">
            <v>1.970207</v>
          </cell>
          <cell r="F864">
            <v>4.6612799999999996</v>
          </cell>
        </row>
        <row r="865">
          <cell r="A865">
            <v>8</v>
          </cell>
          <cell r="B865">
            <v>8553</v>
          </cell>
          <cell r="C865">
            <v>1</v>
          </cell>
          <cell r="D865">
            <v>52</v>
          </cell>
          <cell r="E865">
            <v>39.416367000000001</v>
          </cell>
          <cell r="F865">
            <v>118.24976700000001</v>
          </cell>
        </row>
        <row r="866">
          <cell r="A866">
            <v>8</v>
          </cell>
          <cell r="B866">
            <v>8588</v>
          </cell>
          <cell r="C866">
            <v>1</v>
          </cell>
          <cell r="D866">
            <v>52</v>
          </cell>
          <cell r="E866">
            <v>22.058140000000002</v>
          </cell>
          <cell r="F866">
            <v>66.173069999999996</v>
          </cell>
        </row>
        <row r="867">
          <cell r="A867">
            <v>8</v>
          </cell>
          <cell r="B867">
            <v>8711</v>
          </cell>
          <cell r="C867">
            <v>1</v>
          </cell>
          <cell r="D867">
            <v>4</v>
          </cell>
          <cell r="E867">
            <v>-0.46529500000000001</v>
          </cell>
          <cell r="F867">
            <v>-1.08064</v>
          </cell>
        </row>
        <row r="868">
          <cell r="A868">
            <v>8</v>
          </cell>
          <cell r="B868">
            <v>8711</v>
          </cell>
          <cell r="C868">
            <v>1</v>
          </cell>
          <cell r="D868">
            <v>52</v>
          </cell>
          <cell r="E868">
            <v>0</v>
          </cell>
          <cell r="F868">
            <v>0.32287900000000003</v>
          </cell>
        </row>
        <row r="869">
          <cell r="A869">
            <v>8</v>
          </cell>
          <cell r="B869">
            <v>8715</v>
          </cell>
          <cell r="C869">
            <v>1</v>
          </cell>
          <cell r="D869">
            <v>4</v>
          </cell>
          <cell r="E869">
            <v>-0.38706600000000002</v>
          </cell>
          <cell r="F869">
            <v>-0.38706600000000002</v>
          </cell>
        </row>
        <row r="870">
          <cell r="A870">
            <v>8</v>
          </cell>
          <cell r="B870">
            <v>8716</v>
          </cell>
          <cell r="C870">
            <v>1</v>
          </cell>
          <cell r="D870">
            <v>4</v>
          </cell>
          <cell r="E870">
            <v>-2.8900540000000001</v>
          </cell>
          <cell r="F870">
            <v>-10.909596000000001</v>
          </cell>
        </row>
        <row r="871">
          <cell r="A871">
            <v>8</v>
          </cell>
          <cell r="B871">
            <v>8716</v>
          </cell>
          <cell r="C871">
            <v>1</v>
          </cell>
          <cell r="D871">
            <v>51</v>
          </cell>
          <cell r="E871">
            <v>174.508173</v>
          </cell>
          <cell r="F871">
            <v>526.08709399999998</v>
          </cell>
        </row>
        <row r="872">
          <cell r="A872">
            <v>8</v>
          </cell>
          <cell r="B872">
            <v>8716</v>
          </cell>
          <cell r="C872">
            <v>1</v>
          </cell>
          <cell r="D872">
            <v>52</v>
          </cell>
          <cell r="E872">
            <v>9.1331059999999997</v>
          </cell>
          <cell r="F872">
            <v>74.461404000000002</v>
          </cell>
        </row>
        <row r="873">
          <cell r="A873">
            <v>8</v>
          </cell>
          <cell r="B873">
            <v>8721</v>
          </cell>
          <cell r="C873">
            <v>1</v>
          </cell>
          <cell r="D873">
            <v>4</v>
          </cell>
          <cell r="E873">
            <v>-1.1325460000000001</v>
          </cell>
          <cell r="F873">
            <v>-2.752008</v>
          </cell>
        </row>
        <row r="874">
          <cell r="A874">
            <v>8</v>
          </cell>
          <cell r="B874">
            <v>8721</v>
          </cell>
          <cell r="C874">
            <v>1</v>
          </cell>
          <cell r="D874">
            <v>51</v>
          </cell>
          <cell r="E874">
            <v>15.648635000000001</v>
          </cell>
          <cell r="F874">
            <v>48.392985000000003</v>
          </cell>
        </row>
        <row r="875">
          <cell r="A875">
            <v>8</v>
          </cell>
          <cell r="B875">
            <v>8721</v>
          </cell>
          <cell r="C875">
            <v>1</v>
          </cell>
          <cell r="D875">
            <v>52</v>
          </cell>
          <cell r="E875">
            <v>8.3751289999999994</v>
          </cell>
          <cell r="F875">
            <v>20.318908</v>
          </cell>
        </row>
        <row r="876">
          <cell r="A876">
            <v>8</v>
          </cell>
          <cell r="B876">
            <v>8726</v>
          </cell>
          <cell r="C876">
            <v>1</v>
          </cell>
          <cell r="D876">
            <v>4</v>
          </cell>
          <cell r="E876">
            <v>-5.2586130000000004</v>
          </cell>
          <cell r="F876">
            <v>-18.914959</v>
          </cell>
        </row>
        <row r="877">
          <cell r="A877">
            <v>8</v>
          </cell>
          <cell r="B877">
            <v>8726</v>
          </cell>
          <cell r="C877">
            <v>1</v>
          </cell>
          <cell r="D877">
            <v>51</v>
          </cell>
          <cell r="E877">
            <v>63.601399999999998</v>
          </cell>
          <cell r="F877">
            <v>196.894656</v>
          </cell>
        </row>
        <row r="878">
          <cell r="A878">
            <v>8</v>
          </cell>
          <cell r="B878">
            <v>8726</v>
          </cell>
          <cell r="C878">
            <v>1</v>
          </cell>
          <cell r="D878">
            <v>52</v>
          </cell>
          <cell r="E878">
            <v>28.856770999999998</v>
          </cell>
          <cell r="F878">
            <v>71.461510000000004</v>
          </cell>
        </row>
        <row r="879">
          <cell r="A879">
            <v>8</v>
          </cell>
          <cell r="B879">
            <v>8735</v>
          </cell>
          <cell r="C879">
            <v>1</v>
          </cell>
          <cell r="D879">
            <v>4</v>
          </cell>
          <cell r="E879">
            <v>-3.347E-2</v>
          </cell>
          <cell r="F879">
            <v>-5.1549999999999999E-2</v>
          </cell>
        </row>
        <row r="880">
          <cell r="A880">
            <v>8</v>
          </cell>
          <cell r="B880">
            <v>8745</v>
          </cell>
          <cell r="C880">
            <v>1</v>
          </cell>
          <cell r="D880">
            <v>4</v>
          </cell>
          <cell r="E880">
            <v>-2.2378369999999999</v>
          </cell>
          <cell r="F880">
            <v>-11.674288000000001</v>
          </cell>
        </row>
        <row r="881">
          <cell r="A881">
            <v>8</v>
          </cell>
          <cell r="B881">
            <v>8745</v>
          </cell>
          <cell r="C881">
            <v>1</v>
          </cell>
          <cell r="D881">
            <v>51</v>
          </cell>
          <cell r="E881">
            <v>19.755451000000001</v>
          </cell>
          <cell r="F881">
            <v>66.750583000000006</v>
          </cell>
        </row>
        <row r="882">
          <cell r="A882">
            <v>8</v>
          </cell>
          <cell r="B882">
            <v>8745</v>
          </cell>
          <cell r="C882">
            <v>1</v>
          </cell>
          <cell r="D882">
            <v>52</v>
          </cell>
          <cell r="E882">
            <v>14.702428000000001</v>
          </cell>
          <cell r="F882">
            <v>42.788010999999997</v>
          </cell>
        </row>
        <row r="883">
          <cell r="A883">
            <v>8</v>
          </cell>
          <cell r="B883">
            <v>8745</v>
          </cell>
          <cell r="C883">
            <v>1</v>
          </cell>
          <cell r="D883">
            <v>591</v>
          </cell>
          <cell r="E883">
            <v>5.4999999999999997E-3</v>
          </cell>
          <cell r="F883">
            <v>5.4999999999999997E-3</v>
          </cell>
        </row>
        <row r="884">
          <cell r="A884">
            <v>8</v>
          </cell>
          <cell r="B884">
            <v>8751</v>
          </cell>
          <cell r="C884">
            <v>1</v>
          </cell>
          <cell r="D884">
            <v>4</v>
          </cell>
          <cell r="E884">
            <v>-7.8133540000000004</v>
          </cell>
          <cell r="F884">
            <v>-19.821494999999999</v>
          </cell>
        </row>
        <row r="885">
          <cell r="A885">
            <v>8</v>
          </cell>
          <cell r="B885">
            <v>8751</v>
          </cell>
          <cell r="C885">
            <v>1</v>
          </cell>
          <cell r="D885">
            <v>51</v>
          </cell>
          <cell r="E885">
            <v>52.958464999999997</v>
          </cell>
          <cell r="F885">
            <v>162.56673599999999</v>
          </cell>
        </row>
        <row r="886">
          <cell r="A886">
            <v>8</v>
          </cell>
          <cell r="B886">
            <v>8751</v>
          </cell>
          <cell r="C886">
            <v>1</v>
          </cell>
          <cell r="D886">
            <v>52</v>
          </cell>
          <cell r="E886">
            <v>18.643063999999999</v>
          </cell>
          <cell r="F886">
            <v>55.472712999999999</v>
          </cell>
        </row>
        <row r="887">
          <cell r="A887">
            <v>8</v>
          </cell>
          <cell r="B887">
            <v>8756</v>
          </cell>
          <cell r="C887">
            <v>1</v>
          </cell>
          <cell r="D887">
            <v>4</v>
          </cell>
          <cell r="E887">
            <v>-1.8047390000000001</v>
          </cell>
          <cell r="F887">
            <v>-6.3476460000000001</v>
          </cell>
        </row>
        <row r="888">
          <cell r="A888">
            <v>8</v>
          </cell>
          <cell r="B888">
            <v>8756</v>
          </cell>
          <cell r="C888">
            <v>1</v>
          </cell>
          <cell r="D888">
            <v>51</v>
          </cell>
          <cell r="E888">
            <v>29.006568999999999</v>
          </cell>
          <cell r="F888">
            <v>89.167424999999994</v>
          </cell>
        </row>
        <row r="889">
          <cell r="A889">
            <v>8</v>
          </cell>
          <cell r="B889">
            <v>8756</v>
          </cell>
          <cell r="C889">
            <v>1</v>
          </cell>
          <cell r="D889">
            <v>52</v>
          </cell>
          <cell r="E889">
            <v>11.521944999999999</v>
          </cell>
          <cell r="F889">
            <v>32.169201999999999</v>
          </cell>
        </row>
        <row r="890">
          <cell r="A890">
            <v>8</v>
          </cell>
          <cell r="B890">
            <v>8761</v>
          </cell>
          <cell r="C890">
            <v>1</v>
          </cell>
          <cell r="D890">
            <v>4</v>
          </cell>
          <cell r="E890">
            <v>-10.800922999999999</v>
          </cell>
          <cell r="F890">
            <v>-23.622202000000001</v>
          </cell>
        </row>
        <row r="891">
          <cell r="A891">
            <v>8</v>
          </cell>
          <cell r="B891">
            <v>8761</v>
          </cell>
          <cell r="C891">
            <v>1</v>
          </cell>
          <cell r="D891">
            <v>51</v>
          </cell>
          <cell r="E891">
            <v>56.016947000000002</v>
          </cell>
          <cell r="F891">
            <v>171.963874</v>
          </cell>
        </row>
        <row r="892">
          <cell r="A892">
            <v>8</v>
          </cell>
          <cell r="B892">
            <v>8761</v>
          </cell>
          <cell r="C892">
            <v>1</v>
          </cell>
          <cell r="D892">
            <v>52</v>
          </cell>
          <cell r="E892">
            <v>28.800577000000001</v>
          </cell>
          <cell r="F892">
            <v>78.280551000000003</v>
          </cell>
        </row>
        <row r="893">
          <cell r="A893">
            <v>8</v>
          </cell>
          <cell r="B893">
            <v>8777</v>
          </cell>
          <cell r="C893">
            <v>1</v>
          </cell>
          <cell r="D893">
            <v>4</v>
          </cell>
          <cell r="E893">
            <v>-15.479666</v>
          </cell>
          <cell r="F893">
            <v>-51.544927000000001</v>
          </cell>
        </row>
        <row r="894">
          <cell r="A894">
            <v>8</v>
          </cell>
          <cell r="B894">
            <v>8777</v>
          </cell>
          <cell r="C894">
            <v>1</v>
          </cell>
          <cell r="D894">
            <v>51</v>
          </cell>
          <cell r="E894">
            <v>127.660437</v>
          </cell>
          <cell r="F894">
            <v>391.05044600000002</v>
          </cell>
        </row>
        <row r="895">
          <cell r="A895">
            <v>8</v>
          </cell>
          <cell r="B895">
            <v>8777</v>
          </cell>
          <cell r="C895">
            <v>1</v>
          </cell>
          <cell r="D895">
            <v>52</v>
          </cell>
          <cell r="E895">
            <v>45.740915000000001</v>
          </cell>
          <cell r="F895">
            <v>134.29938999999999</v>
          </cell>
        </row>
        <row r="896">
          <cell r="A896">
            <v>8</v>
          </cell>
          <cell r="B896">
            <v>8777</v>
          </cell>
          <cell r="C896">
            <v>1</v>
          </cell>
          <cell r="D896">
            <v>591</v>
          </cell>
          <cell r="E896">
            <v>0.04</v>
          </cell>
          <cell r="F896">
            <v>0.12</v>
          </cell>
        </row>
        <row r="897">
          <cell r="A897">
            <v>8</v>
          </cell>
          <cell r="B897">
            <v>8779</v>
          </cell>
          <cell r="C897">
            <v>1</v>
          </cell>
          <cell r="D897">
            <v>52</v>
          </cell>
          <cell r="E897">
            <v>13.5275</v>
          </cell>
          <cell r="F897">
            <v>39.419499999999999</v>
          </cell>
        </row>
        <row r="898">
          <cell r="A898">
            <v>8</v>
          </cell>
          <cell r="B898">
            <v>8781</v>
          </cell>
          <cell r="C898">
            <v>1</v>
          </cell>
          <cell r="D898">
            <v>4</v>
          </cell>
          <cell r="E898">
            <v>0</v>
          </cell>
          <cell r="F898">
            <v>-2.6260270000000001</v>
          </cell>
        </row>
        <row r="899">
          <cell r="A899">
            <v>8</v>
          </cell>
          <cell r="B899">
            <v>8781</v>
          </cell>
          <cell r="C899">
            <v>1</v>
          </cell>
          <cell r="D899">
            <v>51</v>
          </cell>
          <cell r="E899">
            <v>37.157564000000001</v>
          </cell>
          <cell r="F899">
            <v>120.94804499999999</v>
          </cell>
        </row>
        <row r="900">
          <cell r="A900">
            <v>8</v>
          </cell>
          <cell r="B900">
            <v>8781</v>
          </cell>
          <cell r="C900">
            <v>1</v>
          </cell>
          <cell r="D900">
            <v>52</v>
          </cell>
          <cell r="E900">
            <v>2.492982</v>
          </cell>
          <cell r="F900">
            <v>21.075793999999998</v>
          </cell>
        </row>
        <row r="901">
          <cell r="A901">
            <v>8</v>
          </cell>
          <cell r="B901">
            <v>8787</v>
          </cell>
          <cell r="C901">
            <v>1</v>
          </cell>
          <cell r="D901">
            <v>4</v>
          </cell>
          <cell r="E901">
            <v>-21.459254000000001</v>
          </cell>
          <cell r="F901">
            <v>-69.495804000000007</v>
          </cell>
        </row>
        <row r="902">
          <cell r="A902">
            <v>8</v>
          </cell>
          <cell r="B902">
            <v>8787</v>
          </cell>
          <cell r="C902">
            <v>1</v>
          </cell>
          <cell r="D902">
            <v>51</v>
          </cell>
          <cell r="E902">
            <v>134.489721</v>
          </cell>
          <cell r="F902">
            <v>420.30465500000003</v>
          </cell>
        </row>
        <row r="903">
          <cell r="A903">
            <v>8</v>
          </cell>
          <cell r="B903">
            <v>8787</v>
          </cell>
          <cell r="C903">
            <v>1</v>
          </cell>
          <cell r="D903">
            <v>52</v>
          </cell>
          <cell r="E903">
            <v>39.923738999999998</v>
          </cell>
          <cell r="F903">
            <v>133.43271799999999</v>
          </cell>
        </row>
        <row r="904">
          <cell r="A904">
            <v>8</v>
          </cell>
          <cell r="B904">
            <v>8787</v>
          </cell>
          <cell r="C904">
            <v>1</v>
          </cell>
          <cell r="D904">
            <v>591</v>
          </cell>
          <cell r="E904">
            <v>2.5000000000000001E-2</v>
          </cell>
          <cell r="F904">
            <v>2.5000000000000001E-2</v>
          </cell>
        </row>
        <row r="905">
          <cell r="A905">
            <v>8</v>
          </cell>
          <cell r="B905">
            <v>8791</v>
          </cell>
          <cell r="C905">
            <v>1</v>
          </cell>
          <cell r="D905">
            <v>4</v>
          </cell>
          <cell r="E905">
            <v>-9.7086310000000005</v>
          </cell>
          <cell r="F905">
            <v>-33.528385</v>
          </cell>
        </row>
        <row r="906">
          <cell r="A906">
            <v>8</v>
          </cell>
          <cell r="B906">
            <v>8791</v>
          </cell>
          <cell r="C906">
            <v>1</v>
          </cell>
          <cell r="D906">
            <v>51</v>
          </cell>
          <cell r="E906">
            <v>114.482145</v>
          </cell>
          <cell r="F906">
            <v>346.262787</v>
          </cell>
        </row>
        <row r="907">
          <cell r="A907">
            <v>8</v>
          </cell>
          <cell r="B907">
            <v>8791</v>
          </cell>
          <cell r="C907">
            <v>1</v>
          </cell>
          <cell r="D907">
            <v>52</v>
          </cell>
          <cell r="E907">
            <v>10.424542000000001</v>
          </cell>
          <cell r="F907">
            <v>80.425183000000004</v>
          </cell>
        </row>
        <row r="908">
          <cell r="A908">
            <v>8</v>
          </cell>
          <cell r="B908">
            <v>8795</v>
          </cell>
          <cell r="C908">
            <v>1</v>
          </cell>
          <cell r="D908">
            <v>4</v>
          </cell>
          <cell r="E908">
            <v>-7.2458739999999997</v>
          </cell>
          <cell r="F908">
            <v>-24.571725000000001</v>
          </cell>
        </row>
        <row r="909">
          <cell r="A909">
            <v>8</v>
          </cell>
          <cell r="B909">
            <v>8795</v>
          </cell>
          <cell r="C909">
            <v>1</v>
          </cell>
          <cell r="D909">
            <v>51</v>
          </cell>
          <cell r="E909">
            <v>74.286867000000001</v>
          </cell>
          <cell r="F909">
            <v>220.673832</v>
          </cell>
        </row>
        <row r="910">
          <cell r="A910">
            <v>8</v>
          </cell>
          <cell r="B910">
            <v>8795</v>
          </cell>
          <cell r="C910">
            <v>1</v>
          </cell>
          <cell r="D910">
            <v>52</v>
          </cell>
          <cell r="E910">
            <v>29.026907999999999</v>
          </cell>
          <cell r="F910">
            <v>114.727675</v>
          </cell>
        </row>
        <row r="911">
          <cell r="A911">
            <v>9</v>
          </cell>
          <cell r="B911">
            <v>9101</v>
          </cell>
          <cell r="C911">
            <v>1</v>
          </cell>
          <cell r="D911">
            <v>4</v>
          </cell>
          <cell r="E911">
            <v>-0.164968</v>
          </cell>
          <cell r="F911">
            <v>-21.163467000000001</v>
          </cell>
        </row>
        <row r="912">
          <cell r="A912">
            <v>9</v>
          </cell>
          <cell r="B912">
            <v>9101</v>
          </cell>
          <cell r="C912">
            <v>1</v>
          </cell>
          <cell r="D912">
            <v>51</v>
          </cell>
          <cell r="E912">
            <v>36.545895000000002</v>
          </cell>
          <cell r="F912">
            <v>111.53002499999999</v>
          </cell>
        </row>
        <row r="913">
          <cell r="A913">
            <v>9</v>
          </cell>
          <cell r="B913">
            <v>9101</v>
          </cell>
          <cell r="C913">
            <v>1</v>
          </cell>
          <cell r="D913">
            <v>52</v>
          </cell>
          <cell r="E913">
            <v>7.9068160000000001</v>
          </cell>
          <cell r="F913">
            <v>27.704025000000001</v>
          </cell>
        </row>
        <row r="914">
          <cell r="A914">
            <v>9</v>
          </cell>
          <cell r="B914">
            <v>9103</v>
          </cell>
          <cell r="C914">
            <v>1</v>
          </cell>
          <cell r="D914">
            <v>4</v>
          </cell>
          <cell r="E914">
            <v>-1.4E-2</v>
          </cell>
          <cell r="F914">
            <v>-8.3000000000000004E-2</v>
          </cell>
        </row>
        <row r="915">
          <cell r="A915">
            <v>9</v>
          </cell>
          <cell r="B915">
            <v>9103</v>
          </cell>
          <cell r="C915">
            <v>1</v>
          </cell>
          <cell r="D915">
            <v>51</v>
          </cell>
          <cell r="E915">
            <v>36.717989000000003</v>
          </cell>
          <cell r="F915">
            <v>111.046718</v>
          </cell>
        </row>
        <row r="916">
          <cell r="A916">
            <v>9</v>
          </cell>
          <cell r="B916">
            <v>9103</v>
          </cell>
          <cell r="C916">
            <v>1</v>
          </cell>
          <cell r="D916">
            <v>52</v>
          </cell>
          <cell r="E916">
            <v>167.50312</v>
          </cell>
          <cell r="F916">
            <v>289.03666399999997</v>
          </cell>
        </row>
        <row r="917">
          <cell r="A917">
            <v>9</v>
          </cell>
          <cell r="B917">
            <v>9103</v>
          </cell>
          <cell r="C917">
            <v>6</v>
          </cell>
          <cell r="D917">
            <v>52</v>
          </cell>
          <cell r="E917">
            <v>0</v>
          </cell>
          <cell r="F917">
            <v>0.67375399999999996</v>
          </cell>
        </row>
        <row r="918">
          <cell r="A918">
            <v>9</v>
          </cell>
          <cell r="B918">
            <v>9203</v>
          </cell>
          <cell r="C918">
            <v>1</v>
          </cell>
          <cell r="D918">
            <v>52</v>
          </cell>
          <cell r="E918">
            <v>-1.2472E-2</v>
          </cell>
          <cell r="F918">
            <v>0</v>
          </cell>
        </row>
        <row r="919">
          <cell r="A919">
            <v>9</v>
          </cell>
          <cell r="B919">
            <v>9207</v>
          </cell>
          <cell r="C919">
            <v>1</v>
          </cell>
          <cell r="D919">
            <v>52</v>
          </cell>
          <cell r="E919">
            <v>0</v>
          </cell>
          <cell r="F919">
            <v>0</v>
          </cell>
        </row>
        <row r="920">
          <cell r="A920">
            <v>9</v>
          </cell>
          <cell r="B920">
            <v>9210</v>
          </cell>
          <cell r="C920">
            <v>1</v>
          </cell>
          <cell r="D920">
            <v>4</v>
          </cell>
          <cell r="E920">
            <v>-3.9681959999999998</v>
          </cell>
          <cell r="F920">
            <v>-14.144961</v>
          </cell>
        </row>
        <row r="921">
          <cell r="A921">
            <v>9</v>
          </cell>
          <cell r="B921">
            <v>9210</v>
          </cell>
          <cell r="C921">
            <v>1</v>
          </cell>
          <cell r="D921">
            <v>51</v>
          </cell>
          <cell r="E921">
            <v>130.0112</v>
          </cell>
          <cell r="F921">
            <v>388.91574000000003</v>
          </cell>
        </row>
        <row r="922">
          <cell r="A922">
            <v>9</v>
          </cell>
          <cell r="B922">
            <v>9210</v>
          </cell>
          <cell r="C922">
            <v>1</v>
          </cell>
          <cell r="D922">
            <v>52</v>
          </cell>
          <cell r="E922">
            <v>43.728608000000001</v>
          </cell>
          <cell r="F922">
            <v>202.25381900000002</v>
          </cell>
        </row>
        <row r="923">
          <cell r="A923">
            <v>9</v>
          </cell>
          <cell r="B923">
            <v>9210</v>
          </cell>
          <cell r="C923">
            <v>1</v>
          </cell>
          <cell r="D923">
            <v>591</v>
          </cell>
          <cell r="E923">
            <v>0.06</v>
          </cell>
          <cell r="F923">
            <v>6.3E-2</v>
          </cell>
        </row>
        <row r="924">
          <cell r="A924">
            <v>9</v>
          </cell>
          <cell r="B924">
            <v>9210</v>
          </cell>
          <cell r="C924">
            <v>6</v>
          </cell>
          <cell r="D924">
            <v>52</v>
          </cell>
          <cell r="E924">
            <v>5.2240399999999996</v>
          </cell>
          <cell r="F924">
            <v>5.7763479999999996</v>
          </cell>
        </row>
        <row r="925">
          <cell r="A925">
            <v>9</v>
          </cell>
          <cell r="B925">
            <v>9212</v>
          </cell>
          <cell r="C925">
            <v>1</v>
          </cell>
          <cell r="D925">
            <v>52</v>
          </cell>
          <cell r="E925">
            <v>0</v>
          </cell>
          <cell r="F925">
            <v>0.66744700000000001</v>
          </cell>
        </row>
        <row r="926">
          <cell r="A926">
            <v>9</v>
          </cell>
          <cell r="B926">
            <v>9214</v>
          </cell>
          <cell r="C926">
            <v>1</v>
          </cell>
          <cell r="D926">
            <v>51</v>
          </cell>
          <cell r="E926">
            <v>6.7808190000000002</v>
          </cell>
          <cell r="F926">
            <v>20.149684000000001</v>
          </cell>
        </row>
        <row r="927">
          <cell r="A927">
            <v>9</v>
          </cell>
          <cell r="B927">
            <v>9214</v>
          </cell>
          <cell r="C927">
            <v>1</v>
          </cell>
          <cell r="D927">
            <v>52</v>
          </cell>
          <cell r="E927">
            <v>2.2399200000000001</v>
          </cell>
          <cell r="F927">
            <v>6.6267719999999999</v>
          </cell>
        </row>
        <row r="928">
          <cell r="A928">
            <v>9</v>
          </cell>
          <cell r="B928">
            <v>9215</v>
          </cell>
          <cell r="C928">
            <v>1</v>
          </cell>
          <cell r="D928">
            <v>51</v>
          </cell>
          <cell r="E928">
            <v>11.319125</v>
          </cell>
          <cell r="F928">
            <v>33.902025000000002</v>
          </cell>
        </row>
        <row r="929">
          <cell r="A929">
            <v>9</v>
          </cell>
          <cell r="B929">
            <v>9215</v>
          </cell>
          <cell r="C929">
            <v>1</v>
          </cell>
          <cell r="D929">
            <v>52</v>
          </cell>
          <cell r="E929">
            <v>1.5737300000000001</v>
          </cell>
          <cell r="F929">
            <v>5.0778150000000002</v>
          </cell>
        </row>
        <row r="930">
          <cell r="A930">
            <v>9</v>
          </cell>
          <cell r="B930">
            <v>9215</v>
          </cell>
          <cell r="C930">
            <v>1</v>
          </cell>
          <cell r="D930">
            <v>591</v>
          </cell>
          <cell r="E930">
            <v>0</v>
          </cell>
          <cell r="F930">
            <v>1.4999999999999999E-2</v>
          </cell>
        </row>
        <row r="931">
          <cell r="A931">
            <v>9</v>
          </cell>
          <cell r="B931">
            <v>9250</v>
          </cell>
          <cell r="C931">
            <v>1</v>
          </cell>
          <cell r="D931">
            <v>4</v>
          </cell>
          <cell r="E931">
            <v>-10.560314</v>
          </cell>
          <cell r="F931">
            <v>-25.279875000000001</v>
          </cell>
        </row>
        <row r="932">
          <cell r="A932">
            <v>9</v>
          </cell>
          <cell r="B932">
            <v>9250</v>
          </cell>
          <cell r="C932">
            <v>1</v>
          </cell>
          <cell r="D932">
            <v>52</v>
          </cell>
          <cell r="E932">
            <v>44.691240999999998</v>
          </cell>
          <cell r="F932">
            <v>133.733791</v>
          </cell>
        </row>
        <row r="933">
          <cell r="A933">
            <v>9</v>
          </cell>
          <cell r="B933">
            <v>9262</v>
          </cell>
          <cell r="C933">
            <v>1</v>
          </cell>
          <cell r="D933">
            <v>4</v>
          </cell>
          <cell r="E933">
            <v>-6.7314439999999998</v>
          </cell>
          <cell r="F933">
            <v>-16.951428</v>
          </cell>
        </row>
        <row r="934">
          <cell r="A934">
            <v>9</v>
          </cell>
          <cell r="B934">
            <v>9262</v>
          </cell>
          <cell r="C934">
            <v>1</v>
          </cell>
          <cell r="D934">
            <v>51</v>
          </cell>
          <cell r="E934">
            <v>101.574766</v>
          </cell>
          <cell r="F934">
            <v>314.91345699999999</v>
          </cell>
        </row>
        <row r="935">
          <cell r="A935">
            <v>9</v>
          </cell>
          <cell r="B935">
            <v>9262</v>
          </cell>
          <cell r="C935">
            <v>1</v>
          </cell>
          <cell r="D935">
            <v>52</v>
          </cell>
          <cell r="E935">
            <v>50.899064000000003</v>
          </cell>
          <cell r="F935">
            <v>136.76096700000002</v>
          </cell>
        </row>
        <row r="936">
          <cell r="A936">
            <v>9</v>
          </cell>
          <cell r="B936">
            <v>9381</v>
          </cell>
          <cell r="C936">
            <v>1</v>
          </cell>
          <cell r="D936">
            <v>51</v>
          </cell>
          <cell r="E936">
            <v>664.97201600000005</v>
          </cell>
          <cell r="F936">
            <v>1955.7456589999999</v>
          </cell>
        </row>
        <row r="937">
          <cell r="A937">
            <v>9</v>
          </cell>
          <cell r="B937">
            <v>9381</v>
          </cell>
          <cell r="C937">
            <v>1</v>
          </cell>
          <cell r="D937">
            <v>52</v>
          </cell>
          <cell r="E937">
            <v>0</v>
          </cell>
          <cell r="F937">
            <v>6.1594000000000003E-2</v>
          </cell>
        </row>
        <row r="938">
          <cell r="A938">
            <v>9</v>
          </cell>
          <cell r="B938">
            <v>9381</v>
          </cell>
          <cell r="C938">
            <v>1</v>
          </cell>
          <cell r="D938">
            <v>591</v>
          </cell>
          <cell r="E938">
            <v>18.775551</v>
          </cell>
          <cell r="F938">
            <v>56.486823000000001</v>
          </cell>
        </row>
        <row r="939">
          <cell r="A939">
            <v>9</v>
          </cell>
          <cell r="B939">
            <v>9721</v>
          </cell>
          <cell r="C939">
            <v>1</v>
          </cell>
          <cell r="D939">
            <v>52</v>
          </cell>
          <cell r="E939">
            <v>425.48391800000002</v>
          </cell>
          <cell r="F939">
            <v>801.01761799999997</v>
          </cell>
        </row>
        <row r="940">
          <cell r="A940">
            <v>9</v>
          </cell>
          <cell r="B940">
            <v>9811</v>
          </cell>
          <cell r="C940">
            <v>1</v>
          </cell>
          <cell r="D940">
            <v>591</v>
          </cell>
          <cell r="E940">
            <v>20.953185000000001</v>
          </cell>
          <cell r="F940">
            <v>2437.7432650000001</v>
          </cell>
        </row>
        <row r="941">
          <cell r="A941">
            <v>9</v>
          </cell>
          <cell r="B941">
            <v>9821</v>
          </cell>
          <cell r="C941">
            <v>1</v>
          </cell>
          <cell r="D941">
            <v>591</v>
          </cell>
          <cell r="E941">
            <v>12.663511</v>
          </cell>
          <cell r="F941">
            <v>104.021868</v>
          </cell>
        </row>
        <row r="942">
          <cell r="A942">
            <v>9</v>
          </cell>
          <cell r="B942">
            <v>9831</v>
          </cell>
          <cell r="C942">
            <v>1</v>
          </cell>
          <cell r="D942">
            <v>591</v>
          </cell>
          <cell r="E942">
            <v>0</v>
          </cell>
          <cell r="F942">
            <v>3.8710000000000001E-2</v>
          </cell>
        </row>
        <row r="943">
          <cell r="A943">
            <v>9</v>
          </cell>
          <cell r="B943">
            <v>9901</v>
          </cell>
          <cell r="C943">
            <v>1</v>
          </cell>
          <cell r="D943">
            <v>4</v>
          </cell>
          <cell r="E943">
            <v>-22.923055999999999</v>
          </cell>
          <cell r="F943">
            <v>-63.155512000000002</v>
          </cell>
        </row>
        <row r="944">
          <cell r="A944">
            <v>9</v>
          </cell>
          <cell r="B944">
            <v>9901</v>
          </cell>
          <cell r="C944">
            <v>1</v>
          </cell>
          <cell r="D944">
            <v>51</v>
          </cell>
          <cell r="E944">
            <v>12.220468</v>
          </cell>
          <cell r="F944">
            <v>37.630979000000004</v>
          </cell>
        </row>
        <row r="945">
          <cell r="A945">
            <v>9</v>
          </cell>
          <cell r="B945">
            <v>9901</v>
          </cell>
          <cell r="C945">
            <v>1</v>
          </cell>
          <cell r="D945">
            <v>52</v>
          </cell>
          <cell r="E945">
            <v>9.3696809999999999</v>
          </cell>
          <cell r="F945">
            <v>16.662714000000001</v>
          </cell>
        </row>
        <row r="946">
          <cell r="A946">
            <v>9</v>
          </cell>
          <cell r="B946">
            <v>9901</v>
          </cell>
          <cell r="C946">
            <v>1</v>
          </cell>
          <cell r="D946">
            <v>591</v>
          </cell>
          <cell r="E946">
            <v>0.1</v>
          </cell>
          <cell r="F946">
            <v>0.1</v>
          </cell>
        </row>
        <row r="947">
          <cell r="A947">
            <v>9</v>
          </cell>
          <cell r="B947">
            <v>9905</v>
          </cell>
          <cell r="C947">
            <v>1</v>
          </cell>
          <cell r="D947">
            <v>4</v>
          </cell>
          <cell r="E947">
            <v>-30.105551999999999</v>
          </cell>
          <cell r="F947">
            <v>-119.786401</v>
          </cell>
        </row>
        <row r="948">
          <cell r="A948">
            <v>9</v>
          </cell>
          <cell r="B948">
            <v>9905</v>
          </cell>
          <cell r="C948">
            <v>1</v>
          </cell>
          <cell r="D948">
            <v>51</v>
          </cell>
          <cell r="E948">
            <v>11.01305</v>
          </cell>
          <cell r="F948">
            <v>33.151406999999999</v>
          </cell>
        </row>
        <row r="949">
          <cell r="A949">
            <v>9</v>
          </cell>
          <cell r="B949">
            <v>9905</v>
          </cell>
          <cell r="C949">
            <v>1</v>
          </cell>
          <cell r="D949">
            <v>52</v>
          </cell>
          <cell r="E949">
            <v>18.945423000000002</v>
          </cell>
          <cell r="F949">
            <v>92.197665999999998</v>
          </cell>
        </row>
        <row r="950">
          <cell r="A950">
            <v>9</v>
          </cell>
          <cell r="B950">
            <v>9905</v>
          </cell>
          <cell r="C950">
            <v>1</v>
          </cell>
          <cell r="D950">
            <v>591</v>
          </cell>
          <cell r="E950">
            <v>2.5000000000000001E-2</v>
          </cell>
          <cell r="F950">
            <v>9.9000000000000005E-2</v>
          </cell>
        </row>
        <row r="951">
          <cell r="A951">
            <v>9</v>
          </cell>
          <cell r="B951">
            <v>9971</v>
          </cell>
          <cell r="C951">
            <v>6</v>
          </cell>
          <cell r="D951">
            <v>52</v>
          </cell>
          <cell r="E951">
            <v>252.119912</v>
          </cell>
          <cell r="F951">
            <v>992.07308</v>
          </cell>
        </row>
        <row r="952">
          <cell r="A952">
            <v>9</v>
          </cell>
          <cell r="B952">
            <v>9976</v>
          </cell>
          <cell r="C952">
            <v>1</v>
          </cell>
          <cell r="D952">
            <v>52</v>
          </cell>
          <cell r="E952">
            <v>0</v>
          </cell>
          <cell r="F952">
            <v>7.6464790000000002</v>
          </cell>
        </row>
        <row r="953">
          <cell r="A953">
            <v>9</v>
          </cell>
          <cell r="B953">
            <v>9977</v>
          </cell>
          <cell r="C953">
            <v>1</v>
          </cell>
          <cell r="D953">
            <v>51</v>
          </cell>
          <cell r="E953">
            <v>2.7761749999999998</v>
          </cell>
          <cell r="F953">
            <v>2.7761749999999998</v>
          </cell>
        </row>
        <row r="954">
          <cell r="A954">
            <v>9</v>
          </cell>
          <cell r="B954">
            <v>9977</v>
          </cell>
          <cell r="C954">
            <v>1</v>
          </cell>
          <cell r="D954">
            <v>52</v>
          </cell>
          <cell r="E954">
            <v>2.1017000000000001E-2</v>
          </cell>
          <cell r="F954">
            <v>1.981525</v>
          </cell>
        </row>
        <row r="955">
          <cell r="A955">
            <v>9</v>
          </cell>
          <cell r="B955">
            <v>9980</v>
          </cell>
          <cell r="C955">
            <v>1</v>
          </cell>
          <cell r="D955">
            <v>4</v>
          </cell>
          <cell r="E955">
            <v>-19.027688999999999</v>
          </cell>
          <cell r="F955">
            <v>-61.412427000000001</v>
          </cell>
        </row>
        <row r="956">
          <cell r="A956">
            <v>9</v>
          </cell>
          <cell r="B956">
            <v>9980</v>
          </cell>
          <cell r="C956">
            <v>1</v>
          </cell>
          <cell r="D956">
            <v>51</v>
          </cell>
          <cell r="E956">
            <v>8.2369830000000004</v>
          </cell>
          <cell r="F956">
            <v>24.953956999999999</v>
          </cell>
        </row>
        <row r="957">
          <cell r="A957">
            <v>9</v>
          </cell>
          <cell r="B957">
            <v>9980</v>
          </cell>
          <cell r="C957">
            <v>1</v>
          </cell>
          <cell r="D957">
            <v>52</v>
          </cell>
          <cell r="E957">
            <v>12.203275999999999</v>
          </cell>
          <cell r="F957">
            <v>34.540509999999998</v>
          </cell>
        </row>
        <row r="958">
          <cell r="A958">
            <v>9</v>
          </cell>
          <cell r="B958">
            <v>9980</v>
          </cell>
          <cell r="C958">
            <v>6</v>
          </cell>
          <cell r="D958">
            <v>52</v>
          </cell>
          <cell r="E958">
            <v>0.93985200000000002</v>
          </cell>
          <cell r="F958">
            <v>0.93985200000000002</v>
          </cell>
        </row>
        <row r="959">
          <cell r="A959">
            <v>9</v>
          </cell>
          <cell r="B959">
            <v>9981</v>
          </cell>
          <cell r="C959">
            <v>6</v>
          </cell>
          <cell r="D959">
            <v>52</v>
          </cell>
          <cell r="E959">
            <v>6.1245979999999998</v>
          </cell>
          <cell r="F959">
            <v>17.056747999999999</v>
          </cell>
        </row>
        <row r="960">
          <cell r="A960">
            <v>9</v>
          </cell>
          <cell r="B960">
            <v>9984</v>
          </cell>
          <cell r="C960">
            <v>1</v>
          </cell>
          <cell r="D960">
            <v>4</v>
          </cell>
          <cell r="E960">
            <v>-237.80121800000001</v>
          </cell>
          <cell r="F960">
            <v>-838.52390600000001</v>
          </cell>
        </row>
        <row r="961">
          <cell r="A961">
            <v>9</v>
          </cell>
          <cell r="B961">
            <v>9984</v>
          </cell>
          <cell r="C961">
            <v>1</v>
          </cell>
          <cell r="D961">
            <v>51</v>
          </cell>
          <cell r="E961">
            <v>6.7142879999999998</v>
          </cell>
          <cell r="F961">
            <v>19.733125000000001</v>
          </cell>
        </row>
        <row r="962">
          <cell r="A962">
            <v>9</v>
          </cell>
          <cell r="B962">
            <v>9984</v>
          </cell>
          <cell r="C962">
            <v>1</v>
          </cell>
          <cell r="D962">
            <v>52</v>
          </cell>
          <cell r="E962">
            <v>81.410219999999995</v>
          </cell>
          <cell r="F962">
            <v>644.68231300000002</v>
          </cell>
        </row>
        <row r="963">
          <cell r="A963">
            <v>9</v>
          </cell>
          <cell r="B963">
            <v>9984</v>
          </cell>
          <cell r="C963">
            <v>5</v>
          </cell>
          <cell r="D963">
            <v>52</v>
          </cell>
          <cell r="E963">
            <v>169.074029</v>
          </cell>
          <cell r="F963">
            <v>427.59987799999999</v>
          </cell>
        </row>
        <row r="964">
          <cell r="A964">
            <v>9</v>
          </cell>
          <cell r="B964">
            <v>9991</v>
          </cell>
          <cell r="C964">
            <v>1</v>
          </cell>
          <cell r="D964">
            <v>591</v>
          </cell>
          <cell r="E964">
            <v>-2.6599999999999999E-2</v>
          </cell>
          <cell r="F964">
            <v>14.299524</v>
          </cell>
        </row>
        <row r="965">
          <cell r="A965">
            <v>9</v>
          </cell>
          <cell r="B965">
            <v>9994</v>
          </cell>
          <cell r="C965">
            <v>1</v>
          </cell>
          <cell r="D965">
            <v>52</v>
          </cell>
          <cell r="E965">
            <v>9.6844020000000004</v>
          </cell>
          <cell r="F965">
            <v>16.376473000000001</v>
          </cell>
        </row>
        <row r="966">
          <cell r="A966">
            <v>9</v>
          </cell>
          <cell r="B966">
            <v>9999</v>
          </cell>
          <cell r="C966">
            <v>1</v>
          </cell>
          <cell r="D966">
            <v>4</v>
          </cell>
          <cell r="E966">
            <v>-1.9950000000000001</v>
          </cell>
          <cell r="F966">
            <v>-12.751892</v>
          </cell>
        </row>
        <row r="967">
          <cell r="A967">
            <v>9</v>
          </cell>
          <cell r="B967">
            <v>9999</v>
          </cell>
          <cell r="C967">
            <v>1</v>
          </cell>
          <cell r="D967">
            <v>51</v>
          </cell>
          <cell r="E967">
            <v>10.537291</v>
          </cell>
          <cell r="F967">
            <v>19.689869999999999</v>
          </cell>
        </row>
        <row r="968">
          <cell r="A968">
            <v>9</v>
          </cell>
          <cell r="B968">
            <v>9999</v>
          </cell>
          <cell r="C968">
            <v>1</v>
          </cell>
          <cell r="D968">
            <v>52</v>
          </cell>
          <cell r="E968">
            <v>126.723022</v>
          </cell>
          <cell r="F968">
            <v>269.93860900000004</v>
          </cell>
        </row>
        <row r="969">
          <cell r="A969">
            <v>9</v>
          </cell>
          <cell r="B969">
            <v>9999</v>
          </cell>
          <cell r="C969">
            <v>1</v>
          </cell>
          <cell r="D969">
            <v>591</v>
          </cell>
          <cell r="E969">
            <v>30.523076</v>
          </cell>
          <cell r="F969">
            <v>370.008599</v>
          </cell>
        </row>
        <row r="970">
          <cell r="A970">
            <v>9</v>
          </cell>
          <cell r="B970">
            <v>9999</v>
          </cell>
          <cell r="C970">
            <v>6</v>
          </cell>
          <cell r="D970">
            <v>52</v>
          </cell>
          <cell r="E970">
            <v>0</v>
          </cell>
          <cell r="F970">
            <v>5.0205E-2</v>
          </cell>
        </row>
        <row r="971">
          <cell r="A971">
            <v>10</v>
          </cell>
          <cell r="B971">
            <v>10101</v>
          </cell>
          <cell r="C971">
            <v>1</v>
          </cell>
          <cell r="D971">
            <v>4</v>
          </cell>
          <cell r="E971">
            <v>0</v>
          </cell>
          <cell r="F971">
            <v>-0.4</v>
          </cell>
        </row>
        <row r="972">
          <cell r="A972">
            <v>10</v>
          </cell>
          <cell r="B972">
            <v>10101</v>
          </cell>
          <cell r="C972">
            <v>1</v>
          </cell>
          <cell r="D972">
            <v>51</v>
          </cell>
          <cell r="E972">
            <v>20.779906</v>
          </cell>
          <cell r="F972">
            <v>62.486148</v>
          </cell>
        </row>
        <row r="973">
          <cell r="A973">
            <v>10</v>
          </cell>
          <cell r="B973">
            <v>10101</v>
          </cell>
          <cell r="C973">
            <v>1</v>
          </cell>
          <cell r="D973">
            <v>52</v>
          </cell>
          <cell r="E973">
            <v>9.333793</v>
          </cell>
          <cell r="F973">
            <v>25.315422999999999</v>
          </cell>
        </row>
        <row r="974">
          <cell r="A974">
            <v>10</v>
          </cell>
          <cell r="B974">
            <v>10101</v>
          </cell>
          <cell r="C974">
            <v>1</v>
          </cell>
          <cell r="D974">
            <v>591</v>
          </cell>
          <cell r="E974">
            <v>0.02</v>
          </cell>
          <cell r="F974">
            <v>0.14000000000000001</v>
          </cell>
        </row>
        <row r="975">
          <cell r="A975">
            <v>10</v>
          </cell>
          <cell r="B975">
            <v>10190</v>
          </cell>
          <cell r="C975">
            <v>1</v>
          </cell>
          <cell r="D975">
            <v>51</v>
          </cell>
          <cell r="E975">
            <v>0.77887399999999996</v>
          </cell>
          <cell r="F975">
            <v>2.5850399999999998</v>
          </cell>
        </row>
        <row r="976">
          <cell r="A976">
            <v>10</v>
          </cell>
          <cell r="B976">
            <v>10190</v>
          </cell>
          <cell r="C976">
            <v>1</v>
          </cell>
          <cell r="D976">
            <v>52</v>
          </cell>
          <cell r="E976">
            <v>5.4627000000000002E-2</v>
          </cell>
          <cell r="F976">
            <v>2.2041339999999998</v>
          </cell>
        </row>
        <row r="977">
          <cell r="A977">
            <v>10</v>
          </cell>
          <cell r="B977">
            <v>10190</v>
          </cell>
          <cell r="C977">
            <v>1</v>
          </cell>
          <cell r="D977">
            <v>591</v>
          </cell>
          <cell r="E977">
            <v>4.7736000000000001</v>
          </cell>
          <cell r="F977">
            <v>13.5252</v>
          </cell>
        </row>
        <row r="978">
          <cell r="A978">
            <v>10</v>
          </cell>
          <cell r="B978">
            <v>10211</v>
          </cell>
          <cell r="C978">
            <v>1</v>
          </cell>
          <cell r="D978">
            <v>4</v>
          </cell>
          <cell r="E978">
            <v>-601.98894800000005</v>
          </cell>
          <cell r="F978">
            <v>-1698.5863019999999</v>
          </cell>
        </row>
        <row r="979">
          <cell r="A979">
            <v>10</v>
          </cell>
          <cell r="B979">
            <v>10211</v>
          </cell>
          <cell r="C979">
            <v>1</v>
          </cell>
          <cell r="D979">
            <v>51</v>
          </cell>
          <cell r="E979">
            <v>177.867366</v>
          </cell>
          <cell r="F979">
            <v>531.37117699999999</v>
          </cell>
        </row>
        <row r="980">
          <cell r="A980">
            <v>10</v>
          </cell>
          <cell r="B980">
            <v>10211</v>
          </cell>
          <cell r="C980">
            <v>1</v>
          </cell>
          <cell r="D980">
            <v>52</v>
          </cell>
          <cell r="E980">
            <v>469.07868999999999</v>
          </cell>
          <cell r="F980">
            <v>1302.6008919999999</v>
          </cell>
        </row>
        <row r="981">
          <cell r="A981">
            <v>10</v>
          </cell>
          <cell r="B981">
            <v>10211</v>
          </cell>
          <cell r="C981">
            <v>1</v>
          </cell>
          <cell r="D981">
            <v>591</v>
          </cell>
          <cell r="E981">
            <v>1.5312969999999999</v>
          </cell>
          <cell r="F981">
            <v>5.131297</v>
          </cell>
        </row>
        <row r="982">
          <cell r="A982">
            <v>10</v>
          </cell>
          <cell r="B982">
            <v>10212</v>
          </cell>
          <cell r="C982">
            <v>1</v>
          </cell>
          <cell r="D982">
            <v>4</v>
          </cell>
          <cell r="E982">
            <v>-0.92706100000000002</v>
          </cell>
          <cell r="F982">
            <v>-2.922202</v>
          </cell>
        </row>
        <row r="983">
          <cell r="A983">
            <v>10</v>
          </cell>
          <cell r="B983">
            <v>10212</v>
          </cell>
          <cell r="C983">
            <v>1</v>
          </cell>
          <cell r="D983">
            <v>52</v>
          </cell>
          <cell r="E983">
            <v>362.94090399999999</v>
          </cell>
          <cell r="F983">
            <v>827.05644500000005</v>
          </cell>
        </row>
        <row r="984">
          <cell r="A984">
            <v>10</v>
          </cell>
          <cell r="B984">
            <v>10212</v>
          </cell>
          <cell r="C984">
            <v>1</v>
          </cell>
          <cell r="D984">
            <v>591</v>
          </cell>
          <cell r="E984">
            <v>161.98810399999999</v>
          </cell>
          <cell r="F984">
            <v>380.35648800000001</v>
          </cell>
        </row>
        <row r="985">
          <cell r="A985">
            <v>10</v>
          </cell>
          <cell r="B985">
            <v>10212</v>
          </cell>
          <cell r="C985">
            <v>5</v>
          </cell>
          <cell r="D985">
            <v>52</v>
          </cell>
          <cell r="E985">
            <v>31.251187000000002</v>
          </cell>
          <cell r="F985">
            <v>86.769469000000001</v>
          </cell>
        </row>
        <row r="986">
          <cell r="A986">
            <v>10</v>
          </cell>
          <cell r="B986">
            <v>10212</v>
          </cell>
          <cell r="C986">
            <v>5</v>
          </cell>
          <cell r="D986">
            <v>591</v>
          </cell>
          <cell r="E986">
            <v>5</v>
          </cell>
          <cell r="F986">
            <v>5.5</v>
          </cell>
        </row>
        <row r="987">
          <cell r="A987">
            <v>10</v>
          </cell>
          <cell r="B987">
            <v>10212</v>
          </cell>
          <cell r="C987">
            <v>6</v>
          </cell>
          <cell r="D987">
            <v>4</v>
          </cell>
          <cell r="E987">
            <v>-6.0000000000000001E-3</v>
          </cell>
          <cell r="F987">
            <v>-12.900373</v>
          </cell>
        </row>
        <row r="988">
          <cell r="A988">
            <v>10</v>
          </cell>
          <cell r="B988">
            <v>10212</v>
          </cell>
          <cell r="C988">
            <v>6</v>
          </cell>
          <cell r="D988">
            <v>52</v>
          </cell>
          <cell r="E988">
            <v>791.72032999999999</v>
          </cell>
          <cell r="F988">
            <v>1851.9371510000001</v>
          </cell>
        </row>
        <row r="989">
          <cell r="A989">
            <v>10</v>
          </cell>
          <cell r="B989">
            <v>10212</v>
          </cell>
          <cell r="C989">
            <v>6</v>
          </cell>
          <cell r="D989">
            <v>591</v>
          </cell>
          <cell r="E989">
            <v>1.3</v>
          </cell>
          <cell r="F989">
            <v>2.8354560000000002</v>
          </cell>
        </row>
        <row r="990">
          <cell r="A990">
            <v>10</v>
          </cell>
          <cell r="B990">
            <v>10251</v>
          </cell>
          <cell r="C990">
            <v>1</v>
          </cell>
          <cell r="D990">
            <v>4</v>
          </cell>
          <cell r="E990">
            <v>-28.272167</v>
          </cell>
          <cell r="F990">
            <v>-36.394508000000002</v>
          </cell>
        </row>
        <row r="991">
          <cell r="A991">
            <v>10</v>
          </cell>
          <cell r="B991">
            <v>10251</v>
          </cell>
          <cell r="C991">
            <v>1</v>
          </cell>
          <cell r="D991">
            <v>51</v>
          </cell>
          <cell r="E991">
            <v>41.050356000000001</v>
          </cell>
          <cell r="F991">
            <v>96.210289000000003</v>
          </cell>
        </row>
        <row r="992">
          <cell r="A992">
            <v>10</v>
          </cell>
          <cell r="B992">
            <v>10251</v>
          </cell>
          <cell r="C992">
            <v>1</v>
          </cell>
          <cell r="D992">
            <v>52</v>
          </cell>
          <cell r="E992">
            <v>18.595352999999999</v>
          </cell>
          <cell r="F992">
            <v>25.447832999999999</v>
          </cell>
        </row>
        <row r="993">
          <cell r="A993">
            <v>10</v>
          </cell>
          <cell r="B993">
            <v>10281</v>
          </cell>
          <cell r="C993">
            <v>1</v>
          </cell>
          <cell r="D993">
            <v>51</v>
          </cell>
          <cell r="E993">
            <v>2.2935409999999998</v>
          </cell>
          <cell r="F993">
            <v>7.0478100000000001</v>
          </cell>
        </row>
        <row r="994">
          <cell r="A994">
            <v>10</v>
          </cell>
          <cell r="B994">
            <v>10281</v>
          </cell>
          <cell r="C994">
            <v>1</v>
          </cell>
          <cell r="D994">
            <v>52</v>
          </cell>
          <cell r="E994">
            <v>0.16308900000000001</v>
          </cell>
          <cell r="F994">
            <v>0.95796499999999996</v>
          </cell>
        </row>
        <row r="995">
          <cell r="A995">
            <v>10</v>
          </cell>
          <cell r="B995">
            <v>10281</v>
          </cell>
          <cell r="C995">
            <v>1</v>
          </cell>
          <cell r="D995">
            <v>591</v>
          </cell>
          <cell r="E995">
            <v>5.0000000000000001E-3</v>
          </cell>
          <cell r="F995">
            <v>5.0000000000000001E-3</v>
          </cell>
        </row>
        <row r="996">
          <cell r="A996">
            <v>10</v>
          </cell>
          <cell r="B996">
            <v>10335</v>
          </cell>
          <cell r="C996">
            <v>1</v>
          </cell>
          <cell r="D996">
            <v>4</v>
          </cell>
          <cell r="E996">
            <v>-23.093367000000001</v>
          </cell>
          <cell r="F996">
            <v>-55.294258999999997</v>
          </cell>
        </row>
        <row r="997">
          <cell r="A997">
            <v>10</v>
          </cell>
          <cell r="B997">
            <v>10335</v>
          </cell>
          <cell r="C997">
            <v>1</v>
          </cell>
          <cell r="D997">
            <v>51</v>
          </cell>
          <cell r="E997">
            <v>37.126188999999997</v>
          </cell>
          <cell r="F997">
            <v>113.635239</v>
          </cell>
        </row>
        <row r="998">
          <cell r="A998">
            <v>10</v>
          </cell>
          <cell r="B998">
            <v>10335</v>
          </cell>
          <cell r="C998">
            <v>1</v>
          </cell>
          <cell r="D998">
            <v>52</v>
          </cell>
          <cell r="E998">
            <v>40.230741000000002</v>
          </cell>
          <cell r="F998">
            <v>119.00815900000001</v>
          </cell>
        </row>
        <row r="999">
          <cell r="A999">
            <v>10</v>
          </cell>
          <cell r="B999">
            <v>10335</v>
          </cell>
          <cell r="C999">
            <v>6</v>
          </cell>
          <cell r="D999">
            <v>52</v>
          </cell>
          <cell r="E999">
            <v>0.38908500000000001</v>
          </cell>
          <cell r="F999">
            <v>0.46761999999999998</v>
          </cell>
        </row>
        <row r="1000">
          <cell r="A1000">
            <v>10</v>
          </cell>
          <cell r="B1000">
            <v>10335</v>
          </cell>
          <cell r="C1000">
            <v>6</v>
          </cell>
          <cell r="D1000">
            <v>591</v>
          </cell>
          <cell r="E1000">
            <v>10.574386000000001</v>
          </cell>
          <cell r="F1000">
            <v>28.984348000000001</v>
          </cell>
        </row>
        <row r="1001">
          <cell r="A1001">
            <v>10</v>
          </cell>
          <cell r="B1001">
            <v>10336</v>
          </cell>
          <cell r="C1001">
            <v>1</v>
          </cell>
          <cell r="D1001">
            <v>52</v>
          </cell>
          <cell r="E1001">
            <v>9.5E-4</v>
          </cell>
          <cell r="F1001">
            <v>0.144285</v>
          </cell>
        </row>
        <row r="1002">
          <cell r="A1002">
            <v>10</v>
          </cell>
          <cell r="B1002">
            <v>10336</v>
          </cell>
          <cell r="C1002">
            <v>6</v>
          </cell>
          <cell r="D1002">
            <v>52</v>
          </cell>
          <cell r="E1002">
            <v>88.929570999999996</v>
          </cell>
          <cell r="F1002">
            <v>232.505416</v>
          </cell>
        </row>
        <row r="1003">
          <cell r="A1003">
            <v>10</v>
          </cell>
          <cell r="B1003">
            <v>10336</v>
          </cell>
          <cell r="C1003">
            <v>6</v>
          </cell>
          <cell r="D1003">
            <v>591</v>
          </cell>
          <cell r="E1003">
            <v>19.901074999999999</v>
          </cell>
          <cell r="F1003">
            <v>38.425877999999997</v>
          </cell>
        </row>
        <row r="1004">
          <cell r="A1004">
            <v>10</v>
          </cell>
          <cell r="B1004">
            <v>10381</v>
          </cell>
          <cell r="C1004">
            <v>1</v>
          </cell>
          <cell r="D1004">
            <v>51</v>
          </cell>
          <cell r="E1004">
            <v>1.858403</v>
          </cell>
          <cell r="F1004">
            <v>5.6707320000000001</v>
          </cell>
        </row>
        <row r="1005">
          <cell r="A1005">
            <v>10</v>
          </cell>
          <cell r="B1005">
            <v>10381</v>
          </cell>
          <cell r="C1005">
            <v>1</v>
          </cell>
          <cell r="D1005">
            <v>52</v>
          </cell>
          <cell r="E1005">
            <v>0.46100799999999997</v>
          </cell>
          <cell r="F1005">
            <v>1.3330420000000001</v>
          </cell>
        </row>
        <row r="1006">
          <cell r="A1006">
            <v>10</v>
          </cell>
          <cell r="B1006">
            <v>10381</v>
          </cell>
          <cell r="C1006">
            <v>1</v>
          </cell>
          <cell r="D1006">
            <v>591</v>
          </cell>
          <cell r="E1006">
            <v>0.01</v>
          </cell>
          <cell r="F1006">
            <v>0.01</v>
          </cell>
        </row>
        <row r="1007">
          <cell r="A1007">
            <v>10</v>
          </cell>
          <cell r="B1007">
            <v>10471</v>
          </cell>
          <cell r="C1007">
            <v>1</v>
          </cell>
          <cell r="D1007">
            <v>4</v>
          </cell>
          <cell r="E1007">
            <v>-3.1550769999999999</v>
          </cell>
          <cell r="F1007">
            <v>-10.402593</v>
          </cell>
        </row>
        <row r="1008">
          <cell r="A1008">
            <v>10</v>
          </cell>
          <cell r="B1008">
            <v>10471</v>
          </cell>
          <cell r="C1008">
            <v>1</v>
          </cell>
          <cell r="D1008">
            <v>51</v>
          </cell>
          <cell r="E1008">
            <v>22.672864000000001</v>
          </cell>
          <cell r="F1008">
            <v>67.782024000000007</v>
          </cell>
        </row>
        <row r="1009">
          <cell r="A1009">
            <v>10</v>
          </cell>
          <cell r="B1009">
            <v>10471</v>
          </cell>
          <cell r="C1009">
            <v>1</v>
          </cell>
          <cell r="D1009">
            <v>52</v>
          </cell>
          <cell r="E1009">
            <v>10.973889</v>
          </cell>
          <cell r="F1009">
            <v>41.065627999999997</v>
          </cell>
        </row>
        <row r="1010">
          <cell r="A1010">
            <v>10</v>
          </cell>
          <cell r="B1010">
            <v>10475</v>
          </cell>
          <cell r="C1010">
            <v>1</v>
          </cell>
          <cell r="D1010">
            <v>52</v>
          </cell>
          <cell r="E1010">
            <v>81.5</v>
          </cell>
          <cell r="F1010">
            <v>244.5</v>
          </cell>
        </row>
        <row r="1011">
          <cell r="A1011">
            <v>10</v>
          </cell>
          <cell r="B1011">
            <v>10475</v>
          </cell>
          <cell r="C1011">
            <v>1</v>
          </cell>
          <cell r="D1011">
            <v>591</v>
          </cell>
          <cell r="E1011">
            <v>116.833333</v>
          </cell>
          <cell r="F1011">
            <v>350.499999</v>
          </cell>
        </row>
        <row r="1012">
          <cell r="A1012">
            <v>10</v>
          </cell>
          <cell r="B1012">
            <v>10481</v>
          </cell>
          <cell r="C1012">
            <v>1</v>
          </cell>
          <cell r="D1012">
            <v>51</v>
          </cell>
          <cell r="E1012">
            <v>2.2792880000000002</v>
          </cell>
          <cell r="F1012">
            <v>5.2734480000000001</v>
          </cell>
        </row>
        <row r="1013">
          <cell r="A1013">
            <v>10</v>
          </cell>
          <cell r="B1013">
            <v>10481</v>
          </cell>
          <cell r="C1013">
            <v>1</v>
          </cell>
          <cell r="D1013">
            <v>52</v>
          </cell>
          <cell r="E1013">
            <v>0.90281199999999995</v>
          </cell>
          <cell r="F1013">
            <v>3.453357</v>
          </cell>
        </row>
        <row r="1014">
          <cell r="A1014">
            <v>10</v>
          </cell>
          <cell r="B1014">
            <v>10512</v>
          </cell>
          <cell r="C1014">
            <v>1</v>
          </cell>
          <cell r="D1014">
            <v>4</v>
          </cell>
          <cell r="E1014">
            <v>0</v>
          </cell>
          <cell r="F1014">
            <v>-4.1771000000000003E-2</v>
          </cell>
        </row>
        <row r="1015">
          <cell r="A1015">
            <v>10</v>
          </cell>
          <cell r="B1015">
            <v>10512</v>
          </cell>
          <cell r="C1015">
            <v>1</v>
          </cell>
          <cell r="D1015">
            <v>51</v>
          </cell>
          <cell r="E1015">
            <v>14.106903000000001</v>
          </cell>
          <cell r="F1015">
            <v>44.482360999999997</v>
          </cell>
        </row>
        <row r="1016">
          <cell r="A1016">
            <v>10</v>
          </cell>
          <cell r="B1016">
            <v>10512</v>
          </cell>
          <cell r="C1016">
            <v>1</v>
          </cell>
          <cell r="D1016">
            <v>52</v>
          </cell>
          <cell r="E1016">
            <v>6.7476349999999998</v>
          </cell>
          <cell r="F1016">
            <v>23.511399000000001</v>
          </cell>
        </row>
        <row r="1017">
          <cell r="A1017">
            <v>10</v>
          </cell>
          <cell r="B1017">
            <v>10512</v>
          </cell>
          <cell r="C1017">
            <v>1</v>
          </cell>
          <cell r="D1017">
            <v>591</v>
          </cell>
          <cell r="E1017">
            <v>16.589950999999999</v>
          </cell>
          <cell r="F1017">
            <v>22.349772999999999</v>
          </cell>
        </row>
        <row r="1018">
          <cell r="A1018">
            <v>10</v>
          </cell>
          <cell r="B1018">
            <v>10521</v>
          </cell>
          <cell r="C1018">
            <v>6</v>
          </cell>
          <cell r="D1018">
            <v>51</v>
          </cell>
          <cell r="E1018">
            <v>0.34206999999999999</v>
          </cell>
          <cell r="F1018">
            <v>1.0262100000000001</v>
          </cell>
        </row>
        <row r="1019">
          <cell r="A1019">
            <v>10</v>
          </cell>
          <cell r="B1019">
            <v>10521</v>
          </cell>
          <cell r="C1019">
            <v>6</v>
          </cell>
          <cell r="D1019">
            <v>52</v>
          </cell>
          <cell r="E1019">
            <v>20.074244</v>
          </cell>
          <cell r="F1019">
            <v>71.273702999999998</v>
          </cell>
        </row>
        <row r="1020">
          <cell r="A1020">
            <v>10</v>
          </cell>
          <cell r="B1020">
            <v>10801</v>
          </cell>
          <cell r="C1020">
            <v>1</v>
          </cell>
          <cell r="D1020">
            <v>591</v>
          </cell>
          <cell r="E1020">
            <v>1238.5640000000001</v>
          </cell>
          <cell r="F1020">
            <v>3400.1295</v>
          </cell>
        </row>
        <row r="1021">
          <cell r="A1021">
            <v>11</v>
          </cell>
          <cell r="B1021">
            <v>11101</v>
          </cell>
          <cell r="C1021">
            <v>1</v>
          </cell>
          <cell r="D1021">
            <v>4</v>
          </cell>
          <cell r="E1021">
            <v>0</v>
          </cell>
          <cell r="F1021">
            <v>-3.4491369999999999</v>
          </cell>
        </row>
        <row r="1022">
          <cell r="A1022">
            <v>11</v>
          </cell>
          <cell r="B1022">
            <v>11101</v>
          </cell>
          <cell r="C1022">
            <v>1</v>
          </cell>
          <cell r="D1022">
            <v>51</v>
          </cell>
          <cell r="E1022">
            <v>12.365323999999999</v>
          </cell>
          <cell r="F1022">
            <v>37.538893000000002</v>
          </cell>
        </row>
        <row r="1023">
          <cell r="A1023">
            <v>11</v>
          </cell>
          <cell r="B1023">
            <v>11101</v>
          </cell>
          <cell r="C1023">
            <v>1</v>
          </cell>
          <cell r="D1023">
            <v>52</v>
          </cell>
          <cell r="E1023">
            <v>3.0179070000000001</v>
          </cell>
          <cell r="F1023">
            <v>13.033436999999999</v>
          </cell>
        </row>
        <row r="1024">
          <cell r="A1024">
            <v>11</v>
          </cell>
          <cell r="B1024">
            <v>11205</v>
          </cell>
          <cell r="C1024">
            <v>1</v>
          </cell>
          <cell r="D1024">
            <v>4</v>
          </cell>
          <cell r="E1024">
            <v>-42.525486000000001</v>
          </cell>
          <cell r="F1024">
            <v>-76.500570999999994</v>
          </cell>
        </row>
        <row r="1025">
          <cell r="A1025">
            <v>11</v>
          </cell>
          <cell r="B1025">
            <v>11205</v>
          </cell>
          <cell r="C1025">
            <v>1</v>
          </cell>
          <cell r="D1025">
            <v>51</v>
          </cell>
          <cell r="E1025">
            <v>49.319868999999997</v>
          </cell>
          <cell r="F1025">
            <v>156.68115700000001</v>
          </cell>
        </row>
        <row r="1026">
          <cell r="A1026">
            <v>11</v>
          </cell>
          <cell r="B1026">
            <v>11205</v>
          </cell>
          <cell r="C1026">
            <v>1</v>
          </cell>
          <cell r="D1026">
            <v>52</v>
          </cell>
          <cell r="E1026">
            <v>20.983594</v>
          </cell>
          <cell r="F1026">
            <v>52.687832</v>
          </cell>
        </row>
        <row r="1027">
          <cell r="A1027">
            <v>11</v>
          </cell>
          <cell r="B1027">
            <v>11205</v>
          </cell>
          <cell r="C1027">
            <v>1</v>
          </cell>
          <cell r="D1027">
            <v>591</v>
          </cell>
          <cell r="E1027">
            <v>14.957236</v>
          </cell>
          <cell r="F1027">
            <v>32.412166999999997</v>
          </cell>
        </row>
        <row r="1028">
          <cell r="A1028">
            <v>11</v>
          </cell>
          <cell r="B1028">
            <v>11240</v>
          </cell>
          <cell r="C1028">
            <v>1</v>
          </cell>
          <cell r="D1028">
            <v>51</v>
          </cell>
          <cell r="E1028">
            <v>0.45318000000000003</v>
          </cell>
          <cell r="F1028">
            <v>1.0662830000000001</v>
          </cell>
        </row>
        <row r="1029">
          <cell r="A1029">
            <v>11</v>
          </cell>
          <cell r="B1029">
            <v>11240</v>
          </cell>
          <cell r="C1029">
            <v>1</v>
          </cell>
          <cell r="D1029">
            <v>52</v>
          </cell>
          <cell r="E1029">
            <v>3.5231999999999999E-2</v>
          </cell>
          <cell r="F1029">
            <v>2.2197870000000002</v>
          </cell>
        </row>
        <row r="1030">
          <cell r="A1030">
            <v>11</v>
          </cell>
          <cell r="B1030">
            <v>11242</v>
          </cell>
          <cell r="C1030">
            <v>1</v>
          </cell>
          <cell r="D1030">
            <v>52</v>
          </cell>
          <cell r="E1030">
            <v>0</v>
          </cell>
          <cell r="F1030">
            <v>0.11700000000000001</v>
          </cell>
        </row>
        <row r="1031">
          <cell r="A1031">
            <v>11</v>
          </cell>
          <cell r="B1031">
            <v>11242</v>
          </cell>
          <cell r="C1031">
            <v>1</v>
          </cell>
          <cell r="D1031">
            <v>591</v>
          </cell>
          <cell r="E1031">
            <v>96.41</v>
          </cell>
          <cell r="F1031">
            <v>172.78</v>
          </cell>
        </row>
        <row r="1032">
          <cell r="A1032">
            <v>11</v>
          </cell>
          <cell r="B1032">
            <v>11245</v>
          </cell>
          <cell r="C1032">
            <v>1</v>
          </cell>
          <cell r="D1032">
            <v>591</v>
          </cell>
          <cell r="E1032">
            <v>32.927936000000003</v>
          </cell>
          <cell r="F1032">
            <v>81.300473999999994</v>
          </cell>
        </row>
        <row r="1033">
          <cell r="A1033">
            <v>11</v>
          </cell>
          <cell r="B1033">
            <v>11251</v>
          </cell>
          <cell r="C1033">
            <v>1</v>
          </cell>
          <cell r="D1033">
            <v>591</v>
          </cell>
          <cell r="E1033">
            <v>29.302918999999999</v>
          </cell>
          <cell r="F1033">
            <v>109.648554</v>
          </cell>
        </row>
        <row r="1034">
          <cell r="A1034">
            <v>11</v>
          </cell>
          <cell r="B1034">
            <v>11299</v>
          </cell>
          <cell r="C1034">
            <v>1</v>
          </cell>
          <cell r="D1034">
            <v>51</v>
          </cell>
          <cell r="E1034">
            <v>1.1118790000000001</v>
          </cell>
          <cell r="F1034">
            <v>1.1118790000000001</v>
          </cell>
        </row>
        <row r="1035">
          <cell r="A1035">
            <v>11</v>
          </cell>
          <cell r="B1035">
            <v>11299</v>
          </cell>
          <cell r="C1035">
            <v>1</v>
          </cell>
          <cell r="D1035">
            <v>52</v>
          </cell>
          <cell r="E1035">
            <v>0.22945099999999999</v>
          </cell>
          <cell r="F1035">
            <v>0.29570400000000002</v>
          </cell>
        </row>
        <row r="1036">
          <cell r="A1036">
            <v>11</v>
          </cell>
          <cell r="B1036">
            <v>11299</v>
          </cell>
          <cell r="C1036">
            <v>1</v>
          </cell>
          <cell r="D1036">
            <v>591</v>
          </cell>
          <cell r="E1036">
            <v>16.615860999999999</v>
          </cell>
          <cell r="F1036">
            <v>48.840860999999997</v>
          </cell>
        </row>
        <row r="1037">
          <cell r="A1037">
            <v>11</v>
          </cell>
          <cell r="B1037">
            <v>11301</v>
          </cell>
          <cell r="C1037">
            <v>1</v>
          </cell>
          <cell r="D1037">
            <v>4</v>
          </cell>
          <cell r="E1037">
            <v>-9.9999000000000005E-2</v>
          </cell>
          <cell r="F1037">
            <v>-0.17249</v>
          </cell>
        </row>
        <row r="1038">
          <cell r="A1038">
            <v>11</v>
          </cell>
          <cell r="B1038">
            <v>11301</v>
          </cell>
          <cell r="C1038">
            <v>1</v>
          </cell>
          <cell r="D1038">
            <v>51</v>
          </cell>
          <cell r="E1038">
            <v>31.481369999999998</v>
          </cell>
          <cell r="F1038">
            <v>71.783983000000006</v>
          </cell>
        </row>
        <row r="1039">
          <cell r="A1039">
            <v>11</v>
          </cell>
          <cell r="B1039">
            <v>11301</v>
          </cell>
          <cell r="C1039">
            <v>1</v>
          </cell>
          <cell r="D1039">
            <v>52</v>
          </cell>
          <cell r="E1039">
            <v>13.037763</v>
          </cell>
          <cell r="F1039">
            <v>86.999302999999998</v>
          </cell>
        </row>
        <row r="1040">
          <cell r="A1040">
            <v>11</v>
          </cell>
          <cell r="B1040">
            <v>11371</v>
          </cell>
          <cell r="C1040">
            <v>1</v>
          </cell>
          <cell r="D1040">
            <v>591</v>
          </cell>
          <cell r="E1040">
            <v>0</v>
          </cell>
          <cell r="F1040">
            <v>9.2249999999999996</v>
          </cell>
        </row>
        <row r="1041">
          <cell r="A1041">
            <v>11</v>
          </cell>
          <cell r="B1041">
            <v>11373</v>
          </cell>
          <cell r="C1041">
            <v>1</v>
          </cell>
          <cell r="D1041">
            <v>52</v>
          </cell>
          <cell r="E1041">
            <v>1E-4</v>
          </cell>
          <cell r="F1041">
            <v>0.27379999999999999</v>
          </cell>
        </row>
        <row r="1042">
          <cell r="A1042">
            <v>11</v>
          </cell>
          <cell r="B1042">
            <v>11373</v>
          </cell>
          <cell r="C1042">
            <v>1</v>
          </cell>
          <cell r="D1042">
            <v>591</v>
          </cell>
          <cell r="E1042">
            <v>96.939966999999996</v>
          </cell>
          <cell r="F1042">
            <v>202.87023400000001</v>
          </cell>
        </row>
        <row r="1043">
          <cell r="A1043">
            <v>11</v>
          </cell>
          <cell r="B1043">
            <v>11375</v>
          </cell>
          <cell r="C1043">
            <v>1</v>
          </cell>
          <cell r="D1043">
            <v>591</v>
          </cell>
          <cell r="E1043">
            <v>0</v>
          </cell>
          <cell r="F1043">
            <v>118.7315</v>
          </cell>
        </row>
        <row r="1044">
          <cell r="A1044">
            <v>11</v>
          </cell>
          <cell r="B1044">
            <v>11399</v>
          </cell>
          <cell r="C1044">
            <v>1</v>
          </cell>
          <cell r="D1044">
            <v>51</v>
          </cell>
          <cell r="E1044">
            <v>0.56393800000000005</v>
          </cell>
          <cell r="F1044">
            <v>2.4366159999999999</v>
          </cell>
        </row>
        <row r="1045">
          <cell r="A1045">
            <v>11</v>
          </cell>
          <cell r="B1045">
            <v>11399</v>
          </cell>
          <cell r="C1045">
            <v>1</v>
          </cell>
          <cell r="D1045">
            <v>52</v>
          </cell>
          <cell r="E1045">
            <v>0.74339</v>
          </cell>
          <cell r="F1045">
            <v>1.240707</v>
          </cell>
        </row>
        <row r="1046">
          <cell r="A1046">
            <v>11</v>
          </cell>
          <cell r="B1046">
            <v>11399</v>
          </cell>
          <cell r="C1046">
            <v>1</v>
          </cell>
          <cell r="D1046">
            <v>591</v>
          </cell>
          <cell r="E1046">
            <v>0</v>
          </cell>
          <cell r="F1046">
            <v>12.945366999999999</v>
          </cell>
        </row>
        <row r="1047">
          <cell r="A1047">
            <v>11</v>
          </cell>
          <cell r="B1047">
            <v>11401</v>
          </cell>
          <cell r="C1047">
            <v>1</v>
          </cell>
          <cell r="D1047">
            <v>52</v>
          </cell>
          <cell r="E1047">
            <v>0</v>
          </cell>
          <cell r="F1047">
            <v>0.34514</v>
          </cell>
        </row>
        <row r="1048">
          <cell r="A1048">
            <v>11</v>
          </cell>
          <cell r="B1048">
            <v>11411</v>
          </cell>
          <cell r="C1048">
            <v>1</v>
          </cell>
          <cell r="D1048">
            <v>591</v>
          </cell>
          <cell r="E1048">
            <v>32.737349999999999</v>
          </cell>
          <cell r="F1048">
            <v>93.687349999999995</v>
          </cell>
        </row>
        <row r="1049">
          <cell r="A1049">
            <v>11</v>
          </cell>
          <cell r="B1049">
            <v>11501</v>
          </cell>
          <cell r="C1049">
            <v>1</v>
          </cell>
          <cell r="D1049">
            <v>4</v>
          </cell>
          <cell r="E1049">
            <v>-5.8228879999999998</v>
          </cell>
          <cell r="F1049">
            <v>-7.2019710000000003</v>
          </cell>
        </row>
        <row r="1050">
          <cell r="A1050">
            <v>11</v>
          </cell>
          <cell r="B1050">
            <v>11501</v>
          </cell>
          <cell r="C1050">
            <v>1</v>
          </cell>
          <cell r="D1050">
            <v>51</v>
          </cell>
          <cell r="E1050">
            <v>9.1594180000000005</v>
          </cell>
          <cell r="F1050">
            <v>27.547402999999999</v>
          </cell>
        </row>
        <row r="1051">
          <cell r="A1051">
            <v>11</v>
          </cell>
          <cell r="B1051">
            <v>11501</v>
          </cell>
          <cell r="C1051">
            <v>1</v>
          </cell>
          <cell r="D1051">
            <v>52</v>
          </cell>
          <cell r="E1051">
            <v>21.282533999999998</v>
          </cell>
          <cell r="F1051">
            <v>53.250757</v>
          </cell>
        </row>
        <row r="1052">
          <cell r="A1052">
            <v>11</v>
          </cell>
          <cell r="B1052">
            <v>11501</v>
          </cell>
          <cell r="C1052">
            <v>1</v>
          </cell>
          <cell r="D1052">
            <v>591</v>
          </cell>
          <cell r="E1052">
            <v>5.7249179999999997</v>
          </cell>
          <cell r="F1052">
            <v>13.786584</v>
          </cell>
        </row>
        <row r="1053">
          <cell r="A1053">
            <v>11</v>
          </cell>
          <cell r="B1053">
            <v>11599</v>
          </cell>
          <cell r="C1053">
            <v>1</v>
          </cell>
          <cell r="D1053">
            <v>52</v>
          </cell>
          <cell r="E1053">
            <v>0</v>
          </cell>
          <cell r="F1053">
            <v>6.588508</v>
          </cell>
        </row>
        <row r="1054">
          <cell r="A1054">
            <v>11</v>
          </cell>
          <cell r="B1054">
            <v>11599</v>
          </cell>
          <cell r="C1054">
            <v>1</v>
          </cell>
          <cell r="D1054">
            <v>591</v>
          </cell>
          <cell r="E1054">
            <v>34.316000000000003</v>
          </cell>
          <cell r="F1054">
            <v>50.866</v>
          </cell>
        </row>
        <row r="1055">
          <cell r="A1055">
            <v>12</v>
          </cell>
          <cell r="B1055">
            <v>12101</v>
          </cell>
          <cell r="C1055">
            <v>1</v>
          </cell>
          <cell r="D1055">
            <v>51</v>
          </cell>
          <cell r="E1055">
            <v>13.385522</v>
          </cell>
          <cell r="F1055">
            <v>41.030828</v>
          </cell>
        </row>
        <row r="1056">
          <cell r="A1056">
            <v>12</v>
          </cell>
          <cell r="B1056">
            <v>12101</v>
          </cell>
          <cell r="C1056">
            <v>1</v>
          </cell>
          <cell r="D1056">
            <v>52</v>
          </cell>
          <cell r="E1056">
            <v>5.8837840000000003</v>
          </cell>
          <cell r="F1056">
            <v>15.099674</v>
          </cell>
        </row>
        <row r="1057">
          <cell r="A1057">
            <v>12</v>
          </cell>
          <cell r="B1057">
            <v>12190</v>
          </cell>
          <cell r="C1057">
            <v>1</v>
          </cell>
          <cell r="D1057">
            <v>4</v>
          </cell>
          <cell r="E1057">
            <v>-0.08</v>
          </cell>
          <cell r="F1057">
            <v>-2.3002400000000001</v>
          </cell>
        </row>
        <row r="1058">
          <cell r="A1058">
            <v>12</v>
          </cell>
          <cell r="B1058">
            <v>12190</v>
          </cell>
          <cell r="C1058">
            <v>1</v>
          </cell>
          <cell r="D1058">
            <v>51</v>
          </cell>
          <cell r="E1058">
            <v>7.4296720000000001</v>
          </cell>
          <cell r="F1058">
            <v>12.284044</v>
          </cell>
        </row>
        <row r="1059">
          <cell r="A1059">
            <v>12</v>
          </cell>
          <cell r="B1059">
            <v>12190</v>
          </cell>
          <cell r="C1059">
            <v>1</v>
          </cell>
          <cell r="D1059">
            <v>52</v>
          </cell>
          <cell r="E1059">
            <v>0.31092700000000001</v>
          </cell>
          <cell r="F1059">
            <v>0.85880999999999996</v>
          </cell>
        </row>
        <row r="1060">
          <cell r="A1060">
            <v>12</v>
          </cell>
          <cell r="B1060">
            <v>12402</v>
          </cell>
          <cell r="C1060">
            <v>1</v>
          </cell>
          <cell r="D1060">
            <v>4</v>
          </cell>
          <cell r="E1060">
            <v>-1.085572</v>
          </cell>
          <cell r="F1060">
            <v>-1.7368030000000001</v>
          </cell>
        </row>
        <row r="1061">
          <cell r="A1061">
            <v>12</v>
          </cell>
          <cell r="B1061">
            <v>12402</v>
          </cell>
          <cell r="C1061">
            <v>1</v>
          </cell>
          <cell r="D1061">
            <v>51</v>
          </cell>
          <cell r="E1061">
            <v>61.424157000000001</v>
          </cell>
          <cell r="F1061">
            <v>183.886121</v>
          </cell>
        </row>
        <row r="1062">
          <cell r="A1062">
            <v>12</v>
          </cell>
          <cell r="B1062">
            <v>12402</v>
          </cell>
          <cell r="C1062">
            <v>1</v>
          </cell>
          <cell r="D1062">
            <v>52</v>
          </cell>
          <cell r="E1062">
            <v>44.757547000000002</v>
          </cell>
          <cell r="F1062">
            <v>64.188834999999997</v>
          </cell>
        </row>
        <row r="1063">
          <cell r="A1063">
            <v>12</v>
          </cell>
          <cell r="B1063">
            <v>12402</v>
          </cell>
          <cell r="C1063">
            <v>1</v>
          </cell>
          <cell r="D1063">
            <v>591</v>
          </cell>
          <cell r="E1063">
            <v>5.0000000000000001E-3</v>
          </cell>
          <cell r="F1063">
            <v>0.02</v>
          </cell>
        </row>
        <row r="1064">
          <cell r="A1064">
            <v>12</v>
          </cell>
          <cell r="B1064">
            <v>12411</v>
          </cell>
          <cell r="C1064">
            <v>1</v>
          </cell>
          <cell r="D1064">
            <v>51</v>
          </cell>
          <cell r="E1064">
            <v>17.340661999999998</v>
          </cell>
          <cell r="F1064">
            <v>50.083029000000003</v>
          </cell>
        </row>
        <row r="1065">
          <cell r="A1065">
            <v>12</v>
          </cell>
          <cell r="B1065">
            <v>12411</v>
          </cell>
          <cell r="C1065">
            <v>1</v>
          </cell>
          <cell r="D1065">
            <v>52</v>
          </cell>
          <cell r="E1065">
            <v>4.4353230000000003</v>
          </cell>
          <cell r="F1065">
            <v>16.197495</v>
          </cell>
        </row>
        <row r="1066">
          <cell r="A1066">
            <v>12</v>
          </cell>
          <cell r="B1066">
            <v>12431</v>
          </cell>
          <cell r="C1066">
            <v>1</v>
          </cell>
          <cell r="D1066">
            <v>4</v>
          </cell>
          <cell r="E1066">
            <v>-0.33307100000000001</v>
          </cell>
          <cell r="F1066">
            <v>-0.33384900000000001</v>
          </cell>
        </row>
        <row r="1067">
          <cell r="A1067">
            <v>12</v>
          </cell>
          <cell r="B1067">
            <v>12431</v>
          </cell>
          <cell r="C1067">
            <v>1</v>
          </cell>
          <cell r="D1067">
            <v>51</v>
          </cell>
          <cell r="E1067">
            <v>11.665267</v>
          </cell>
          <cell r="F1067">
            <v>34.021197000000001</v>
          </cell>
        </row>
        <row r="1068">
          <cell r="A1068">
            <v>12</v>
          </cell>
          <cell r="B1068">
            <v>12431</v>
          </cell>
          <cell r="C1068">
            <v>1</v>
          </cell>
          <cell r="D1068">
            <v>52</v>
          </cell>
          <cell r="E1068">
            <v>3.4891169999999998</v>
          </cell>
          <cell r="F1068">
            <v>12.044682999999999</v>
          </cell>
        </row>
        <row r="1069">
          <cell r="A1069">
            <v>12</v>
          </cell>
          <cell r="B1069">
            <v>12501</v>
          </cell>
          <cell r="C1069">
            <v>1</v>
          </cell>
          <cell r="D1069">
            <v>4</v>
          </cell>
          <cell r="E1069">
            <v>-7.9406720000000002</v>
          </cell>
          <cell r="F1069">
            <v>-8.1723040000000005</v>
          </cell>
        </row>
        <row r="1070">
          <cell r="A1070">
            <v>12</v>
          </cell>
          <cell r="B1070">
            <v>12501</v>
          </cell>
          <cell r="C1070">
            <v>1</v>
          </cell>
          <cell r="D1070">
            <v>51</v>
          </cell>
          <cell r="E1070">
            <v>59.554968000000002</v>
          </cell>
          <cell r="F1070">
            <v>154.52167399999999</v>
          </cell>
        </row>
        <row r="1071">
          <cell r="A1071">
            <v>12</v>
          </cell>
          <cell r="B1071">
            <v>12501</v>
          </cell>
          <cell r="C1071">
            <v>1</v>
          </cell>
          <cell r="D1071">
            <v>52</v>
          </cell>
          <cell r="E1071">
            <v>15.909569999999999</v>
          </cell>
          <cell r="F1071">
            <v>18.997306000000002</v>
          </cell>
        </row>
        <row r="1072">
          <cell r="A1072">
            <v>12</v>
          </cell>
          <cell r="B1072">
            <v>12811</v>
          </cell>
          <cell r="C1072">
            <v>1</v>
          </cell>
          <cell r="D1072">
            <v>591</v>
          </cell>
          <cell r="E1072">
            <v>43.3</v>
          </cell>
          <cell r="F1072">
            <v>130.30000000000001</v>
          </cell>
        </row>
        <row r="1073">
          <cell r="A1073">
            <v>14</v>
          </cell>
          <cell r="B1073">
            <v>14101</v>
          </cell>
          <cell r="C1073">
            <v>1</v>
          </cell>
          <cell r="D1073">
            <v>51</v>
          </cell>
          <cell r="E1073">
            <v>18.421243</v>
          </cell>
          <cell r="F1073">
            <v>55.959677999999997</v>
          </cell>
        </row>
        <row r="1074">
          <cell r="A1074">
            <v>14</v>
          </cell>
          <cell r="B1074">
            <v>14101</v>
          </cell>
          <cell r="C1074">
            <v>1</v>
          </cell>
          <cell r="D1074">
            <v>52</v>
          </cell>
          <cell r="E1074">
            <v>4.6673739999999997</v>
          </cell>
          <cell r="F1074">
            <v>20.885501000000001</v>
          </cell>
        </row>
        <row r="1075">
          <cell r="A1075">
            <v>14</v>
          </cell>
          <cell r="B1075">
            <v>14101</v>
          </cell>
          <cell r="C1075">
            <v>1</v>
          </cell>
          <cell r="D1075">
            <v>591</v>
          </cell>
          <cell r="E1075">
            <v>0</v>
          </cell>
          <cell r="F1075">
            <v>5.0000000000000001E-3</v>
          </cell>
        </row>
        <row r="1076">
          <cell r="A1076">
            <v>14</v>
          </cell>
          <cell r="B1076">
            <v>14190</v>
          </cell>
          <cell r="C1076">
            <v>1</v>
          </cell>
          <cell r="D1076">
            <v>51</v>
          </cell>
          <cell r="E1076">
            <v>3.141858</v>
          </cell>
          <cell r="F1076">
            <v>10.534166000000001</v>
          </cell>
        </row>
        <row r="1077">
          <cell r="A1077">
            <v>14</v>
          </cell>
          <cell r="B1077">
            <v>14190</v>
          </cell>
          <cell r="C1077">
            <v>1</v>
          </cell>
          <cell r="D1077">
            <v>52</v>
          </cell>
          <cell r="E1077">
            <v>0.64517999999999998</v>
          </cell>
          <cell r="F1077">
            <v>5.1818669999999996</v>
          </cell>
        </row>
        <row r="1078">
          <cell r="A1078">
            <v>14</v>
          </cell>
          <cell r="B1078">
            <v>14190</v>
          </cell>
          <cell r="C1078">
            <v>1</v>
          </cell>
          <cell r="D1078">
            <v>591</v>
          </cell>
          <cell r="E1078">
            <v>23.33</v>
          </cell>
          <cell r="F1078">
            <v>69.914779999999993</v>
          </cell>
        </row>
        <row r="1079">
          <cell r="A1079">
            <v>14</v>
          </cell>
          <cell r="B1079">
            <v>14202</v>
          </cell>
          <cell r="C1079">
            <v>1</v>
          </cell>
          <cell r="D1079">
            <v>51</v>
          </cell>
          <cell r="E1079">
            <v>1.5560069999999999</v>
          </cell>
          <cell r="F1079">
            <v>3.9313229999999999</v>
          </cell>
        </row>
        <row r="1080">
          <cell r="A1080">
            <v>14</v>
          </cell>
          <cell r="B1080">
            <v>14202</v>
          </cell>
          <cell r="C1080">
            <v>1</v>
          </cell>
          <cell r="D1080">
            <v>52</v>
          </cell>
          <cell r="E1080">
            <v>0.70077199999999995</v>
          </cell>
          <cell r="F1080">
            <v>0.92483899999999997</v>
          </cell>
        </row>
        <row r="1081">
          <cell r="A1081">
            <v>14</v>
          </cell>
          <cell r="B1081">
            <v>14211</v>
          </cell>
          <cell r="C1081">
            <v>1</v>
          </cell>
          <cell r="D1081">
            <v>4</v>
          </cell>
          <cell r="E1081">
            <v>-8.7542299999999997</v>
          </cell>
          <cell r="F1081">
            <v>-20.345776000000001</v>
          </cell>
        </row>
        <row r="1082">
          <cell r="A1082">
            <v>14</v>
          </cell>
          <cell r="B1082">
            <v>14211</v>
          </cell>
          <cell r="C1082">
            <v>1</v>
          </cell>
          <cell r="D1082">
            <v>51</v>
          </cell>
          <cell r="E1082">
            <v>34.065483</v>
          </cell>
          <cell r="F1082">
            <v>103.198594</v>
          </cell>
        </row>
        <row r="1083">
          <cell r="A1083">
            <v>14</v>
          </cell>
          <cell r="B1083">
            <v>14211</v>
          </cell>
          <cell r="C1083">
            <v>1</v>
          </cell>
          <cell r="D1083">
            <v>52</v>
          </cell>
          <cell r="E1083">
            <v>13.855765</v>
          </cell>
          <cell r="F1083">
            <v>47.161968000000002</v>
          </cell>
        </row>
        <row r="1084">
          <cell r="A1084">
            <v>14</v>
          </cell>
          <cell r="B1084">
            <v>14211</v>
          </cell>
          <cell r="C1084">
            <v>1</v>
          </cell>
          <cell r="D1084">
            <v>591</v>
          </cell>
          <cell r="E1084">
            <v>1.4999999999999999E-2</v>
          </cell>
          <cell r="F1084">
            <v>-3.0000000000000001E-3</v>
          </cell>
        </row>
        <row r="1085">
          <cell r="A1085">
            <v>14</v>
          </cell>
          <cell r="B1085">
            <v>14211</v>
          </cell>
          <cell r="C1085">
            <v>5</v>
          </cell>
          <cell r="D1085">
            <v>52</v>
          </cell>
          <cell r="E1085">
            <v>0</v>
          </cell>
          <cell r="F1085">
            <v>0.20027300000000001</v>
          </cell>
        </row>
        <row r="1086">
          <cell r="A1086">
            <v>14</v>
          </cell>
          <cell r="B1086">
            <v>14212</v>
          </cell>
          <cell r="C1086">
            <v>1</v>
          </cell>
          <cell r="D1086">
            <v>4</v>
          </cell>
          <cell r="E1086">
            <v>-0.35595700000000002</v>
          </cell>
          <cell r="F1086">
            <v>-0.57782</v>
          </cell>
        </row>
        <row r="1087">
          <cell r="A1087">
            <v>14</v>
          </cell>
          <cell r="B1087">
            <v>14212</v>
          </cell>
          <cell r="C1087">
            <v>1</v>
          </cell>
          <cell r="D1087">
            <v>51</v>
          </cell>
          <cell r="E1087">
            <v>4.843197</v>
          </cell>
          <cell r="F1087">
            <v>13.969709999999999</v>
          </cell>
        </row>
        <row r="1088">
          <cell r="A1088">
            <v>14</v>
          </cell>
          <cell r="B1088">
            <v>14212</v>
          </cell>
          <cell r="C1088">
            <v>1</v>
          </cell>
          <cell r="D1088">
            <v>52</v>
          </cell>
          <cell r="E1088">
            <v>3.942542</v>
          </cell>
          <cell r="F1088">
            <v>12.440051</v>
          </cell>
        </row>
        <row r="1089">
          <cell r="A1089">
            <v>14</v>
          </cell>
          <cell r="B1089">
            <v>14212</v>
          </cell>
          <cell r="C1089">
            <v>6</v>
          </cell>
          <cell r="D1089">
            <v>52</v>
          </cell>
          <cell r="E1089">
            <v>5.2454260000000001</v>
          </cell>
          <cell r="F1089">
            <v>12.399376</v>
          </cell>
        </row>
        <row r="1090">
          <cell r="A1090">
            <v>14</v>
          </cell>
          <cell r="B1090">
            <v>14231</v>
          </cell>
          <cell r="C1090">
            <v>1</v>
          </cell>
          <cell r="D1090">
            <v>4</v>
          </cell>
          <cell r="E1090">
            <v>-10.014884</v>
          </cell>
          <cell r="F1090">
            <v>-21.476305</v>
          </cell>
        </row>
        <row r="1091">
          <cell r="A1091">
            <v>14</v>
          </cell>
          <cell r="B1091">
            <v>14231</v>
          </cell>
          <cell r="C1091">
            <v>1</v>
          </cell>
          <cell r="D1091">
            <v>51</v>
          </cell>
          <cell r="E1091">
            <v>24.618207000000002</v>
          </cell>
          <cell r="F1091">
            <v>72.789113999999998</v>
          </cell>
        </row>
        <row r="1092">
          <cell r="A1092">
            <v>14</v>
          </cell>
          <cell r="B1092">
            <v>14231</v>
          </cell>
          <cell r="C1092">
            <v>1</v>
          </cell>
          <cell r="D1092">
            <v>52</v>
          </cell>
          <cell r="E1092">
            <v>9.3520130000000012</v>
          </cell>
          <cell r="F1092">
            <v>25.825346</v>
          </cell>
        </row>
        <row r="1093">
          <cell r="A1093">
            <v>14</v>
          </cell>
          <cell r="B1093">
            <v>14231</v>
          </cell>
          <cell r="C1093">
            <v>1</v>
          </cell>
          <cell r="D1093">
            <v>591</v>
          </cell>
          <cell r="E1093">
            <v>0.89749999999999996</v>
          </cell>
          <cell r="F1093">
            <v>1.2014</v>
          </cell>
        </row>
        <row r="1094">
          <cell r="A1094">
            <v>14</v>
          </cell>
          <cell r="B1094">
            <v>14231</v>
          </cell>
          <cell r="C1094">
            <v>5</v>
          </cell>
          <cell r="D1094">
            <v>52</v>
          </cell>
          <cell r="E1094">
            <v>4.8318E-2</v>
          </cell>
          <cell r="F1094">
            <v>0.71576300000000004</v>
          </cell>
        </row>
        <row r="1095">
          <cell r="A1095">
            <v>14</v>
          </cell>
          <cell r="B1095">
            <v>14231</v>
          </cell>
          <cell r="C1095">
            <v>6</v>
          </cell>
          <cell r="D1095">
            <v>52</v>
          </cell>
          <cell r="E1095">
            <v>0</v>
          </cell>
          <cell r="F1095">
            <v>0.57791400000000004</v>
          </cell>
        </row>
        <row r="1096">
          <cell r="A1096">
            <v>14</v>
          </cell>
          <cell r="B1096">
            <v>14241</v>
          </cell>
          <cell r="C1096">
            <v>1</v>
          </cell>
          <cell r="D1096">
            <v>4</v>
          </cell>
          <cell r="E1096">
            <v>-19.959226999999998</v>
          </cell>
          <cell r="F1096">
            <v>-61.467967999999999</v>
          </cell>
        </row>
        <row r="1097">
          <cell r="A1097">
            <v>14</v>
          </cell>
          <cell r="B1097">
            <v>14241</v>
          </cell>
          <cell r="C1097">
            <v>1</v>
          </cell>
          <cell r="D1097">
            <v>51</v>
          </cell>
          <cell r="E1097">
            <v>20.960486</v>
          </cell>
          <cell r="F1097">
            <v>61.237898000000001</v>
          </cell>
        </row>
        <row r="1098">
          <cell r="A1098">
            <v>14</v>
          </cell>
          <cell r="B1098">
            <v>14241</v>
          </cell>
          <cell r="C1098">
            <v>1</v>
          </cell>
          <cell r="D1098">
            <v>52</v>
          </cell>
          <cell r="E1098">
            <v>18.751811999999997</v>
          </cell>
          <cell r="F1098">
            <v>47.07161</v>
          </cell>
        </row>
        <row r="1099">
          <cell r="A1099">
            <v>14</v>
          </cell>
          <cell r="B1099">
            <v>14241</v>
          </cell>
          <cell r="C1099">
            <v>1</v>
          </cell>
          <cell r="D1099">
            <v>591</v>
          </cell>
          <cell r="E1099">
            <v>3.4799999999999998E-2</v>
          </cell>
          <cell r="F1099">
            <v>0.1898</v>
          </cell>
        </row>
        <row r="1100">
          <cell r="A1100">
            <v>14</v>
          </cell>
          <cell r="B1100">
            <v>14241</v>
          </cell>
          <cell r="C1100">
            <v>5</v>
          </cell>
          <cell r="D1100">
            <v>52</v>
          </cell>
          <cell r="E1100">
            <v>1.0542640000000001</v>
          </cell>
          <cell r="F1100">
            <v>2.439025</v>
          </cell>
        </row>
        <row r="1101">
          <cell r="A1101">
            <v>14</v>
          </cell>
          <cell r="B1101">
            <v>14243</v>
          </cell>
          <cell r="C1101">
            <v>1</v>
          </cell>
          <cell r="D1101">
            <v>51</v>
          </cell>
          <cell r="E1101">
            <v>0.77901200000000004</v>
          </cell>
          <cell r="F1101">
            <v>2.3370359999999999</v>
          </cell>
        </row>
        <row r="1102">
          <cell r="A1102">
            <v>14</v>
          </cell>
          <cell r="B1102">
            <v>14243</v>
          </cell>
          <cell r="C1102">
            <v>1</v>
          </cell>
          <cell r="D1102">
            <v>52</v>
          </cell>
          <cell r="E1102">
            <v>0.47334300000000001</v>
          </cell>
          <cell r="F1102">
            <v>0.94216500000000003</v>
          </cell>
        </row>
        <row r="1103">
          <cell r="A1103">
            <v>14</v>
          </cell>
          <cell r="B1103">
            <v>14287</v>
          </cell>
          <cell r="C1103">
            <v>1</v>
          </cell>
          <cell r="D1103">
            <v>51</v>
          </cell>
          <cell r="E1103">
            <v>3.6305299999999998</v>
          </cell>
          <cell r="F1103">
            <v>10.905353</v>
          </cell>
        </row>
        <row r="1104">
          <cell r="A1104">
            <v>14</v>
          </cell>
          <cell r="B1104">
            <v>14287</v>
          </cell>
          <cell r="C1104">
            <v>1</v>
          </cell>
          <cell r="D1104">
            <v>52</v>
          </cell>
          <cell r="E1104">
            <v>35.898482999999999</v>
          </cell>
          <cell r="F1104">
            <v>98.152282999999997</v>
          </cell>
        </row>
        <row r="1105">
          <cell r="A1105">
            <v>14</v>
          </cell>
          <cell r="B1105">
            <v>14289</v>
          </cell>
          <cell r="C1105">
            <v>1</v>
          </cell>
          <cell r="D1105">
            <v>591</v>
          </cell>
          <cell r="E1105">
            <v>224.04949300000001</v>
          </cell>
          <cell r="F1105">
            <v>268.01484900000003</v>
          </cell>
        </row>
        <row r="1106">
          <cell r="A1106">
            <v>14</v>
          </cell>
          <cell r="B1106">
            <v>14301</v>
          </cell>
          <cell r="C1106">
            <v>1</v>
          </cell>
          <cell r="D1106">
            <v>4</v>
          </cell>
          <cell r="E1106">
            <v>-0.17424999999999999</v>
          </cell>
          <cell r="F1106">
            <v>-2.1677200000000001</v>
          </cell>
        </row>
        <row r="1107">
          <cell r="A1107">
            <v>14</v>
          </cell>
          <cell r="B1107">
            <v>14301</v>
          </cell>
          <cell r="C1107">
            <v>1</v>
          </cell>
          <cell r="D1107">
            <v>51</v>
          </cell>
          <cell r="E1107">
            <v>11.218420999999999</v>
          </cell>
          <cell r="F1107">
            <v>33.968094000000001</v>
          </cell>
        </row>
        <row r="1108">
          <cell r="A1108">
            <v>14</v>
          </cell>
          <cell r="B1108">
            <v>14301</v>
          </cell>
          <cell r="C1108">
            <v>1</v>
          </cell>
          <cell r="D1108">
            <v>52</v>
          </cell>
          <cell r="E1108">
            <v>2.490971</v>
          </cell>
          <cell r="F1108">
            <v>9.1475500000000007</v>
          </cell>
        </row>
        <row r="1109">
          <cell r="A1109">
            <v>14</v>
          </cell>
          <cell r="B1109">
            <v>14310</v>
          </cell>
          <cell r="C1109">
            <v>1</v>
          </cell>
          <cell r="D1109">
            <v>4</v>
          </cell>
          <cell r="E1109">
            <v>-0.74417100000000003</v>
          </cell>
          <cell r="F1109">
            <v>-1.9372510000000001</v>
          </cell>
        </row>
        <row r="1110">
          <cell r="A1110">
            <v>14</v>
          </cell>
          <cell r="B1110">
            <v>14310</v>
          </cell>
          <cell r="C1110">
            <v>1</v>
          </cell>
          <cell r="D1110">
            <v>51</v>
          </cell>
          <cell r="E1110">
            <v>13.587329</v>
          </cell>
          <cell r="F1110">
            <v>40.409623000000003</v>
          </cell>
        </row>
        <row r="1111">
          <cell r="A1111">
            <v>14</v>
          </cell>
          <cell r="B1111">
            <v>14310</v>
          </cell>
          <cell r="C1111">
            <v>1</v>
          </cell>
          <cell r="D1111">
            <v>52</v>
          </cell>
          <cell r="E1111">
            <v>6.6444599999999996</v>
          </cell>
          <cell r="F1111">
            <v>19.994569000000002</v>
          </cell>
        </row>
        <row r="1112">
          <cell r="A1112">
            <v>14</v>
          </cell>
          <cell r="B1112">
            <v>14310</v>
          </cell>
          <cell r="C1112">
            <v>1</v>
          </cell>
          <cell r="D1112">
            <v>591</v>
          </cell>
          <cell r="E1112">
            <v>0.20943000000000001</v>
          </cell>
          <cell r="F1112">
            <v>-0.47287499999999999</v>
          </cell>
        </row>
        <row r="1113">
          <cell r="A1113">
            <v>14</v>
          </cell>
          <cell r="B1113">
            <v>14321</v>
          </cell>
          <cell r="C1113">
            <v>1</v>
          </cell>
          <cell r="D1113">
            <v>4</v>
          </cell>
          <cell r="E1113">
            <v>-6.2E-2</v>
          </cell>
          <cell r="F1113">
            <v>-0.1295</v>
          </cell>
        </row>
        <row r="1114">
          <cell r="A1114">
            <v>14</v>
          </cell>
          <cell r="B1114">
            <v>14321</v>
          </cell>
          <cell r="C1114">
            <v>1</v>
          </cell>
          <cell r="D1114">
            <v>51</v>
          </cell>
          <cell r="E1114">
            <v>11.84625</v>
          </cell>
          <cell r="F1114">
            <v>33.297998</v>
          </cell>
        </row>
        <row r="1115">
          <cell r="A1115">
            <v>14</v>
          </cell>
          <cell r="B1115">
            <v>14321</v>
          </cell>
          <cell r="C1115">
            <v>1</v>
          </cell>
          <cell r="D1115">
            <v>52</v>
          </cell>
          <cell r="E1115">
            <v>13.577363</v>
          </cell>
          <cell r="F1115">
            <v>35.495519999999999</v>
          </cell>
        </row>
        <row r="1116">
          <cell r="A1116">
            <v>14</v>
          </cell>
          <cell r="B1116">
            <v>14321</v>
          </cell>
          <cell r="C1116">
            <v>1</v>
          </cell>
          <cell r="D1116">
            <v>591</v>
          </cell>
          <cell r="E1116">
            <v>0</v>
          </cell>
          <cell r="F1116">
            <v>1.8675000000000001E-2</v>
          </cell>
        </row>
        <row r="1117">
          <cell r="A1117">
            <v>14</v>
          </cell>
          <cell r="B1117">
            <v>14381</v>
          </cell>
          <cell r="C1117">
            <v>1</v>
          </cell>
          <cell r="D1117">
            <v>4</v>
          </cell>
          <cell r="E1117">
            <v>0</v>
          </cell>
          <cell r="F1117">
            <v>-0.94865600000000005</v>
          </cell>
        </row>
        <row r="1118">
          <cell r="A1118">
            <v>14</v>
          </cell>
          <cell r="B1118">
            <v>14381</v>
          </cell>
          <cell r="C1118">
            <v>1</v>
          </cell>
          <cell r="D1118">
            <v>51</v>
          </cell>
          <cell r="E1118">
            <v>0.120585</v>
          </cell>
          <cell r="F1118">
            <v>0.36175499999999999</v>
          </cell>
        </row>
        <row r="1119">
          <cell r="A1119">
            <v>14</v>
          </cell>
          <cell r="B1119">
            <v>14381</v>
          </cell>
          <cell r="C1119">
            <v>1</v>
          </cell>
          <cell r="D1119">
            <v>52</v>
          </cell>
          <cell r="E1119">
            <v>0</v>
          </cell>
          <cell r="F1119">
            <v>6.5799999999999999E-3</v>
          </cell>
        </row>
        <row r="1120">
          <cell r="A1120">
            <v>14</v>
          </cell>
          <cell r="B1120">
            <v>14381</v>
          </cell>
          <cell r="C1120">
            <v>6</v>
          </cell>
          <cell r="D1120">
            <v>4</v>
          </cell>
          <cell r="E1120">
            <v>-9.7700429999999994</v>
          </cell>
          <cell r="F1120">
            <v>-11.425041</v>
          </cell>
        </row>
        <row r="1121">
          <cell r="A1121">
            <v>14</v>
          </cell>
          <cell r="B1121">
            <v>14381</v>
          </cell>
          <cell r="C1121">
            <v>6</v>
          </cell>
          <cell r="D1121">
            <v>52</v>
          </cell>
          <cell r="E1121">
            <v>3.4834999999999998E-2</v>
          </cell>
          <cell r="F1121">
            <v>0.14283100000000001</v>
          </cell>
        </row>
        <row r="1122">
          <cell r="A1122">
            <v>14</v>
          </cell>
          <cell r="B1122">
            <v>14381</v>
          </cell>
          <cell r="C1122">
            <v>6</v>
          </cell>
          <cell r="D1122">
            <v>591</v>
          </cell>
          <cell r="E1122">
            <v>0.49717600000000001</v>
          </cell>
          <cell r="F1122">
            <v>64.465434000000002</v>
          </cell>
        </row>
        <row r="1123">
          <cell r="A1123">
            <v>14</v>
          </cell>
          <cell r="B1123">
            <v>14401</v>
          </cell>
          <cell r="C1123">
            <v>1</v>
          </cell>
          <cell r="D1123">
            <v>4</v>
          </cell>
          <cell r="E1123">
            <v>-10.659655000000001</v>
          </cell>
          <cell r="F1123">
            <v>-16.678184000000002</v>
          </cell>
        </row>
        <row r="1124">
          <cell r="A1124">
            <v>14</v>
          </cell>
          <cell r="B1124">
            <v>14401</v>
          </cell>
          <cell r="C1124">
            <v>1</v>
          </cell>
          <cell r="D1124">
            <v>51</v>
          </cell>
          <cell r="E1124">
            <v>20.370953</v>
          </cell>
          <cell r="F1124">
            <v>61.808481</v>
          </cell>
        </row>
        <row r="1125">
          <cell r="A1125">
            <v>14</v>
          </cell>
          <cell r="B1125">
            <v>14401</v>
          </cell>
          <cell r="C1125">
            <v>1</v>
          </cell>
          <cell r="D1125">
            <v>52</v>
          </cell>
          <cell r="E1125">
            <v>11.501810000000001</v>
          </cell>
          <cell r="F1125">
            <v>35.841695999999999</v>
          </cell>
        </row>
        <row r="1126">
          <cell r="A1126">
            <v>14</v>
          </cell>
          <cell r="B1126">
            <v>14401</v>
          </cell>
          <cell r="C1126">
            <v>1</v>
          </cell>
          <cell r="D1126">
            <v>591</v>
          </cell>
          <cell r="E1126">
            <v>0.01</v>
          </cell>
          <cell r="F1126">
            <v>0.46500000000000002</v>
          </cell>
        </row>
        <row r="1127">
          <cell r="A1127">
            <v>14</v>
          </cell>
          <cell r="B1127">
            <v>14403</v>
          </cell>
          <cell r="C1127">
            <v>1</v>
          </cell>
          <cell r="D1127">
            <v>591</v>
          </cell>
          <cell r="E1127">
            <v>10.634</v>
          </cell>
          <cell r="F1127">
            <v>31.902000000000001</v>
          </cell>
        </row>
        <row r="1128">
          <cell r="A1128">
            <v>14</v>
          </cell>
          <cell r="B1128">
            <v>14407</v>
          </cell>
          <cell r="C1128">
            <v>1</v>
          </cell>
          <cell r="D1128">
            <v>4</v>
          </cell>
          <cell r="E1128">
            <v>-3.6106739999999999</v>
          </cell>
          <cell r="F1128">
            <v>-9.4380070000000007</v>
          </cell>
        </row>
        <row r="1129">
          <cell r="A1129">
            <v>14</v>
          </cell>
          <cell r="B1129">
            <v>14407</v>
          </cell>
          <cell r="C1129">
            <v>1</v>
          </cell>
          <cell r="D1129">
            <v>51</v>
          </cell>
          <cell r="E1129">
            <v>3.0888559999999998</v>
          </cell>
          <cell r="F1129">
            <v>8.5365070000000003</v>
          </cell>
        </row>
        <row r="1130">
          <cell r="A1130">
            <v>14</v>
          </cell>
          <cell r="B1130">
            <v>14407</v>
          </cell>
          <cell r="C1130">
            <v>1</v>
          </cell>
          <cell r="D1130">
            <v>52</v>
          </cell>
          <cell r="E1130">
            <v>1.0090239999999999</v>
          </cell>
          <cell r="F1130">
            <v>3.3583419999999999</v>
          </cell>
        </row>
        <row r="1131">
          <cell r="A1131">
            <v>14</v>
          </cell>
          <cell r="B1131">
            <v>14407</v>
          </cell>
          <cell r="C1131">
            <v>1</v>
          </cell>
          <cell r="D1131">
            <v>591</v>
          </cell>
          <cell r="E1131">
            <v>0</v>
          </cell>
          <cell r="F1131">
            <v>0.30149999999999999</v>
          </cell>
        </row>
        <row r="1132">
          <cell r="A1132">
            <v>14</v>
          </cell>
          <cell r="B1132">
            <v>14412</v>
          </cell>
          <cell r="C1132">
            <v>1</v>
          </cell>
          <cell r="D1132">
            <v>4</v>
          </cell>
          <cell r="E1132">
            <v>-5.301717</v>
          </cell>
          <cell r="F1132">
            <v>-113.183761</v>
          </cell>
        </row>
        <row r="1133">
          <cell r="A1133">
            <v>14</v>
          </cell>
          <cell r="B1133">
            <v>14412</v>
          </cell>
          <cell r="C1133">
            <v>1</v>
          </cell>
          <cell r="D1133">
            <v>51</v>
          </cell>
          <cell r="E1133">
            <v>70.265483000000003</v>
          </cell>
          <cell r="F1133">
            <v>206.007622</v>
          </cell>
        </row>
        <row r="1134">
          <cell r="A1134">
            <v>14</v>
          </cell>
          <cell r="B1134">
            <v>14412</v>
          </cell>
          <cell r="C1134">
            <v>1</v>
          </cell>
          <cell r="D1134">
            <v>52</v>
          </cell>
          <cell r="E1134">
            <v>24.244787000000002</v>
          </cell>
          <cell r="F1134">
            <v>119.09119799999999</v>
          </cell>
        </row>
        <row r="1135">
          <cell r="A1135">
            <v>14</v>
          </cell>
          <cell r="B1135">
            <v>14412</v>
          </cell>
          <cell r="C1135">
            <v>1</v>
          </cell>
          <cell r="D1135">
            <v>591</v>
          </cell>
          <cell r="E1135">
            <v>0.02</v>
          </cell>
          <cell r="F1135">
            <v>0.02</v>
          </cell>
        </row>
        <row r="1136">
          <cell r="A1136">
            <v>19</v>
          </cell>
          <cell r="B1136">
            <v>19801</v>
          </cell>
          <cell r="C1136">
            <v>1</v>
          </cell>
          <cell r="D1136">
            <v>52</v>
          </cell>
          <cell r="E1136">
            <v>8140.9207189999997</v>
          </cell>
          <cell r="F1136">
            <v>22155.133948999999</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to users"/>
      <sheetName val="Cover"/>
      <sheetName val="Guide for maintenance"/>
      <sheetName val="Timetables"/>
      <sheetName val="MU requirements"/>
      <sheetName val="2e"/>
      <sheetName val="3e"/>
      <sheetName val="3h"/>
      <sheetName val="4g"/>
      <sheetName val="4d"/>
      <sheetName val="4h"/>
      <sheetName val="5d"/>
      <sheetName val="6a"/>
      <sheetName val="6b"/>
      <sheetName val="8a"/>
      <sheetName val="Other requests"/>
      <sheetName val="2b"/>
      <sheetName val="3b"/>
      <sheetName val="3m"/>
      <sheetName val="4c"/>
      <sheetName val="4a"/>
      <sheetName val="4m"/>
      <sheetName val="Pre-ins requests"/>
      <sheetName val="2g"/>
      <sheetName val="2j"/>
      <sheetName val="3g"/>
      <sheetName val="3j"/>
      <sheetName val="3n"/>
      <sheetName val="3l"/>
      <sheetName val="4j"/>
      <sheetName val="4k"/>
      <sheetName val="4b"/>
      <sheetName val="4n"/>
      <sheetName val="4l"/>
      <sheetName val="5e"/>
      <sheetName val="Key indicators"/>
      <sheetName val="7a"/>
      <sheetName val="MU aggregates"/>
      <sheetName val="2f"/>
      <sheetName val="2h"/>
      <sheetName val="3f"/>
      <sheetName val="3i"/>
      <sheetName val="4f"/>
      <sheetName val="4e"/>
      <sheetName val="4i"/>
      <sheetName val="5f"/>
      <sheetName val="Annexes"/>
      <sheetName val="Annex 1"/>
      <sheetName val="Annex 2"/>
      <sheetName val="Annex 3"/>
      <sheetName val="Annex 4"/>
      <sheetName val="Gold_Qrtly"/>
      <sheetName val="J(Priv.Cap)"/>
      <sheetName val="EFN_HMB_"/>
      <sheetName val="Q6"/>
      <sheetName val="Q5"/>
    </sheetNames>
    <sheetDataSet>
      <sheetData sheetId="0" refreshError="1"/>
      <sheetData sheetId="1" refreshError="1"/>
      <sheetData sheetId="2" refreshError="1">
        <row r="33">
          <cell r="C33" t="str">
            <v>As of October 2012</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3"/>
      <sheetName val="links"/>
      <sheetName val="Decomp"/>
      <sheetName val="Data for IDR 1"/>
      <sheetName val="Data for IDR 2"/>
      <sheetName val="Data for IDR 2 (2)"/>
      <sheetName val="Data for IDR 2 (3)"/>
      <sheetName val="Sheet2"/>
      <sheetName val="EU28+4 growth(%)"/>
      <sheetName val="EU28+4 growth(ln)"/>
      <sheetName val="EU28+4 growth(2per)"/>
      <sheetName val="EU28+4 decomp"/>
      <sheetName val="CompAdv"/>
      <sheetName val="Geo bubbles"/>
      <sheetName val="Geo bubbles (2)"/>
      <sheetName val="Prod bubbles"/>
      <sheetName val="Prod bubbles (2)"/>
      <sheetName val="Trade Balance per commodity"/>
      <sheetName val="tg weight"/>
      <sheetName val="tg market share"/>
      <sheetName val="tg growth"/>
      <sheetName val="tg comp"/>
      <sheetName val="tc weight"/>
      <sheetName val="tc market share"/>
      <sheetName val="tc growth"/>
      <sheetName val="tc comp"/>
      <sheetName val="Commodity"/>
      <sheetName val="CommodityX4"/>
      <sheetName val="CommodityM4"/>
      <sheetName val="CommodityM1"/>
      <sheetName val="EUmarket"/>
      <sheetName val="Geography"/>
      <sheetName val="Country code"/>
      <sheetName val="Missing Countries"/>
      <sheetName val="Commodity code HS92"/>
      <sheetName val="Commodity BEC classification"/>
      <sheetName val="Commodity HS Sections"/>
      <sheetName val="Conversion HS1996 to BEC"/>
      <sheetName val="Conversion HS1996 to HS1992"/>
      <sheetName val="Y1Com"/>
      <sheetName val="Y1Dest"/>
      <sheetName val="Y1Imp"/>
      <sheetName val="Y2Com"/>
      <sheetName val="Y2Dest"/>
      <sheetName val="Y2Imp"/>
      <sheetName val="Y3Com"/>
      <sheetName val="Y3Dest"/>
      <sheetName val="Y3Imp"/>
      <sheetName val="Y4Com"/>
      <sheetName val="Y4Dest"/>
      <sheetName val="Y4Imp"/>
      <sheetName val="Sheet1"/>
      <sheetName val="EU28+4 growth"/>
      <sheetName val="EU28+4 growth (2)"/>
      <sheetName val="EU28+4 growth (3)"/>
      <sheetName val="jezici"/>
      <sheetName val="kons"/>
      <sheetName val="Izbor posl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ika 1.1. - Figure 1.1"/>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G"/>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 val="Izbor posla"/>
      <sheetName val="M"/>
      <sheetName val="FX_Qrtly"/>
      <sheetName val="NPV"/>
      <sheetName val="FSUOUT"/>
      <sheetName val="Q5"/>
      <sheetName val="Q6"/>
      <sheetName val="Q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RED47"/>
      <sheetName val="IZV15Ek"/>
      <sheetName val="jezici"/>
      <sheetName val="kons"/>
    </sheetNames>
    <definedNames>
      <definedName name="[Macros Import].qbop"/>
      <definedName name="atrade"/>
      <definedName name="mflowsa"/>
      <definedName name="mflowsq"/>
      <definedName name="mstocksa"/>
      <definedName name="mstocksq"/>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F1data"/>
      <sheetName val="F2data"/>
      <sheetName val="Execute_Macros"/>
      <sheetName val="Annual_Transfer"/>
      <sheetName val="Quarterly_Transfer"/>
      <sheetName val="Annual_Assumptions"/>
      <sheetName val="Quarterly_Assumptions"/>
      <sheetName val="Annual_MacroFlow"/>
      <sheetName val="Quarterly_MacroFlow"/>
      <sheetName val="Annual_Tables"/>
      <sheetName val="#REF"/>
      <sheetName val="MFLOW96.XLS"/>
      <sheetName val="Programa"/>
      <sheetName val="minor"/>
      <sheetName val="FINANC-95"/>
      <sheetName val="omas"/>
      <sheetName val="PROYECCIONES-PM_2000mod"/>
      <sheetName val="assumptions"/>
      <sheetName val="Q6"/>
      <sheetName val="SUPUESTOS"/>
      <sheetName val="Current"/>
      <sheetName val="Sheet1"/>
      <sheetName val="RESULTADOS"/>
      <sheetName val="SMONET-FINANC"/>
      <sheetName val="Main"/>
      <sheetName val="fiscal"/>
      <sheetName val="FMI"/>
      <sheetName val="HACIENDA"/>
      <sheetName val="contents"/>
      <sheetName val="Q2"/>
      <sheetName val="Metas"/>
      <sheetName val="C_basef14_3p10_6"/>
      <sheetName val="Links"/>
      <sheetName val="riqueza"/>
      <sheetName val="ErrCheck"/>
      <sheetName val="sei"/>
      <sheetName val="Raw_Data_UN"/>
      <sheetName val="SFISCAL-MOD"/>
      <sheetName val="S&amp;I_DANE"/>
      <sheetName val="RED47"/>
      <sheetName val="Table"/>
      <sheetName val="Table_GEF"/>
      <sheetName val="PROYECCIONES-PM_2000mod_(2)"/>
      <sheetName val="SREAL"/>
      <sheetName val="Q5"/>
      <sheetName val="PIB_EN_CORR"/>
      <sheetName val="NEFTRANS"/>
      <sheetName val="WordCopy"/>
      <sheetName val="CSVexport"/>
      <sheetName val="XLSextract"/>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elacije - sve"/>
      <sheetName val="korelacije"/>
      <sheetName val="INPUT"/>
      <sheetName val="eviews"/>
      <sheetName val="Sheet4"/>
      <sheetName val="Statistika"/>
      <sheetName val="Sheet1"/>
      <sheetName val="grafikoni"/>
      <sheetName val="1. CPI_D_U"/>
      <sheetName val="Podaci i izračun"/>
      <sheetName val="Cijene"/>
      <sheetName val="Kopija"/>
      <sheetName val="Main"/>
      <sheetName val="Links"/>
      <sheetName val="ErrCheck"/>
      <sheetName val="TimeSeries"/>
      <sheetName val="Current"/>
      <sheetName val="pitanje_slika_2_NPCT"/>
      <sheetName val="pitanje_slika_3_NPCT"/>
      <sheetName val="pitanje_slika_4_NPCT"/>
      <sheetName val="pitanje_slika_5_NPCT"/>
      <sheetName val="pitanje_slika_6_NPCT"/>
      <sheetName val="pitanje_slika_7_NPCT"/>
      <sheetName val="Guide for maintenance"/>
      <sheetName val="NOVMIR3"/>
    </sheetNames>
    <sheetDataSet>
      <sheetData sheetId="0"/>
      <sheetData sheetId="1"/>
      <sheetData sheetId="2"/>
      <sheetData sheetId="3"/>
      <sheetData sheetId="4"/>
      <sheetData sheetId="5"/>
      <sheetData sheetId="6">
        <row r="3">
          <cell r="M3">
            <v>108</v>
          </cell>
          <cell r="N3">
            <v>57.555</v>
          </cell>
          <cell r="O3">
            <v>50.445</v>
          </cell>
          <cell r="P3">
            <v>50.445</v>
          </cell>
        </row>
        <row r="4">
          <cell r="N4">
            <v>226.94788</v>
          </cell>
          <cell r="O4">
            <v>-226.94788</v>
          </cell>
          <cell r="P4">
            <v>226.94788</v>
          </cell>
        </row>
        <row r="5">
          <cell r="N5">
            <v>156.15596500000001</v>
          </cell>
          <cell r="O5">
            <v>-156.15596500000001</v>
          </cell>
          <cell r="P5">
            <v>156.15596500000001</v>
          </cell>
        </row>
        <row r="6">
          <cell r="N6">
            <v>30.3095</v>
          </cell>
          <cell r="O6">
            <v>-30.3095</v>
          </cell>
          <cell r="P6">
            <v>30.3095</v>
          </cell>
        </row>
        <row r="7">
          <cell r="N7">
            <v>224.752656</v>
          </cell>
          <cell r="O7">
            <v>-224.752656</v>
          </cell>
          <cell r="P7">
            <v>224.752656</v>
          </cell>
        </row>
        <row r="8">
          <cell r="M8">
            <v>109.57214</v>
          </cell>
          <cell r="N8">
            <v>126.116</v>
          </cell>
          <cell r="O8">
            <v>-16.543859999999995</v>
          </cell>
          <cell r="P8">
            <v>16.543859999999995</v>
          </cell>
        </row>
        <row r="9">
          <cell r="M9">
            <v>72.419127000000003</v>
          </cell>
          <cell r="O9">
            <v>72.419127000000003</v>
          </cell>
          <cell r="P9">
            <v>72.419127000000003</v>
          </cell>
        </row>
        <row r="10">
          <cell r="N10">
            <v>191.989272</v>
          </cell>
          <cell r="O10">
            <v>-191.989272</v>
          </cell>
          <cell r="P10">
            <v>191.989272</v>
          </cell>
        </row>
        <row r="11">
          <cell r="M11">
            <v>112.337924</v>
          </cell>
          <cell r="O11">
            <v>112.337924</v>
          </cell>
          <cell r="P11">
            <v>112.337924</v>
          </cell>
        </row>
      </sheetData>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 val="2003"/>
      <sheetName val="J(Priv.Cap)"/>
      <sheetName val="EFN_MAN_"/>
      <sheetName val="CountryMeta"/>
      <sheetName val="XLSextra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A2F4A-B0E8-4284-8A2B-8EFA40C28164}">
  <sheetPr codeName="List2"/>
  <dimension ref="A1:G22"/>
  <sheetViews>
    <sheetView tabSelected="1" zoomScale="80" zoomScaleNormal="80" workbookViewId="0">
      <selection activeCell="M7" sqref="M7"/>
    </sheetView>
  </sheetViews>
  <sheetFormatPr defaultColWidth="9.42578125" defaultRowHeight="15"/>
  <cols>
    <col min="1" max="16384" width="9.42578125" style="72"/>
  </cols>
  <sheetData>
    <row r="1" spans="1:7" ht="25.35" customHeight="1">
      <c r="A1" s="810" t="s">
        <v>499</v>
      </c>
      <c r="B1" s="810"/>
      <c r="C1" s="810"/>
      <c r="D1" s="810"/>
      <c r="E1" s="810"/>
      <c r="F1" s="810"/>
      <c r="G1" s="810"/>
    </row>
    <row r="2" spans="1:7" ht="25.35" customHeight="1">
      <c r="A2" s="810"/>
      <c r="B2" s="810"/>
      <c r="C2" s="810"/>
      <c r="D2" s="810"/>
      <c r="E2" s="810"/>
      <c r="F2" s="810"/>
      <c r="G2" s="810"/>
    </row>
    <row r="3" spans="1:7" ht="25.35" customHeight="1">
      <c r="A3" s="810"/>
      <c r="B3" s="810"/>
      <c r="C3" s="810"/>
      <c r="D3" s="810"/>
      <c r="E3" s="810"/>
      <c r="F3" s="810"/>
      <c r="G3" s="810"/>
    </row>
    <row r="4" spans="1:7" ht="25.35" customHeight="1">
      <c r="A4" s="810"/>
      <c r="B4" s="810"/>
      <c r="C4" s="810"/>
      <c r="D4" s="810"/>
      <c r="E4" s="810"/>
      <c r="F4" s="810"/>
      <c r="G4" s="810"/>
    </row>
    <row r="5" spans="1:7" ht="25.35" customHeight="1">
      <c r="A5" s="810"/>
      <c r="B5" s="810"/>
      <c r="C5" s="810"/>
      <c r="D5" s="810"/>
      <c r="E5" s="810"/>
      <c r="F5" s="810"/>
      <c r="G5" s="810"/>
    </row>
    <row r="7" spans="1:7">
      <c r="A7" s="73" t="s">
        <v>498</v>
      </c>
    </row>
    <row r="9" spans="1:7">
      <c r="A9" s="696" t="s">
        <v>495</v>
      </c>
    </row>
    <row r="10" spans="1:7">
      <c r="A10" s="74"/>
    </row>
    <row r="11" spans="1:7">
      <c r="A11" s="696" t="s">
        <v>494</v>
      </c>
    </row>
    <row r="12" spans="1:7">
      <c r="A12" s="74"/>
    </row>
    <row r="13" spans="1:7">
      <c r="A13" s="696" t="s">
        <v>493</v>
      </c>
    </row>
    <row r="14" spans="1:7">
      <c r="A14" s="74"/>
    </row>
    <row r="15" spans="1:7">
      <c r="A15" s="696" t="s">
        <v>492</v>
      </c>
    </row>
    <row r="16" spans="1:7">
      <c r="A16" s="74"/>
    </row>
    <row r="17" spans="1:1">
      <c r="A17" s="696" t="s">
        <v>491</v>
      </c>
    </row>
    <row r="18" spans="1:1">
      <c r="A18" s="74"/>
    </row>
    <row r="19" spans="1:1">
      <c r="A19" s="696" t="s">
        <v>486</v>
      </c>
    </row>
    <row r="20" spans="1:1">
      <c r="A20" s="696" t="s">
        <v>487</v>
      </c>
    </row>
    <row r="21" spans="1:1">
      <c r="A21" s="74"/>
    </row>
    <row r="22" spans="1:1">
      <c r="A22" s="696" t="s">
        <v>490</v>
      </c>
    </row>
  </sheetData>
  <sheetProtection algorithmName="SHA-512" hashValue="tiu+fSDxpdCNZrXbGyCOw9+/ki7wXBymC69kfUgyg61jnsXBGqUPXdoiK0Yxw1rHCp1F/sVOA1CsjdXUYunYsA==" saltValue="jFLW/FnrANVFZPepKweZvw==" spinCount="100000" sheet="1" objects="1" scenarios="1"/>
  <mergeCells count="1">
    <mergeCell ref="A1:G5"/>
  </mergeCells>
  <hyperlinks>
    <hyperlink ref="A9" location="'1. EUROAREA'!Podrucje_ispisa" display="1. EUROAREA" xr:uid="{CF6412D8-74B7-4EEE-8108-342EDB3E28BE}"/>
    <hyperlink ref="A11" location="'2.REAL SECTOR'!Podrucje_ispisa" display="2. REAL SECTOR" xr:uid="{E0632A43-5416-4902-B52D-975C24B2FE16}"/>
    <hyperlink ref="A13" location="'3.EXTERNAL SECTOR'!Podrucje_ispisa" display="3. EXTERNAL SECTOR" xr:uid="{F9F3AC6D-6D50-46A5-9F4B-6EC90FD4C1D3}"/>
    <hyperlink ref="A15" location="'4. LABOR MARKET'!Podrucje_ispisa" display="4. LABOR MARKET" xr:uid="{33842BA4-3567-4BA4-BCC7-2B89540FBF34}"/>
    <hyperlink ref="A17" location="'5. INFLATION'!Podrucje_ispisa" display="5. INFLATION" xr:uid="{E23CD62F-B962-4C86-9177-0F656ABD8C3A}"/>
    <hyperlink ref="A19" location="'6a MONETARY INDICATORS'!Podrucje_ispisa" display="6a MONETARY INDICATORS" xr:uid="{A1A370CC-7BC3-4100-9C2A-0A61D5E163F7}"/>
    <hyperlink ref="A20" location="'6b MONETARY INDICATORS'!Podrucje_ispisa" display="   b MONETARY INDICATORS" xr:uid="{F65E8F9B-F197-4E32-A0BF-265E6DE0FE11}"/>
    <hyperlink ref="A22" location="'7. PUBLIC FINANCE'!Podrucje_ispisa" display="7. PUBLIC FINANCE" xr:uid="{1E996D38-1F3D-44ED-8C3C-36692D5F58D9}"/>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85B2E-AAF7-4ADD-A306-2E24FA58C19C}">
  <sheetPr codeName="List17"/>
  <dimension ref="A1:AK36"/>
  <sheetViews>
    <sheetView showGridLines="0" zoomScale="90" zoomScaleNormal="90" workbookViewId="0">
      <pane xSplit="11" ySplit="25" topLeftCell="W26" activePane="bottomRight" state="frozen"/>
      <selection pane="topRight" activeCell="L1" sqref="L1"/>
      <selection pane="bottomLeft" activeCell="A26" sqref="A26"/>
      <selection pane="bottomRight" activeCell="W8" sqref="W8"/>
    </sheetView>
  </sheetViews>
  <sheetFormatPr defaultColWidth="9.42578125" defaultRowHeight="11.25"/>
  <cols>
    <col min="1" max="1" width="36.42578125" style="79" customWidth="1"/>
    <col min="2" max="2" width="31.42578125" style="79" customWidth="1"/>
    <col min="3" max="16384" width="9.42578125" style="79"/>
  </cols>
  <sheetData>
    <row r="1" spans="1:37">
      <c r="C1" s="403"/>
      <c r="D1" s="404" t="s">
        <v>27</v>
      </c>
      <c r="E1" s="404"/>
      <c r="F1" s="403"/>
      <c r="G1" s="403"/>
      <c r="H1" s="404" t="s">
        <v>28</v>
      </c>
      <c r="I1" s="404"/>
      <c r="J1" s="403"/>
      <c r="K1" s="403"/>
      <c r="L1" s="404" t="s">
        <v>23</v>
      </c>
      <c r="M1" s="405"/>
      <c r="N1" s="403"/>
      <c r="O1" s="403"/>
      <c r="P1" s="404" t="s">
        <v>26</v>
      </c>
      <c r="Q1" s="403"/>
      <c r="R1" s="403"/>
      <c r="S1" s="403"/>
      <c r="T1" s="404" t="s">
        <v>25</v>
      </c>
      <c r="U1" s="403"/>
      <c r="V1" s="403"/>
      <c r="W1" s="403"/>
      <c r="X1" s="404" t="s">
        <v>24</v>
      </c>
      <c r="Y1" s="403"/>
      <c r="Z1" s="403"/>
    </row>
    <row r="2" spans="1:37">
      <c r="C2" s="508"/>
      <c r="D2" s="828">
        <v>2017</v>
      </c>
      <c r="E2" s="828"/>
      <c r="F2" s="508"/>
      <c r="G2" s="508"/>
      <c r="H2" s="828">
        <v>2018</v>
      </c>
      <c r="I2" s="828"/>
      <c r="J2" s="508"/>
      <c r="K2" s="508"/>
      <c r="L2" s="828">
        <v>2019</v>
      </c>
      <c r="M2" s="828"/>
      <c r="N2" s="508"/>
      <c r="O2" s="508"/>
      <c r="P2" s="828">
        <v>2020</v>
      </c>
      <c r="Q2" s="828"/>
      <c r="R2" s="508"/>
      <c r="S2" s="508"/>
      <c r="T2" s="828">
        <v>2021</v>
      </c>
      <c r="U2" s="828"/>
      <c r="V2" s="508"/>
      <c r="W2" s="508"/>
      <c r="X2" s="828">
        <v>2022</v>
      </c>
      <c r="Y2" s="828"/>
      <c r="Z2" s="508"/>
      <c r="AA2" s="508"/>
      <c r="AB2" s="828">
        <v>2023</v>
      </c>
      <c r="AC2" s="828"/>
      <c r="AF2" s="79">
        <v>2024</v>
      </c>
      <c r="AI2" s="828">
        <v>2025</v>
      </c>
      <c r="AJ2" s="828"/>
    </row>
    <row r="3" spans="1:37">
      <c r="C3" s="406"/>
      <c r="D3" s="828" t="s">
        <v>29</v>
      </c>
      <c r="E3" s="828"/>
      <c r="F3" s="406"/>
      <c r="G3" s="406"/>
      <c r="H3" s="828" t="s">
        <v>34</v>
      </c>
      <c r="I3" s="828"/>
      <c r="J3" s="406"/>
      <c r="K3" s="406"/>
      <c r="L3" s="828" t="s">
        <v>30</v>
      </c>
      <c r="M3" s="828"/>
      <c r="N3" s="406"/>
      <c r="O3" s="406"/>
      <c r="P3" s="828" t="s">
        <v>31</v>
      </c>
      <c r="Q3" s="828"/>
      <c r="R3" s="406"/>
      <c r="S3" s="406"/>
      <c r="T3" s="828" t="s">
        <v>32</v>
      </c>
      <c r="U3" s="828"/>
      <c r="V3" s="406"/>
      <c r="W3" s="406"/>
      <c r="X3" s="828" t="s">
        <v>33</v>
      </c>
      <c r="Y3" s="828"/>
      <c r="Z3" s="406"/>
      <c r="AA3" s="508"/>
      <c r="AB3" s="828" t="s">
        <v>513</v>
      </c>
      <c r="AC3" s="828"/>
      <c r="AD3" s="508"/>
      <c r="AE3" s="28"/>
      <c r="AF3" s="830" t="s">
        <v>517</v>
      </c>
      <c r="AG3" s="830"/>
      <c r="AH3" s="28"/>
      <c r="AI3" s="829" t="s">
        <v>538</v>
      </c>
      <c r="AJ3" s="829"/>
    </row>
    <row r="4" spans="1:37">
      <c r="A4" s="138" t="s">
        <v>12</v>
      </c>
      <c r="B4" s="139" t="s">
        <v>11</v>
      </c>
      <c r="C4" s="77" t="s">
        <v>16</v>
      </c>
      <c r="D4" s="77" t="s">
        <v>17</v>
      </c>
      <c r="E4" s="77" t="s">
        <v>18</v>
      </c>
      <c r="F4" s="77" t="s">
        <v>19</v>
      </c>
      <c r="G4" s="77" t="s">
        <v>16</v>
      </c>
      <c r="H4" s="77" t="s">
        <v>17</v>
      </c>
      <c r="I4" s="77" t="s">
        <v>18</v>
      </c>
      <c r="J4" s="77" t="s">
        <v>19</v>
      </c>
      <c r="K4" s="77" t="s">
        <v>16</v>
      </c>
      <c r="L4" s="77" t="s">
        <v>17</v>
      </c>
      <c r="M4" s="77" t="s">
        <v>18</v>
      </c>
      <c r="N4" s="77" t="s">
        <v>19</v>
      </c>
      <c r="O4" s="77" t="s">
        <v>16</v>
      </c>
      <c r="P4" s="77" t="s">
        <v>17</v>
      </c>
      <c r="Q4" s="77" t="s">
        <v>18</v>
      </c>
      <c r="R4" s="77" t="s">
        <v>19</v>
      </c>
      <c r="S4" s="77" t="s">
        <v>16</v>
      </c>
      <c r="T4" s="77" t="s">
        <v>17</v>
      </c>
      <c r="U4" s="77" t="s">
        <v>18</v>
      </c>
      <c r="V4" s="77" t="s">
        <v>19</v>
      </c>
      <c r="W4" s="77" t="s">
        <v>16</v>
      </c>
      <c r="X4" s="77" t="s">
        <v>17</v>
      </c>
      <c r="Y4" s="77" t="s">
        <v>18</v>
      </c>
      <c r="Z4" s="77" t="s">
        <v>19</v>
      </c>
      <c r="AA4" s="77" t="s">
        <v>16</v>
      </c>
      <c r="AB4" s="77" t="s">
        <v>17</v>
      </c>
      <c r="AC4" s="77" t="s">
        <v>18</v>
      </c>
      <c r="AD4" s="77" t="s">
        <v>19</v>
      </c>
      <c r="AE4" s="725" t="s">
        <v>16</v>
      </c>
      <c r="AF4" s="725" t="s">
        <v>17</v>
      </c>
      <c r="AG4" s="725" t="s">
        <v>18</v>
      </c>
      <c r="AH4" s="725">
        <v>1.2</v>
      </c>
      <c r="AI4" s="725" t="s">
        <v>16</v>
      </c>
      <c r="AJ4" s="725" t="s">
        <v>17</v>
      </c>
      <c r="AK4" s="725" t="s">
        <v>18</v>
      </c>
    </row>
    <row r="5" spans="1:37" s="78" customFormat="1">
      <c r="A5" s="78" t="s">
        <v>50</v>
      </c>
      <c r="B5" s="78" t="s">
        <v>51</v>
      </c>
      <c r="C5" s="516">
        <v>2.9</v>
      </c>
      <c r="D5" s="516">
        <v>2</v>
      </c>
      <c r="E5" s="516">
        <v>2.8</v>
      </c>
      <c r="F5" s="516">
        <v>2.8</v>
      </c>
      <c r="G5" s="516">
        <v>2.1</v>
      </c>
      <c r="H5" s="516">
        <v>2.2000000000000002</v>
      </c>
      <c r="I5" s="516">
        <v>1.4</v>
      </c>
      <c r="J5" s="516">
        <v>1.5</v>
      </c>
      <c r="K5" s="516">
        <v>1.9</v>
      </c>
      <c r="L5" s="516">
        <v>1.7</v>
      </c>
      <c r="M5" s="516">
        <v>1.8</v>
      </c>
      <c r="N5" s="516">
        <v>1.2</v>
      </c>
      <c r="O5" s="516">
        <v>-2.8</v>
      </c>
      <c r="P5" s="516">
        <v>-14</v>
      </c>
      <c r="Q5" s="516">
        <v>-4.0999999999999996</v>
      </c>
      <c r="R5" s="516">
        <v>-3.8</v>
      </c>
      <c r="S5" s="516">
        <v>0.2</v>
      </c>
      <c r="T5" s="516">
        <v>15.3</v>
      </c>
      <c r="U5" s="516">
        <v>5.0999999999999996</v>
      </c>
      <c r="V5" s="516">
        <v>5.6</v>
      </c>
      <c r="W5" s="516">
        <v>5.5</v>
      </c>
      <c r="X5" s="516">
        <v>4.0999999999999996</v>
      </c>
      <c r="Y5" s="516">
        <v>2.9</v>
      </c>
      <c r="Z5" s="516">
        <v>2</v>
      </c>
      <c r="AA5" s="516">
        <v>1.3</v>
      </c>
      <c r="AB5" s="516">
        <v>0.56000000000000005</v>
      </c>
      <c r="AC5" s="516">
        <v>0.06</v>
      </c>
      <c r="AD5" s="516">
        <v>0.15</v>
      </c>
      <c r="AE5" s="516">
        <v>0.49</v>
      </c>
      <c r="AF5" s="516">
        <v>0.49</v>
      </c>
      <c r="AG5" s="516">
        <v>0.94</v>
      </c>
      <c r="AH5" s="516">
        <v>1.29</v>
      </c>
      <c r="AI5" s="516">
        <v>1.58</v>
      </c>
      <c r="AJ5" s="516">
        <v>1.49</v>
      </c>
      <c r="AK5" s="516">
        <v>1.4</v>
      </c>
    </row>
    <row r="6" spans="1:37">
      <c r="A6" s="79" t="s">
        <v>52</v>
      </c>
      <c r="B6" s="79" t="s">
        <v>53</v>
      </c>
      <c r="C6" s="135"/>
      <c r="D6" s="135"/>
      <c r="E6" s="135"/>
      <c r="F6" s="135"/>
      <c r="G6" s="135"/>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row>
    <row r="7" spans="1:37" s="78" customFormat="1">
      <c r="A7" s="78" t="s">
        <v>10</v>
      </c>
      <c r="B7" s="78" t="s">
        <v>13</v>
      </c>
      <c r="C7" s="516">
        <v>1.24</v>
      </c>
      <c r="D7" s="516">
        <v>1.1200000000000001</v>
      </c>
      <c r="E7" s="516">
        <v>1.34</v>
      </c>
      <c r="F7" s="516">
        <v>1.1200000000000001</v>
      </c>
      <c r="G7" s="516">
        <v>1.31</v>
      </c>
      <c r="H7" s="516">
        <v>1.0900000000000001</v>
      </c>
      <c r="I7" s="516">
        <v>0.8</v>
      </c>
      <c r="J7" s="516">
        <v>0.9</v>
      </c>
      <c r="K7" s="516">
        <v>0.39</v>
      </c>
      <c r="L7" s="516">
        <v>0.36</v>
      </c>
      <c r="M7" s="516">
        <v>0.46</v>
      </c>
      <c r="N7" s="516">
        <v>0.34</v>
      </c>
      <c r="O7" s="516">
        <v>0.2</v>
      </c>
      <c r="P7" s="516">
        <v>-0.44</v>
      </c>
      <c r="Q7" s="516">
        <v>0.59</v>
      </c>
      <c r="R7" s="516">
        <v>0.66</v>
      </c>
      <c r="S7" s="516">
        <v>0.74</v>
      </c>
      <c r="T7" s="516">
        <v>1.96</v>
      </c>
      <c r="U7" s="516">
        <v>0.67</v>
      </c>
      <c r="V7" s="516">
        <v>0.65</v>
      </c>
      <c r="W7" s="516">
        <v>0.6</v>
      </c>
      <c r="X7" s="516">
        <v>0.23</v>
      </c>
      <c r="Y7" s="516">
        <v>0.04</v>
      </c>
      <c r="Z7" s="516">
        <v>0.13</v>
      </c>
      <c r="AA7" s="516">
        <v>0.83</v>
      </c>
      <c r="AB7" s="516">
        <v>0.48</v>
      </c>
      <c r="AC7" s="516">
        <v>0.27</v>
      </c>
      <c r="AD7" s="516">
        <v>0.8</v>
      </c>
      <c r="AE7" s="516">
        <v>0.84</v>
      </c>
      <c r="AF7" s="516">
        <v>0.89</v>
      </c>
      <c r="AG7" s="516">
        <v>1.27</v>
      </c>
      <c r="AH7" s="516">
        <v>1.43</v>
      </c>
      <c r="AI7" s="516">
        <v>1.2</v>
      </c>
      <c r="AJ7" s="516">
        <v>1.1000000000000001</v>
      </c>
      <c r="AK7" s="516"/>
    </row>
    <row r="8" spans="1:37">
      <c r="A8" s="79" t="s">
        <v>9</v>
      </c>
      <c r="B8" s="79" t="s">
        <v>20</v>
      </c>
      <c r="C8" s="135">
        <v>0.23</v>
      </c>
      <c r="D8" s="135">
        <v>0.19</v>
      </c>
      <c r="E8" s="135">
        <v>0.23</v>
      </c>
      <c r="F8" s="135">
        <v>0.24</v>
      </c>
      <c r="G8" s="135">
        <v>0.22</v>
      </c>
      <c r="H8" s="135">
        <v>0.24</v>
      </c>
      <c r="I8" s="135">
        <v>0.18</v>
      </c>
      <c r="J8" s="135">
        <v>0.2</v>
      </c>
      <c r="K8" s="135">
        <v>0.67</v>
      </c>
      <c r="L8" s="135">
        <v>0.66</v>
      </c>
      <c r="M8" s="135">
        <v>0.93</v>
      </c>
      <c r="N8" s="135">
        <v>0.7</v>
      </c>
      <c r="O8" s="135">
        <v>-2.16</v>
      </c>
      <c r="P8" s="135">
        <v>-8.4700000000000006</v>
      </c>
      <c r="Q8" s="135">
        <v>-2.42</v>
      </c>
      <c r="R8" s="135">
        <v>-3.89</v>
      </c>
      <c r="S8" s="135">
        <v>-2.1</v>
      </c>
      <c r="T8" s="135">
        <v>7.01</v>
      </c>
      <c r="U8" s="135">
        <v>1.86</v>
      </c>
      <c r="V8" s="135">
        <v>3.52</v>
      </c>
      <c r="W8" s="135">
        <v>4.67</v>
      </c>
      <c r="X8" s="135">
        <v>3.2</v>
      </c>
      <c r="Y8" s="135">
        <v>1.56</v>
      </c>
      <c r="Z8" s="135">
        <v>0.88</v>
      </c>
      <c r="AA8" s="135">
        <v>0.17</v>
      </c>
      <c r="AB8" s="135">
        <v>0.26</v>
      </c>
      <c r="AC8" s="135">
        <v>0.43</v>
      </c>
      <c r="AD8" s="135">
        <v>0.46</v>
      </c>
      <c r="AE8" s="135">
        <v>0.38</v>
      </c>
      <c r="AF8" s="135">
        <v>0.52</v>
      </c>
      <c r="AG8" s="135">
        <v>0.56000000000000005</v>
      </c>
      <c r="AH8" s="135">
        <v>0.5</v>
      </c>
      <c r="AI8" s="135">
        <v>0.45</v>
      </c>
      <c r="AJ8" s="135">
        <v>0.36</v>
      </c>
      <c r="AK8" s="135"/>
    </row>
    <row r="9" spans="1:37">
      <c r="A9" s="79" t="s">
        <v>8</v>
      </c>
      <c r="B9" s="79" t="s">
        <v>21</v>
      </c>
      <c r="C9" s="135">
        <v>1.01</v>
      </c>
      <c r="D9" s="135">
        <v>0.92</v>
      </c>
      <c r="E9" s="135">
        <v>1.1000000000000001</v>
      </c>
      <c r="F9" s="135">
        <v>0.88</v>
      </c>
      <c r="G9" s="135">
        <v>1.08</v>
      </c>
      <c r="H9" s="135">
        <v>0.85</v>
      </c>
      <c r="I9" s="135">
        <v>0.62</v>
      </c>
      <c r="J9" s="135">
        <v>0.7</v>
      </c>
      <c r="K9" s="135">
        <v>0.98</v>
      </c>
      <c r="L9" s="135">
        <v>2.15</v>
      </c>
      <c r="M9" s="135">
        <v>0.84</v>
      </c>
      <c r="N9" s="135">
        <v>1.96</v>
      </c>
      <c r="O9" s="135">
        <v>1.36</v>
      </c>
      <c r="P9" s="135">
        <v>-4.22</v>
      </c>
      <c r="Q9" s="135">
        <v>-0.64</v>
      </c>
      <c r="R9" s="135">
        <v>-1.75</v>
      </c>
      <c r="S9" s="135">
        <v>-1.3</v>
      </c>
      <c r="T9" s="135">
        <v>3.76</v>
      </c>
      <c r="U9" s="135">
        <v>0.64</v>
      </c>
      <c r="V9" s="135">
        <v>0.41</v>
      </c>
      <c r="W9" s="135">
        <v>0.72</v>
      </c>
      <c r="X9" s="135">
        <v>0.34</v>
      </c>
      <c r="Y9" s="135">
        <v>0.75</v>
      </c>
      <c r="Z9" s="135">
        <v>0.04</v>
      </c>
      <c r="AA9" s="135">
        <v>0.66</v>
      </c>
      <c r="AB9" s="135">
        <v>0.22</v>
      </c>
      <c r="AC9" s="135">
        <v>-0.16</v>
      </c>
      <c r="AD9" s="135">
        <v>0.34</v>
      </c>
      <c r="AE9" s="135">
        <v>0.45</v>
      </c>
      <c r="AF9" s="135">
        <v>0.37</v>
      </c>
      <c r="AG9" s="135">
        <v>0.71</v>
      </c>
      <c r="AH9" s="135">
        <v>0.93</v>
      </c>
      <c r="AI9" s="135">
        <v>0.75</v>
      </c>
      <c r="AJ9" s="135">
        <v>0.75</v>
      </c>
      <c r="AK9" s="135"/>
    </row>
    <row r="10" spans="1:37" s="78" customFormat="1">
      <c r="A10" s="78" t="s">
        <v>7</v>
      </c>
      <c r="B10" s="78" t="s">
        <v>14</v>
      </c>
      <c r="C10" s="516">
        <v>0.7</v>
      </c>
      <c r="D10" s="516">
        <v>1.55</v>
      </c>
      <c r="E10" s="516">
        <v>0.49</v>
      </c>
      <c r="F10" s="516">
        <v>0.4</v>
      </c>
      <c r="G10" s="516">
        <v>0.67</v>
      </c>
      <c r="H10" s="516">
        <v>-0.32</v>
      </c>
      <c r="I10" s="516">
        <v>0.65</v>
      </c>
      <c r="J10" s="516">
        <v>1.55</v>
      </c>
      <c r="K10" s="516">
        <v>-0.09</v>
      </c>
      <c r="L10" s="516">
        <v>-0.19</v>
      </c>
      <c r="M10" s="516">
        <v>-0.48</v>
      </c>
      <c r="N10" s="516">
        <v>-0.56000000000000005</v>
      </c>
      <c r="O10" s="516">
        <v>0.22</v>
      </c>
      <c r="P10" s="516">
        <v>0.03</v>
      </c>
      <c r="Q10" s="516">
        <v>-1.1200000000000001</v>
      </c>
      <c r="R10" s="516">
        <v>-0.26</v>
      </c>
      <c r="S10" s="516">
        <v>0.42</v>
      </c>
      <c r="T10" s="516">
        <v>0.06</v>
      </c>
      <c r="U10" s="516">
        <v>1</v>
      </c>
      <c r="V10" s="516">
        <v>1.0900000000000001</v>
      </c>
      <c r="W10" s="516">
        <v>-7.0000000000000007E-2</v>
      </c>
      <c r="X10" s="516">
        <v>0.64</v>
      </c>
      <c r="Y10" s="516">
        <v>1.1000000000000001</v>
      </c>
      <c r="Z10" s="516">
        <v>0.28000000000000003</v>
      </c>
      <c r="AA10" s="516">
        <v>0.52</v>
      </c>
      <c r="AB10" s="516">
        <v>0.42</v>
      </c>
      <c r="AC10" s="516">
        <v>0.25</v>
      </c>
      <c r="AD10" s="516">
        <v>0.56000000000000005</v>
      </c>
      <c r="AE10" s="516">
        <v>-0.25</v>
      </c>
      <c r="AF10" s="516">
        <v>-0.69</v>
      </c>
      <c r="AG10" s="516">
        <v>-0.39</v>
      </c>
      <c r="AH10" s="516">
        <v>-0.48</v>
      </c>
      <c r="AI10" s="516">
        <v>0.49</v>
      </c>
      <c r="AJ10" s="516">
        <v>0.63</v>
      </c>
      <c r="AK10" s="516"/>
    </row>
    <row r="11" spans="1:37" s="78" customFormat="1">
      <c r="A11" s="78" t="s">
        <v>6</v>
      </c>
      <c r="B11" s="78" t="s">
        <v>54</v>
      </c>
      <c r="C11" s="516"/>
      <c r="D11" s="516"/>
      <c r="E11" s="516"/>
      <c r="F11" s="516"/>
      <c r="G11" s="516"/>
      <c r="H11" s="516"/>
      <c r="I11" s="516"/>
      <c r="J11" s="516"/>
      <c r="K11" s="516"/>
      <c r="L11" s="516"/>
      <c r="M11" s="516"/>
      <c r="N11" s="516"/>
      <c r="O11" s="516"/>
      <c r="P11" s="516"/>
      <c r="Q11" s="516"/>
      <c r="R11" s="516"/>
      <c r="S11" s="516"/>
      <c r="T11" s="516"/>
      <c r="U11" s="516"/>
      <c r="V11" s="516"/>
      <c r="W11" s="516"/>
      <c r="X11" s="516"/>
      <c r="Y11" s="516"/>
      <c r="Z11" s="516"/>
      <c r="AA11" s="516"/>
      <c r="AB11" s="516"/>
      <c r="AC11" s="516"/>
      <c r="AD11" s="516"/>
      <c r="AE11" s="516"/>
      <c r="AF11" s="516"/>
      <c r="AG11" s="516"/>
      <c r="AH11" s="516"/>
      <c r="AI11" s="516"/>
      <c r="AJ11" s="516"/>
      <c r="AK11" s="516"/>
    </row>
    <row r="12" spans="1:37">
      <c r="A12" s="79" t="s">
        <v>5</v>
      </c>
      <c r="B12" s="79" t="s">
        <v>1</v>
      </c>
      <c r="C12" s="135">
        <v>2.94</v>
      </c>
      <c r="D12" s="135">
        <v>1.69</v>
      </c>
      <c r="E12" s="135">
        <v>2.5</v>
      </c>
      <c r="F12" s="135">
        <v>3.11</v>
      </c>
      <c r="G12" s="135">
        <v>1.93</v>
      </c>
      <c r="H12" s="135">
        <v>2.23</v>
      </c>
      <c r="I12" s="135">
        <v>1.43</v>
      </c>
      <c r="J12" s="135">
        <v>1.1399999999999999</v>
      </c>
      <c r="K12" s="135">
        <v>1.81</v>
      </c>
      <c r="L12" s="135">
        <v>1.58</v>
      </c>
      <c r="M12" s="135">
        <v>1.57</v>
      </c>
      <c r="N12" s="135">
        <v>1.05</v>
      </c>
      <c r="O12" s="135">
        <v>-1.18</v>
      </c>
      <c r="P12" s="135">
        <v>-10.02</v>
      </c>
      <c r="Q12" s="135">
        <v>-4.24</v>
      </c>
      <c r="R12" s="135">
        <v>-1.77</v>
      </c>
      <c r="S12" s="135">
        <v>0.25</v>
      </c>
      <c r="T12" s="135">
        <v>11.4</v>
      </c>
      <c r="U12" s="135">
        <v>5.15</v>
      </c>
      <c r="V12" s="135">
        <v>4.1500000000000004</v>
      </c>
      <c r="W12" s="135">
        <v>4.17</v>
      </c>
      <c r="X12" s="135">
        <v>3.99</v>
      </c>
      <c r="Y12" s="135">
        <v>3.86</v>
      </c>
      <c r="Z12" s="135">
        <v>2.4700000000000002</v>
      </c>
      <c r="AA12" s="135">
        <v>0.99</v>
      </c>
      <c r="AB12" s="135">
        <v>-0.28000000000000003</v>
      </c>
      <c r="AC12" s="135">
        <v>-1.55</v>
      </c>
      <c r="AD12" s="135">
        <v>-1.22</v>
      </c>
      <c r="AE12" s="135">
        <v>-0.56000000000000005</v>
      </c>
      <c r="AF12" s="135">
        <v>0.67</v>
      </c>
      <c r="AG12" s="135">
        <v>0.46</v>
      </c>
      <c r="AH12" s="135">
        <v>0.22</v>
      </c>
      <c r="AI12" s="135">
        <v>1.1599999999999999</v>
      </c>
      <c r="AJ12" s="135">
        <v>0.14000000000000001</v>
      </c>
      <c r="AK12" s="135"/>
    </row>
    <row r="13" spans="1:37">
      <c r="A13" s="79" t="s">
        <v>4</v>
      </c>
      <c r="B13" s="79" t="s">
        <v>0</v>
      </c>
      <c r="C13" s="135">
        <v>-2.27</v>
      </c>
      <c r="D13" s="135">
        <v>-2.7</v>
      </c>
      <c r="E13" s="135">
        <v>-1.81</v>
      </c>
      <c r="F13" s="135">
        <v>-1.84</v>
      </c>
      <c r="G13" s="135">
        <v>-1.66</v>
      </c>
      <c r="H13" s="135">
        <v>-0.69</v>
      </c>
      <c r="I13" s="135">
        <v>-1.87</v>
      </c>
      <c r="J13" s="135">
        <v>-2.4</v>
      </c>
      <c r="K13" s="135">
        <v>-1.9</v>
      </c>
      <c r="L13" s="135">
        <v>-2.87</v>
      </c>
      <c r="M13" s="135">
        <v>-1.5</v>
      </c>
      <c r="N13" s="135">
        <v>-2.2999999999999998</v>
      </c>
      <c r="O13" s="135">
        <v>-1.27</v>
      </c>
      <c r="P13" s="135">
        <v>9.17</v>
      </c>
      <c r="Q13" s="135">
        <v>3.73</v>
      </c>
      <c r="R13" s="135">
        <v>3.26</v>
      </c>
      <c r="S13" s="135">
        <v>2.19</v>
      </c>
      <c r="T13" s="135">
        <v>-8.91</v>
      </c>
      <c r="U13" s="135">
        <v>-4.2699999999999996</v>
      </c>
      <c r="V13" s="135">
        <v>-4.25</v>
      </c>
      <c r="W13" s="135">
        <v>-4.59</v>
      </c>
      <c r="X13" s="135">
        <v>-4.2699999999999996</v>
      </c>
      <c r="Y13" s="135">
        <v>-4.3899999999999997</v>
      </c>
      <c r="Z13" s="135">
        <v>-1.85</v>
      </c>
      <c r="AA13" s="135">
        <v>-0.67</v>
      </c>
      <c r="AB13" s="135">
        <v>0.37</v>
      </c>
      <c r="AC13" s="135">
        <v>2.14</v>
      </c>
      <c r="AD13" s="135">
        <v>1.7</v>
      </c>
      <c r="AE13" s="135">
        <v>1.29</v>
      </c>
      <c r="AF13" s="135">
        <v>0.4</v>
      </c>
      <c r="AG13" s="135">
        <v>-0.57999999999999996</v>
      </c>
      <c r="AH13" s="135">
        <v>-0.32</v>
      </c>
      <c r="AI13" s="135">
        <v>-1.68</v>
      </c>
      <c r="AJ13" s="135">
        <v>-1.08</v>
      </c>
      <c r="AK13" s="135"/>
    </row>
    <row r="14" spans="1:37" s="78" customFormat="1">
      <c r="A14" s="78" t="s">
        <v>3</v>
      </c>
      <c r="B14" s="78" t="s">
        <v>15</v>
      </c>
      <c r="C14" s="516">
        <v>0.67</v>
      </c>
      <c r="D14" s="516">
        <v>-1.01</v>
      </c>
      <c r="E14" s="516">
        <v>0.69</v>
      </c>
      <c r="F14" s="516">
        <v>1.27</v>
      </c>
      <c r="G14" s="516">
        <v>0.27</v>
      </c>
      <c r="H14" s="516">
        <v>1.53</v>
      </c>
      <c r="I14" s="516">
        <v>-0.44</v>
      </c>
      <c r="J14" s="516">
        <v>-1.26</v>
      </c>
      <c r="K14" s="516">
        <v>-0.09</v>
      </c>
      <c r="L14" s="516">
        <v>-1.29</v>
      </c>
      <c r="M14" s="516">
        <v>7.0000000000000007E-2</v>
      </c>
      <c r="N14" s="516">
        <v>-1.25</v>
      </c>
      <c r="O14" s="516">
        <v>-2.4500000000000002</v>
      </c>
      <c r="P14" s="516">
        <v>-0.85</v>
      </c>
      <c r="Q14" s="516">
        <v>-0.51</v>
      </c>
      <c r="R14" s="516">
        <v>1.49</v>
      </c>
      <c r="S14" s="516">
        <v>2.44</v>
      </c>
      <c r="T14" s="516">
        <v>2.5</v>
      </c>
      <c r="U14" s="516">
        <v>0.88</v>
      </c>
      <c r="V14" s="516">
        <v>-0.1</v>
      </c>
      <c r="W14" s="516">
        <v>-0.42</v>
      </c>
      <c r="X14" s="516">
        <v>-0.28999999999999998</v>
      </c>
      <c r="Y14" s="516">
        <v>-0.53</v>
      </c>
      <c r="Z14" s="516">
        <v>0.62</v>
      </c>
      <c r="AA14" s="516">
        <v>0.56999999999999995</v>
      </c>
      <c r="AB14" s="516">
        <v>0.08</v>
      </c>
      <c r="AC14" s="516">
        <v>0.47</v>
      </c>
      <c r="AD14" s="516">
        <v>0.25</v>
      </c>
      <c r="AE14" s="516">
        <v>0.47</v>
      </c>
      <c r="AF14" s="516">
        <v>1.2</v>
      </c>
      <c r="AG14" s="516">
        <v>-0.01</v>
      </c>
      <c r="AH14" s="516">
        <v>-0.04</v>
      </c>
      <c r="AI14" s="516">
        <v>-0.52</v>
      </c>
      <c r="AJ14" s="516">
        <v>-0.94000000000000006</v>
      </c>
      <c r="AK14" s="516"/>
    </row>
    <row r="15" spans="1:37" s="78" customFormat="1">
      <c r="A15" s="80" t="s">
        <v>55</v>
      </c>
      <c r="B15" s="80" t="s">
        <v>56</v>
      </c>
      <c r="C15" s="517">
        <v>0.71</v>
      </c>
      <c r="D15" s="517">
        <v>0.8</v>
      </c>
      <c r="E15" s="517">
        <v>0.74</v>
      </c>
      <c r="F15" s="517">
        <v>0.8</v>
      </c>
      <c r="G15" s="517">
        <v>0.01</v>
      </c>
      <c r="H15" s="517">
        <v>0.52</v>
      </c>
      <c r="I15" s="517">
        <v>-0.01</v>
      </c>
      <c r="J15" s="517">
        <v>0.71</v>
      </c>
      <c r="K15" s="517">
        <v>0.66</v>
      </c>
      <c r="L15" s="517">
        <v>0.35</v>
      </c>
      <c r="M15" s="517">
        <v>0.17</v>
      </c>
      <c r="N15" s="517">
        <v>0.01</v>
      </c>
      <c r="O15" s="517">
        <v>-3.34</v>
      </c>
      <c r="P15" s="517">
        <v>-11.14</v>
      </c>
      <c r="Q15" s="517">
        <v>11.65</v>
      </c>
      <c r="R15" s="517">
        <v>0.36</v>
      </c>
      <c r="S15" s="517">
        <v>0.6</v>
      </c>
      <c r="T15" s="517">
        <v>2.2400000000000002</v>
      </c>
      <c r="U15" s="517">
        <v>1.82</v>
      </c>
      <c r="V15" s="517">
        <v>0.79</v>
      </c>
      <c r="W15" s="517">
        <v>0.56999999999999995</v>
      </c>
      <c r="X15" s="517">
        <v>0.89</v>
      </c>
      <c r="Y15" s="517">
        <v>0.56000000000000005</v>
      </c>
      <c r="Z15" s="517">
        <v>-0.09</v>
      </c>
      <c r="AA15" s="517">
        <v>-0.06</v>
      </c>
      <c r="AB15" s="517">
        <v>0.2</v>
      </c>
      <c r="AC15" s="517">
        <v>-0.04</v>
      </c>
      <c r="AD15" s="517">
        <v>0.05</v>
      </c>
      <c r="AE15" s="517">
        <v>0.28000000000000003</v>
      </c>
      <c r="AF15" s="517">
        <v>0.2</v>
      </c>
      <c r="AG15" s="517">
        <v>0.41</v>
      </c>
      <c r="AH15" s="517">
        <v>0.4</v>
      </c>
      <c r="AI15" s="517">
        <v>0.56000000000000005</v>
      </c>
      <c r="AJ15" s="517">
        <v>0.12</v>
      </c>
      <c r="AK15" s="517">
        <v>0.2</v>
      </c>
    </row>
    <row r="16" spans="1:37">
      <c r="C16" s="407"/>
      <c r="D16" s="407"/>
      <c r="E16" s="407"/>
      <c r="F16" s="407"/>
      <c r="G16" s="407"/>
      <c r="S16" s="407"/>
      <c r="T16" s="407"/>
    </row>
    <row r="19" spans="4:14">
      <c r="D19" s="408" t="s">
        <v>410</v>
      </c>
      <c r="N19" s="408" t="s">
        <v>411</v>
      </c>
    </row>
    <row r="36" spans="4:14">
      <c r="D36" s="161" t="s">
        <v>2</v>
      </c>
      <c r="N36" s="161" t="s">
        <v>22</v>
      </c>
    </row>
  </sheetData>
  <sheetProtection algorithmName="SHA-512" hashValue="v4XyQL+uuBJQO7kX5fFwi8PiDsyJV/omgHEyw+eqRwlEWq8cpV+7caKtnfKgH2+WeLqwB8EB3I5ens2g5T9GiQ==" saltValue="G/axNfWkh7b6bUKhQ2JVmA==" spinCount="100000" sheet="1" objects="1" scenarios="1"/>
  <mergeCells count="17">
    <mergeCell ref="T2:U2"/>
    <mergeCell ref="T3:U3"/>
    <mergeCell ref="AI3:AJ3"/>
    <mergeCell ref="AI2:AJ2"/>
    <mergeCell ref="AF3:AG3"/>
    <mergeCell ref="AB3:AC3"/>
    <mergeCell ref="X2:Y2"/>
    <mergeCell ref="AB2:AC2"/>
    <mergeCell ref="X3:Y3"/>
    <mergeCell ref="D3:E3"/>
    <mergeCell ref="H3:I3"/>
    <mergeCell ref="L3:M3"/>
    <mergeCell ref="P3:Q3"/>
    <mergeCell ref="D2:E2"/>
    <mergeCell ref="H2:I2"/>
    <mergeCell ref="L2:M2"/>
    <mergeCell ref="P2:Q2"/>
  </mergeCells>
  <phoneticPr fontId="61" type="noConversion"/>
  <pageMargins left="0.7" right="0.7" top="0.75" bottom="0.75" header="0.3" footer="0.3"/>
  <pageSetup paperSize="9" orientation="portrait" r:id="rId1"/>
  <ignoredErrors>
    <ignoredError sqref="D3:Y3"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512EA-922E-4B3F-B49A-32DF199445A5}">
  <sheetPr codeName="List18"/>
  <dimension ref="A2:L1222"/>
  <sheetViews>
    <sheetView showGridLines="0" zoomScale="90" zoomScaleNormal="90" workbookViewId="0">
      <pane xSplit="2" ySplit="5" topLeftCell="C33" activePane="bottomRight" state="frozen"/>
      <selection pane="topRight" activeCell="C1" sqref="C1"/>
      <selection pane="bottomLeft" activeCell="A6" sqref="A6"/>
      <selection pane="bottomRight" activeCell="N36" sqref="N36"/>
    </sheetView>
  </sheetViews>
  <sheetFormatPr defaultColWidth="9.42578125" defaultRowHeight="11.25"/>
  <cols>
    <col min="1" max="2" width="8.5703125" style="100" customWidth="1"/>
    <col min="3" max="3" width="13.5703125" style="100" customWidth="1"/>
    <col min="4" max="4" width="11.42578125" style="100" bestFit="1" customWidth="1"/>
    <col min="5" max="5" width="12.42578125" style="93" customWidth="1"/>
    <col min="6" max="6" width="14.5703125" style="22" customWidth="1"/>
    <col min="7" max="7" width="13.5703125" style="22" customWidth="1"/>
    <col min="8" max="8" width="14.5703125" style="22" customWidth="1"/>
    <col min="9" max="9" width="15.5703125" style="103" bestFit="1" customWidth="1"/>
    <col min="10" max="10" width="7.5703125" style="104" customWidth="1"/>
    <col min="11" max="16384" width="9.42578125" style="100"/>
  </cols>
  <sheetData>
    <row r="2" spans="1:12" ht="15" customHeight="1">
      <c r="A2" s="98"/>
      <c r="B2" s="98"/>
      <c r="C2" s="831" t="s">
        <v>12</v>
      </c>
      <c r="D2" s="832"/>
      <c r="E2" s="81" t="s">
        <v>539</v>
      </c>
      <c r="F2" s="82" t="s">
        <v>57</v>
      </c>
      <c r="G2" s="82" t="s">
        <v>58</v>
      </c>
      <c r="H2" s="82" t="s">
        <v>59</v>
      </c>
      <c r="I2" s="395" t="s">
        <v>483</v>
      </c>
      <c r="J2" s="82"/>
    </row>
    <row r="3" spans="1:12" ht="15" customHeight="1">
      <c r="A3" s="98"/>
      <c r="B3" s="98"/>
      <c r="C3" s="833" t="s">
        <v>60</v>
      </c>
      <c r="D3" s="834"/>
      <c r="E3" s="140" t="s">
        <v>540</v>
      </c>
      <c r="F3" s="141" t="s">
        <v>61</v>
      </c>
      <c r="G3" s="141" t="s">
        <v>62</v>
      </c>
      <c r="H3" s="141" t="s">
        <v>63</v>
      </c>
      <c r="I3" s="396" t="s">
        <v>484</v>
      </c>
      <c r="J3" s="141"/>
    </row>
    <row r="4" spans="1:12" ht="15" customHeight="1">
      <c r="A4" s="98"/>
      <c r="B4" s="98"/>
      <c r="C4" s="143" t="s">
        <v>477</v>
      </c>
      <c r="D4" s="142" t="s">
        <v>478</v>
      </c>
      <c r="E4" s="85"/>
      <c r="F4" s="86"/>
      <c r="G4" s="86"/>
      <c r="H4" s="86"/>
      <c r="I4" s="87"/>
      <c r="J4" s="99"/>
    </row>
    <row r="5" spans="1:12" ht="15" customHeight="1">
      <c r="A5" s="98"/>
      <c r="B5" s="98"/>
      <c r="C5" s="88"/>
      <c r="D5" s="89"/>
      <c r="E5" s="83"/>
      <c r="F5" s="90"/>
      <c r="G5" s="90"/>
      <c r="H5" s="90"/>
      <c r="I5" s="22"/>
      <c r="J5" s="99"/>
    </row>
    <row r="6" spans="1:12" s="101" customFormat="1" ht="15" customHeight="1">
      <c r="A6" s="98"/>
      <c r="B6" s="98"/>
      <c r="C6" s="144">
        <v>43466</v>
      </c>
      <c r="D6" s="146">
        <v>43466</v>
      </c>
      <c r="E6" s="91">
        <v>107.2</v>
      </c>
      <c r="F6" s="91">
        <v>0.6</v>
      </c>
      <c r="G6" s="91">
        <v>12.2</v>
      </c>
      <c r="H6" s="91">
        <v>-6.6</v>
      </c>
      <c r="I6" s="92">
        <v>100</v>
      </c>
      <c r="J6" s="99"/>
      <c r="L6" s="102" t="s">
        <v>412</v>
      </c>
    </row>
    <row r="7" spans="1:12" s="101" customFormat="1" ht="15" customHeight="1">
      <c r="A7" s="98"/>
      <c r="B7" s="98"/>
      <c r="C7" s="144">
        <v>43497</v>
      </c>
      <c r="D7" s="146">
        <v>43497</v>
      </c>
      <c r="E7" s="91">
        <v>106.9</v>
      </c>
      <c r="F7" s="91">
        <v>-0.4</v>
      </c>
      <c r="G7" s="91">
        <v>12.6</v>
      </c>
      <c r="H7" s="91">
        <v>-6.5</v>
      </c>
      <c r="I7" s="92">
        <v>100</v>
      </c>
      <c r="J7" s="99"/>
    </row>
    <row r="8" spans="1:12" s="101" customFormat="1" ht="15" customHeight="1">
      <c r="A8" s="98"/>
      <c r="B8" s="98"/>
      <c r="C8" s="144">
        <v>43525</v>
      </c>
      <c r="D8" s="146">
        <v>43525</v>
      </c>
      <c r="E8" s="91">
        <v>106.3</v>
      </c>
      <c r="F8" s="91">
        <v>-1.6</v>
      </c>
      <c r="G8" s="91">
        <v>12.5</v>
      </c>
      <c r="H8" s="91">
        <v>-6.1</v>
      </c>
      <c r="I8" s="92">
        <v>100</v>
      </c>
      <c r="J8" s="99"/>
    </row>
    <row r="9" spans="1:12" s="101" customFormat="1" ht="15" customHeight="1">
      <c r="A9" s="98"/>
      <c r="B9" s="98"/>
      <c r="C9" s="144">
        <v>43556</v>
      </c>
      <c r="D9" s="146">
        <v>43556</v>
      </c>
      <c r="E9" s="91">
        <v>104.6</v>
      </c>
      <c r="F9" s="91">
        <v>-3.9</v>
      </c>
      <c r="G9" s="91">
        <v>12.6</v>
      </c>
      <c r="H9" s="91">
        <v>-6.7</v>
      </c>
      <c r="I9" s="92">
        <v>100</v>
      </c>
      <c r="J9" s="99"/>
    </row>
    <row r="10" spans="1:12" s="101" customFormat="1" ht="15" customHeight="1">
      <c r="A10" s="98"/>
      <c r="B10" s="98"/>
      <c r="C10" s="144">
        <v>43586</v>
      </c>
      <c r="D10" s="146">
        <v>43586</v>
      </c>
      <c r="E10" s="91">
        <v>105.5</v>
      </c>
      <c r="F10" s="91">
        <v>-2.5</v>
      </c>
      <c r="G10" s="91">
        <v>11.7</v>
      </c>
      <c r="H10" s="91">
        <v>-6.3</v>
      </c>
      <c r="I10" s="92">
        <v>100</v>
      </c>
      <c r="J10" s="99"/>
    </row>
    <row r="11" spans="1:12" s="101" customFormat="1" ht="15" customHeight="1">
      <c r="A11" s="98"/>
      <c r="B11" s="98"/>
      <c r="C11" s="144">
        <v>43617</v>
      </c>
      <c r="D11" s="146">
        <v>43617</v>
      </c>
      <c r="E11" s="91">
        <v>103.5</v>
      </c>
      <c r="F11" s="91">
        <v>-5.0999999999999996</v>
      </c>
      <c r="G11" s="91">
        <v>10.6</v>
      </c>
      <c r="H11" s="91">
        <v>-6.8</v>
      </c>
      <c r="I11" s="92">
        <v>100</v>
      </c>
      <c r="J11" s="99"/>
    </row>
    <row r="12" spans="1:12" s="101" customFormat="1" ht="15" customHeight="1">
      <c r="A12" s="103">
        <v>2019</v>
      </c>
      <c r="B12" s="103" t="s">
        <v>45</v>
      </c>
      <c r="C12" s="144">
        <v>43647</v>
      </c>
      <c r="D12" s="146">
        <v>43647</v>
      </c>
      <c r="E12" s="91">
        <v>102.4</v>
      </c>
      <c r="F12" s="91">
        <v>-6.8</v>
      </c>
      <c r="G12" s="91">
        <v>9.1</v>
      </c>
      <c r="H12" s="91">
        <v>-6.5</v>
      </c>
      <c r="I12" s="92">
        <v>100</v>
      </c>
      <c r="J12" s="99"/>
    </row>
    <row r="13" spans="1:12" s="101" customFormat="1" ht="15" customHeight="1">
      <c r="A13" s="28"/>
      <c r="B13" s="28"/>
      <c r="C13" s="144">
        <v>43678</v>
      </c>
      <c r="D13" s="146">
        <v>43678</v>
      </c>
      <c r="E13" s="91">
        <v>102.9</v>
      </c>
      <c r="F13" s="91">
        <v>-5.4</v>
      </c>
      <c r="G13" s="91">
        <v>8.6</v>
      </c>
      <c r="H13" s="91">
        <v>-7.2</v>
      </c>
      <c r="I13" s="92">
        <v>100</v>
      </c>
      <c r="J13" s="99"/>
    </row>
    <row r="14" spans="1:12" s="101" customFormat="1" ht="15" customHeight="1">
      <c r="A14" s="28"/>
      <c r="B14" s="28"/>
      <c r="C14" s="144">
        <v>43709</v>
      </c>
      <c r="D14" s="146">
        <v>43709</v>
      </c>
      <c r="E14" s="91">
        <v>101.8</v>
      </c>
      <c r="F14" s="91">
        <v>-7.8</v>
      </c>
      <c r="G14" s="91">
        <v>9.1999999999999993</v>
      </c>
      <c r="H14" s="91">
        <v>-6.7</v>
      </c>
      <c r="I14" s="92">
        <v>100</v>
      </c>
      <c r="J14" s="99"/>
    </row>
    <row r="15" spans="1:12" s="101" customFormat="1" ht="15" customHeight="1">
      <c r="A15" s="28"/>
      <c r="B15" s="28"/>
      <c r="C15" s="144">
        <v>43739</v>
      </c>
      <c r="D15" s="146">
        <v>43739</v>
      </c>
      <c r="E15" s="91">
        <v>101.5</v>
      </c>
      <c r="F15" s="91">
        <v>-7.9</v>
      </c>
      <c r="G15" s="91">
        <v>9.3000000000000007</v>
      </c>
      <c r="H15" s="91">
        <v>-7.3</v>
      </c>
      <c r="I15" s="92">
        <v>100</v>
      </c>
      <c r="J15" s="99"/>
    </row>
    <row r="16" spans="1:12" s="101" customFormat="1" ht="15" customHeight="1">
      <c r="A16" s="28"/>
      <c r="B16" s="28"/>
      <c r="C16" s="144">
        <v>43770</v>
      </c>
      <c r="D16" s="146">
        <v>43770</v>
      </c>
      <c r="E16" s="91">
        <v>102.5</v>
      </c>
      <c r="F16" s="91">
        <v>-7.3</v>
      </c>
      <c r="G16" s="91">
        <v>10.1</v>
      </c>
      <c r="H16" s="91">
        <v>-6.6</v>
      </c>
      <c r="I16" s="92">
        <v>100</v>
      </c>
      <c r="J16" s="99"/>
    </row>
    <row r="17" spans="1:12" s="101" customFormat="1" ht="15" customHeight="1">
      <c r="A17" s="28"/>
      <c r="B17" s="28"/>
      <c r="C17" s="144">
        <v>43800</v>
      </c>
      <c r="D17" s="146">
        <v>43800</v>
      </c>
      <c r="E17" s="91">
        <v>103.2</v>
      </c>
      <c r="F17" s="91">
        <v>-7.7</v>
      </c>
      <c r="G17" s="91">
        <v>13.5</v>
      </c>
      <c r="H17" s="91">
        <v>-7.6</v>
      </c>
      <c r="I17" s="92">
        <v>100</v>
      </c>
      <c r="J17" s="99"/>
      <c r="L17" s="162" t="s">
        <v>2</v>
      </c>
    </row>
    <row r="18" spans="1:12" s="101" customFormat="1" ht="15" customHeight="1">
      <c r="A18" s="28"/>
      <c r="B18" s="28"/>
      <c r="C18" s="144">
        <v>43831</v>
      </c>
      <c r="D18" s="146">
        <v>43831</v>
      </c>
      <c r="E18" s="91">
        <v>105</v>
      </c>
      <c r="F18" s="91">
        <v>-5.3</v>
      </c>
      <c r="G18" s="91">
        <v>13.2</v>
      </c>
      <c r="H18" s="91">
        <v>-7.2</v>
      </c>
      <c r="I18" s="92">
        <v>100</v>
      </c>
      <c r="J18" s="99"/>
    </row>
    <row r="19" spans="1:12" s="101" customFormat="1" ht="15" customHeight="1">
      <c r="A19" s="28"/>
      <c r="B19" s="28"/>
      <c r="C19" s="144">
        <v>43862</v>
      </c>
      <c r="D19" s="146">
        <v>43862</v>
      </c>
      <c r="E19" s="91">
        <v>105.4</v>
      </c>
      <c r="F19" s="91">
        <v>-4.8</v>
      </c>
      <c r="G19" s="91">
        <v>12.6</v>
      </c>
      <c r="H19" s="91">
        <v>-6.1</v>
      </c>
      <c r="I19" s="92">
        <v>100</v>
      </c>
      <c r="J19" s="99"/>
      <c r="L19" s="102" t="s">
        <v>413</v>
      </c>
    </row>
    <row r="20" spans="1:12" s="101" customFormat="1" ht="15" customHeight="1">
      <c r="A20" s="28"/>
      <c r="B20" s="28"/>
      <c r="C20" s="144">
        <v>43891</v>
      </c>
      <c r="D20" s="146">
        <v>43891</v>
      </c>
      <c r="E20" s="91">
        <v>93.8</v>
      </c>
      <c r="F20" s="91">
        <v>-11.3</v>
      </c>
      <c r="G20" s="91">
        <v>-3.6</v>
      </c>
      <c r="H20" s="91">
        <v>-12.2</v>
      </c>
      <c r="I20" s="92">
        <v>100</v>
      </c>
      <c r="J20" s="99"/>
    </row>
    <row r="21" spans="1:12" s="101" customFormat="1" ht="15" customHeight="1">
      <c r="A21" s="28"/>
      <c r="B21" s="28"/>
      <c r="C21" s="144">
        <v>43922</v>
      </c>
      <c r="D21" s="146">
        <v>43922</v>
      </c>
      <c r="E21" s="91">
        <v>58.5</v>
      </c>
      <c r="F21" s="91">
        <v>-37.1</v>
      </c>
      <c r="G21" s="91">
        <v>-47</v>
      </c>
      <c r="H21" s="91">
        <v>-24.6</v>
      </c>
      <c r="I21" s="92">
        <v>100</v>
      </c>
      <c r="J21" s="99"/>
    </row>
    <row r="22" spans="1:12" s="101" customFormat="1" ht="15" customHeight="1">
      <c r="A22" s="28"/>
      <c r="B22" s="28"/>
      <c r="C22" s="144">
        <v>43952</v>
      </c>
      <c r="D22" s="146">
        <v>43952</v>
      </c>
      <c r="E22" s="91">
        <v>63.5</v>
      </c>
      <c r="F22" s="91">
        <v>-29.3</v>
      </c>
      <c r="G22" s="91">
        <v>-51.8</v>
      </c>
      <c r="H22" s="91">
        <v>-20.399999999999999</v>
      </c>
      <c r="I22" s="92">
        <v>100</v>
      </c>
      <c r="J22" s="99"/>
    </row>
    <row r="23" spans="1:12" s="101" customFormat="1" ht="15" customHeight="1">
      <c r="A23" s="28"/>
      <c r="B23" s="28"/>
      <c r="C23" s="144">
        <v>43983</v>
      </c>
      <c r="D23" s="146">
        <v>43983</v>
      </c>
      <c r="E23" s="91">
        <v>75.3</v>
      </c>
      <c r="F23" s="91">
        <v>-21.2</v>
      </c>
      <c r="G23" s="91">
        <v>-39.4</v>
      </c>
      <c r="H23" s="91">
        <v>-14.5</v>
      </c>
      <c r="I23" s="92">
        <v>100</v>
      </c>
      <c r="J23" s="99"/>
    </row>
    <row r="24" spans="1:12" s="101" customFormat="1" ht="15" customHeight="1">
      <c r="A24" s="103">
        <v>2020</v>
      </c>
      <c r="B24" s="103" t="s">
        <v>46</v>
      </c>
      <c r="C24" s="144">
        <v>44013</v>
      </c>
      <c r="D24" s="146">
        <v>44013</v>
      </c>
      <c r="E24" s="91">
        <v>83.4</v>
      </c>
      <c r="F24" s="91">
        <v>-14.7</v>
      </c>
      <c r="G24" s="91">
        <v>-27.3</v>
      </c>
      <c r="H24" s="91">
        <v>-14.6</v>
      </c>
      <c r="I24" s="92">
        <v>100</v>
      </c>
      <c r="J24" s="99"/>
    </row>
    <row r="25" spans="1:12" s="101" customFormat="1" ht="15" customHeight="1">
      <c r="A25" s="28"/>
      <c r="B25" s="28"/>
      <c r="C25" s="144">
        <v>44044</v>
      </c>
      <c r="D25" s="146">
        <v>44044</v>
      </c>
      <c r="E25" s="91">
        <v>90.6</v>
      </c>
      <c r="F25" s="91">
        <v>-10.4</v>
      </c>
      <c r="G25" s="91">
        <v>-14.2</v>
      </c>
      <c r="H25" s="91">
        <v>-14.2</v>
      </c>
      <c r="I25" s="92">
        <v>100</v>
      </c>
      <c r="J25" s="99"/>
    </row>
    <row r="26" spans="1:12" s="101" customFormat="1" ht="15" customHeight="1">
      <c r="A26" s="28"/>
      <c r="B26" s="28"/>
      <c r="C26" s="144">
        <v>44075</v>
      </c>
      <c r="D26" s="146">
        <v>44075</v>
      </c>
      <c r="E26" s="91">
        <v>95</v>
      </c>
      <c r="F26" s="91">
        <v>-8.3000000000000007</v>
      </c>
      <c r="G26" s="91">
        <v>-5.9</v>
      </c>
      <c r="H26" s="91">
        <v>-12.9</v>
      </c>
      <c r="I26" s="92">
        <v>100</v>
      </c>
      <c r="J26" s="99"/>
    </row>
    <row r="27" spans="1:12" s="101" customFormat="1" ht="15" customHeight="1">
      <c r="A27" s="28"/>
      <c r="B27" s="28"/>
      <c r="C27" s="144">
        <v>44105</v>
      </c>
      <c r="D27" s="146">
        <v>44105</v>
      </c>
      <c r="E27" s="91">
        <v>95.5</v>
      </c>
      <c r="F27" s="91">
        <v>-5.6</v>
      </c>
      <c r="G27" s="91">
        <v>-6.7</v>
      </c>
      <c r="H27" s="91">
        <v>-14.6</v>
      </c>
      <c r="I27" s="92">
        <v>100</v>
      </c>
      <c r="J27" s="99"/>
    </row>
    <row r="28" spans="1:12" s="101" customFormat="1" ht="15" customHeight="1">
      <c r="A28" s="28"/>
      <c r="B28" s="28"/>
      <c r="C28" s="144">
        <v>44136</v>
      </c>
      <c r="D28" s="146">
        <v>44136</v>
      </c>
      <c r="E28" s="91">
        <v>92.1</v>
      </c>
      <c r="F28" s="91">
        <v>-6.8</v>
      </c>
      <c r="G28" s="91">
        <v>-11.5</v>
      </c>
      <c r="H28" s="91">
        <v>-16.600000000000001</v>
      </c>
      <c r="I28" s="92">
        <v>100</v>
      </c>
      <c r="J28" s="99"/>
    </row>
    <row r="29" spans="1:12" s="101" customFormat="1" ht="15" customHeight="1">
      <c r="A29" s="28"/>
      <c r="B29" s="28"/>
      <c r="C29" s="144">
        <v>44166</v>
      </c>
      <c r="D29" s="146">
        <v>44166</v>
      </c>
      <c r="E29" s="91">
        <v>96.5</v>
      </c>
      <c r="F29" s="91">
        <v>-3.2</v>
      </c>
      <c r="G29" s="91">
        <v>-9.1999999999999993</v>
      </c>
      <c r="H29" s="91">
        <v>-12.1</v>
      </c>
      <c r="I29" s="92">
        <v>100</v>
      </c>
      <c r="J29" s="99"/>
    </row>
    <row r="30" spans="1:12" s="101" customFormat="1" ht="15" customHeight="1">
      <c r="A30" s="28"/>
      <c r="B30" s="28"/>
      <c r="C30" s="144">
        <v>44197</v>
      </c>
      <c r="D30" s="146">
        <v>44197</v>
      </c>
      <c r="E30" s="91">
        <v>95.9</v>
      </c>
      <c r="F30" s="91">
        <v>-2.4</v>
      </c>
      <c r="G30" s="91">
        <v>-9</v>
      </c>
      <c r="H30" s="91">
        <v>-13.8</v>
      </c>
      <c r="I30" s="92">
        <v>100</v>
      </c>
      <c r="J30" s="99"/>
      <c r="L30" s="162" t="s">
        <v>22</v>
      </c>
    </row>
    <row r="31" spans="1:12" s="101" customFormat="1" ht="15" customHeight="1">
      <c r="A31" s="28"/>
      <c r="B31" s="28"/>
      <c r="C31" s="144">
        <v>44228</v>
      </c>
      <c r="D31" s="146">
        <v>44228</v>
      </c>
      <c r="E31" s="91">
        <v>97.6</v>
      </c>
      <c r="F31" s="91">
        <v>0.1</v>
      </c>
      <c r="G31" s="91">
        <v>-8.9</v>
      </c>
      <c r="H31" s="91">
        <v>-13</v>
      </c>
      <c r="I31" s="92">
        <v>100</v>
      </c>
      <c r="J31" s="99"/>
    </row>
    <row r="32" spans="1:12" s="101" customFormat="1" ht="15" customHeight="1">
      <c r="A32" s="28"/>
      <c r="B32" s="28"/>
      <c r="C32" s="144">
        <v>44256</v>
      </c>
      <c r="D32" s="146">
        <v>44256</v>
      </c>
      <c r="E32" s="91">
        <v>103.1</v>
      </c>
      <c r="F32" s="91">
        <v>3.6</v>
      </c>
      <c r="G32" s="91">
        <v>-4.0999999999999996</v>
      </c>
      <c r="H32" s="91">
        <v>-9.8000000000000007</v>
      </c>
      <c r="I32" s="92">
        <v>100</v>
      </c>
      <c r="J32" s="99"/>
    </row>
    <row r="33" spans="1:10" s="101" customFormat="1" ht="15" customHeight="1">
      <c r="A33" s="28"/>
      <c r="B33" s="28"/>
      <c r="C33" s="144">
        <v>44287</v>
      </c>
      <c r="D33" s="146">
        <v>44287</v>
      </c>
      <c r="E33" s="91">
        <v>105.8</v>
      </c>
      <c r="F33" s="91">
        <v>7.2</v>
      </c>
      <c r="G33" s="91">
        <v>-2.1</v>
      </c>
      <c r="H33" s="91">
        <v>-9.9</v>
      </c>
      <c r="I33" s="92">
        <v>100</v>
      </c>
      <c r="J33" s="99"/>
    </row>
    <row r="34" spans="1:10" s="101" customFormat="1" ht="15" customHeight="1">
      <c r="A34" s="28"/>
      <c r="B34" s="28"/>
      <c r="C34" s="144">
        <v>44317</v>
      </c>
      <c r="D34" s="146">
        <v>44317</v>
      </c>
      <c r="E34" s="91">
        <v>110.7</v>
      </c>
      <c r="F34" s="91">
        <v>9.3000000000000007</v>
      </c>
      <c r="G34" s="91">
        <v>5.3</v>
      </c>
      <c r="H34" s="91">
        <v>-5.5</v>
      </c>
      <c r="I34" s="92">
        <v>100</v>
      </c>
      <c r="J34" s="99"/>
    </row>
    <row r="35" spans="1:10" s="101" customFormat="1" ht="15" customHeight="1">
      <c r="A35" s="28"/>
      <c r="B35" s="28"/>
      <c r="C35" s="144">
        <v>44348</v>
      </c>
      <c r="D35" s="146">
        <v>44348</v>
      </c>
      <c r="E35" s="91">
        <v>116.9</v>
      </c>
      <c r="F35" s="91">
        <v>11.9</v>
      </c>
      <c r="G35" s="91">
        <v>14.8</v>
      </c>
      <c r="H35" s="91">
        <v>-2.1</v>
      </c>
      <c r="I35" s="92">
        <v>100</v>
      </c>
      <c r="J35" s="99"/>
    </row>
    <row r="36" spans="1:10" s="101" customFormat="1" ht="15" customHeight="1">
      <c r="A36" s="103">
        <v>2021</v>
      </c>
      <c r="B36" s="103" t="s">
        <v>47</v>
      </c>
      <c r="C36" s="144">
        <v>44378</v>
      </c>
      <c r="D36" s="146">
        <v>44378</v>
      </c>
      <c r="E36" s="91">
        <v>118.9</v>
      </c>
      <c r="F36" s="91">
        <v>14.6</v>
      </c>
      <c r="G36" s="91">
        <v>17.399999999999999</v>
      </c>
      <c r="H36" s="91">
        <v>-3.9</v>
      </c>
      <c r="I36" s="92">
        <v>100</v>
      </c>
      <c r="J36" s="99"/>
    </row>
    <row r="37" spans="1:10" s="101" customFormat="1" ht="15" customHeight="1">
      <c r="A37" s="28"/>
      <c r="B37" s="28"/>
      <c r="C37" s="144">
        <v>44409</v>
      </c>
      <c r="D37" s="146">
        <v>44409</v>
      </c>
      <c r="E37" s="91">
        <v>118.3</v>
      </c>
      <c r="F37" s="91">
        <v>14</v>
      </c>
      <c r="G37" s="91">
        <v>18.100000000000001</v>
      </c>
      <c r="H37" s="91">
        <v>-5.3</v>
      </c>
      <c r="I37" s="92">
        <v>100</v>
      </c>
      <c r="J37" s="99"/>
    </row>
    <row r="38" spans="1:10" s="101" customFormat="1" ht="15" customHeight="1">
      <c r="A38" s="28"/>
      <c r="B38" s="28"/>
      <c r="C38" s="144">
        <v>44440</v>
      </c>
      <c r="D38" s="146">
        <v>44440</v>
      </c>
      <c r="E38" s="91">
        <v>119</v>
      </c>
      <c r="F38" s="91">
        <v>14.4</v>
      </c>
      <c r="G38" s="91">
        <v>18</v>
      </c>
      <c r="H38" s="91">
        <v>-3.7</v>
      </c>
      <c r="I38" s="92">
        <v>100</v>
      </c>
      <c r="J38" s="99"/>
    </row>
    <row r="39" spans="1:10" s="101" customFormat="1" ht="15" customHeight="1">
      <c r="A39" s="28"/>
      <c r="B39" s="28"/>
      <c r="C39" s="144">
        <v>44470</v>
      </c>
      <c r="D39" s="146">
        <v>44470</v>
      </c>
      <c r="E39" s="91">
        <v>119.6</v>
      </c>
      <c r="F39" s="91">
        <v>14.8</v>
      </c>
      <c r="G39" s="91">
        <v>20.5</v>
      </c>
      <c r="H39" s="91">
        <v>-5.3</v>
      </c>
      <c r="I39" s="92">
        <v>100</v>
      </c>
      <c r="J39" s="99"/>
    </row>
    <row r="40" spans="1:10" s="101" customFormat="1" ht="15" customHeight="1">
      <c r="A40" s="28"/>
      <c r="B40" s="28"/>
      <c r="C40" s="144">
        <v>44501</v>
      </c>
      <c r="D40" s="146">
        <v>44501</v>
      </c>
      <c r="E40" s="91">
        <v>117.4</v>
      </c>
      <c r="F40" s="91">
        <v>14</v>
      </c>
      <c r="G40" s="91">
        <v>19.8</v>
      </c>
      <c r="H40" s="91">
        <v>-8.1</v>
      </c>
      <c r="I40" s="92">
        <v>100</v>
      </c>
      <c r="J40" s="99"/>
    </row>
    <row r="41" spans="1:10" s="101" customFormat="1" ht="15" customHeight="1">
      <c r="A41" s="28"/>
      <c r="B41" s="28"/>
      <c r="C41" s="144">
        <v>44531</v>
      </c>
      <c r="D41" s="146">
        <v>44531</v>
      </c>
      <c r="E41" s="91">
        <v>115.3</v>
      </c>
      <c r="F41" s="91">
        <v>14.5</v>
      </c>
      <c r="G41" s="91">
        <v>12.7</v>
      </c>
      <c r="H41" s="91">
        <v>-9.3000000000000007</v>
      </c>
      <c r="I41" s="92">
        <v>100</v>
      </c>
      <c r="J41" s="99"/>
    </row>
    <row r="42" spans="1:10" s="101" customFormat="1" ht="15" customHeight="1">
      <c r="A42" s="28"/>
      <c r="B42" s="28"/>
      <c r="C42" s="144">
        <v>44562</v>
      </c>
      <c r="D42" s="146">
        <v>44562</v>
      </c>
      <c r="E42" s="91">
        <v>113.5</v>
      </c>
      <c r="F42" s="91">
        <v>13.3</v>
      </c>
      <c r="G42" s="91">
        <v>10.4</v>
      </c>
      <c r="H42" s="91">
        <v>-9.5</v>
      </c>
      <c r="I42" s="92">
        <v>100</v>
      </c>
      <c r="J42" s="99"/>
    </row>
    <row r="43" spans="1:10" s="101" customFormat="1" ht="15" customHeight="1">
      <c r="A43" s="28"/>
      <c r="B43" s="28"/>
      <c r="C43" s="144">
        <v>44593</v>
      </c>
      <c r="D43" s="146">
        <v>44593</v>
      </c>
      <c r="E43" s="91">
        <v>115</v>
      </c>
      <c r="F43" s="91">
        <v>13.6</v>
      </c>
      <c r="G43" s="91">
        <v>14.1</v>
      </c>
      <c r="H43" s="91">
        <v>-9.4</v>
      </c>
      <c r="I43" s="92">
        <v>100</v>
      </c>
      <c r="J43" s="99"/>
    </row>
    <row r="44" spans="1:10" s="101" customFormat="1" ht="15" customHeight="1">
      <c r="A44" s="28"/>
      <c r="B44" s="28"/>
      <c r="C44" s="144">
        <v>44621</v>
      </c>
      <c r="D44" s="146">
        <v>44621</v>
      </c>
      <c r="E44" s="91">
        <v>106.4</v>
      </c>
      <c r="F44" s="91">
        <v>8</v>
      </c>
      <c r="G44" s="91">
        <v>12.4</v>
      </c>
      <c r="H44" s="91">
        <v>-21.9</v>
      </c>
      <c r="I44" s="92">
        <v>100</v>
      </c>
      <c r="J44" s="99"/>
    </row>
    <row r="45" spans="1:10" s="101" customFormat="1" ht="15" customHeight="1">
      <c r="A45" s="28"/>
      <c r="B45" s="28"/>
      <c r="C45" s="144">
        <v>44652</v>
      </c>
      <c r="D45" s="146">
        <v>44652</v>
      </c>
      <c r="E45" s="91">
        <v>104.7</v>
      </c>
      <c r="F45" s="91">
        <v>7.4</v>
      </c>
      <c r="G45" s="91">
        <v>12</v>
      </c>
      <c r="H45" s="91">
        <v>-22.3</v>
      </c>
      <c r="I45" s="92">
        <v>100</v>
      </c>
      <c r="J45" s="99"/>
    </row>
    <row r="46" spans="1:10" s="101" customFormat="1" ht="15" customHeight="1">
      <c r="A46" s="28"/>
      <c r="B46" s="28"/>
      <c r="C46" s="144">
        <v>44682</v>
      </c>
      <c r="D46" s="146">
        <v>44682</v>
      </c>
      <c r="E46" s="91">
        <v>105</v>
      </c>
      <c r="F46" s="91">
        <v>6.2</v>
      </c>
      <c r="G46" s="91">
        <v>12.8</v>
      </c>
      <c r="H46" s="91">
        <v>-21.4</v>
      </c>
      <c r="I46" s="92">
        <v>100</v>
      </c>
      <c r="J46" s="99"/>
    </row>
    <row r="47" spans="1:10" s="101" customFormat="1" ht="15" customHeight="1">
      <c r="A47" s="28"/>
      <c r="B47" s="28"/>
      <c r="C47" s="144">
        <v>44713</v>
      </c>
      <c r="D47" s="146">
        <v>44713</v>
      </c>
      <c r="E47" s="91">
        <v>104.3</v>
      </c>
      <c r="F47" s="91">
        <v>7.5</v>
      </c>
      <c r="G47" s="91">
        <v>13.2</v>
      </c>
      <c r="H47" s="91">
        <v>-24</v>
      </c>
      <c r="I47" s="92">
        <v>100</v>
      </c>
      <c r="J47" s="99"/>
    </row>
    <row r="48" spans="1:10" s="101" customFormat="1" ht="15" customHeight="1">
      <c r="A48" s="103">
        <v>2022</v>
      </c>
      <c r="B48" s="103" t="s">
        <v>48</v>
      </c>
      <c r="C48" s="144">
        <v>44743</v>
      </c>
      <c r="D48" s="146">
        <v>44743</v>
      </c>
      <c r="E48" s="91">
        <v>99.4</v>
      </c>
      <c r="F48" s="91">
        <v>3.8</v>
      </c>
      <c r="G48" s="91">
        <v>9.6</v>
      </c>
      <c r="H48" s="91">
        <v>-27.4</v>
      </c>
      <c r="I48" s="92">
        <v>100</v>
      </c>
      <c r="J48" s="99"/>
    </row>
    <row r="49" spans="1:10" s="101" customFormat="1" ht="15" customHeight="1">
      <c r="A49" s="28"/>
      <c r="B49" s="28"/>
      <c r="C49" s="144">
        <v>44774</v>
      </c>
      <c r="D49" s="146">
        <v>44774</v>
      </c>
      <c r="E49" s="91">
        <v>98.5</v>
      </c>
      <c r="F49" s="91">
        <v>1.8</v>
      </c>
      <c r="G49" s="91">
        <v>8.6</v>
      </c>
      <c r="H49" s="91">
        <v>-25</v>
      </c>
      <c r="I49" s="92">
        <v>100</v>
      </c>
      <c r="J49" s="99"/>
    </row>
    <row r="50" spans="1:10" s="101" customFormat="1" ht="15" customHeight="1">
      <c r="A50" s="28"/>
      <c r="B50" s="28"/>
      <c r="C50" s="144">
        <v>44805</v>
      </c>
      <c r="D50" s="146">
        <v>44805</v>
      </c>
      <c r="E50" s="91">
        <v>94.9</v>
      </c>
      <c r="F50" s="91">
        <v>0.3</v>
      </c>
      <c r="G50" s="91">
        <v>5.3</v>
      </c>
      <c r="H50" s="91">
        <v>-28.8</v>
      </c>
      <c r="I50" s="92">
        <v>100</v>
      </c>
      <c r="J50" s="99"/>
    </row>
    <row r="51" spans="1:10" s="101" customFormat="1" ht="15" customHeight="1">
      <c r="A51" s="28"/>
      <c r="B51" s="28"/>
      <c r="C51" s="144">
        <v>44835</v>
      </c>
      <c r="D51" s="146">
        <v>44835</v>
      </c>
      <c r="E51" s="91">
        <v>93.8</v>
      </c>
      <c r="F51" s="91">
        <v>-0.4</v>
      </c>
      <c r="G51" s="91">
        <v>3</v>
      </c>
      <c r="H51" s="91">
        <v>-27.6</v>
      </c>
      <c r="I51" s="92">
        <v>100</v>
      </c>
      <c r="J51" s="99"/>
    </row>
    <row r="52" spans="1:10" s="101" customFormat="1" ht="15" customHeight="1">
      <c r="A52" s="28"/>
      <c r="B52" s="28"/>
      <c r="C52" s="144">
        <v>44866</v>
      </c>
      <c r="D52" s="146">
        <v>44866</v>
      </c>
      <c r="E52" s="91">
        <v>95.1</v>
      </c>
      <c r="F52" s="91">
        <v>-1.5</v>
      </c>
      <c r="G52" s="91">
        <v>3.9</v>
      </c>
      <c r="H52" s="91">
        <v>-23.8</v>
      </c>
      <c r="I52" s="92">
        <v>100</v>
      </c>
      <c r="J52" s="99"/>
    </row>
    <row r="53" spans="1:10" s="101" customFormat="1" ht="15" customHeight="1">
      <c r="A53" s="28"/>
      <c r="B53" s="28"/>
      <c r="C53" s="144">
        <v>44896</v>
      </c>
      <c r="D53" s="146">
        <v>44896</v>
      </c>
      <c r="E53" s="91">
        <v>96.9</v>
      </c>
      <c r="F53" s="91">
        <v>-0.5</v>
      </c>
      <c r="G53" s="91">
        <v>6.1</v>
      </c>
      <c r="H53" s="91">
        <v>-22.1</v>
      </c>
      <c r="I53" s="92">
        <v>100</v>
      </c>
      <c r="J53" s="99"/>
    </row>
    <row r="54" spans="1:10" s="101" customFormat="1" ht="15" customHeight="1">
      <c r="A54" s="28"/>
      <c r="B54" s="28"/>
      <c r="C54" s="144">
        <v>44927</v>
      </c>
      <c r="D54" s="146">
        <v>44927</v>
      </c>
      <c r="E54" s="91">
        <v>99.3</v>
      </c>
      <c r="F54" s="91">
        <v>0.9</v>
      </c>
      <c r="G54" s="91">
        <v>8.6</v>
      </c>
      <c r="H54" s="91">
        <v>-20.7</v>
      </c>
      <c r="I54" s="92">
        <v>100</v>
      </c>
      <c r="J54" s="99"/>
    </row>
    <row r="55" spans="1:10" s="101" customFormat="1" ht="15" customHeight="1">
      <c r="A55" s="28"/>
      <c r="B55" s="28"/>
      <c r="C55" s="144">
        <v>44958</v>
      </c>
      <c r="D55" s="146">
        <v>44958</v>
      </c>
      <c r="E55" s="91">
        <v>98.8</v>
      </c>
      <c r="F55" s="92">
        <v>-0.7</v>
      </c>
      <c r="G55" s="21">
        <v>8.1</v>
      </c>
      <c r="H55" s="21">
        <v>-19</v>
      </c>
      <c r="I55" s="92">
        <v>100</v>
      </c>
      <c r="J55" s="104"/>
    </row>
    <row r="56" spans="1:10" s="101" customFormat="1" ht="15" customHeight="1">
      <c r="A56" s="28"/>
      <c r="B56" s="28"/>
      <c r="C56" s="144">
        <v>44986</v>
      </c>
      <c r="D56" s="146">
        <v>44986</v>
      </c>
      <c r="E56" s="91">
        <v>98.5</v>
      </c>
      <c r="F56" s="21">
        <v>-1.5</v>
      </c>
      <c r="G56" s="21">
        <v>8.1</v>
      </c>
      <c r="H56" s="21">
        <v>-19.100000000000001</v>
      </c>
      <c r="I56" s="92">
        <v>100</v>
      </c>
      <c r="J56" s="104"/>
    </row>
    <row r="57" spans="1:10" s="101" customFormat="1" ht="15" customHeight="1">
      <c r="A57" s="28"/>
      <c r="B57" s="28"/>
      <c r="C57" s="144">
        <v>45017</v>
      </c>
      <c r="D57" s="146">
        <v>45017</v>
      </c>
      <c r="E57" s="91">
        <v>98.9</v>
      </c>
      <c r="F57" s="21">
        <v>-3.5</v>
      </c>
      <c r="G57" s="21">
        <v>9.5</v>
      </c>
      <c r="H57" s="21">
        <v>-17.3</v>
      </c>
      <c r="I57" s="92">
        <v>100</v>
      </c>
      <c r="J57" s="104"/>
    </row>
    <row r="58" spans="1:10" s="101" customFormat="1" ht="15" customHeight="1">
      <c r="A58" s="28"/>
      <c r="B58" s="28"/>
      <c r="C58" s="144">
        <v>45047</v>
      </c>
      <c r="D58" s="146">
        <v>45047</v>
      </c>
      <c r="E58" s="91">
        <v>96.4</v>
      </c>
      <c r="F58" s="21">
        <v>-5.9</v>
      </c>
      <c r="G58" s="21">
        <v>7.2</v>
      </c>
      <c r="H58" s="21">
        <v>-17.2</v>
      </c>
      <c r="I58" s="92">
        <v>100</v>
      </c>
      <c r="J58" s="104"/>
    </row>
    <row r="59" spans="1:10" s="101" customFormat="1" ht="15" customHeight="1">
      <c r="A59" s="28"/>
      <c r="B59" s="28"/>
      <c r="C59" s="144">
        <v>45078</v>
      </c>
      <c r="D59" s="146">
        <v>45078</v>
      </c>
      <c r="E59" s="91">
        <v>95.9</v>
      </c>
      <c r="F59" s="21">
        <v>-7.1</v>
      </c>
      <c r="G59" s="21">
        <v>6.3</v>
      </c>
      <c r="H59" s="21">
        <v>-16</v>
      </c>
      <c r="I59" s="92">
        <v>100</v>
      </c>
      <c r="J59" s="104"/>
    </row>
    <row r="60" spans="1:10" s="101" customFormat="1" ht="15" customHeight="1">
      <c r="A60" s="103">
        <v>2023</v>
      </c>
      <c r="B60" s="103" t="s">
        <v>49</v>
      </c>
      <c r="C60" s="144">
        <v>45108</v>
      </c>
      <c r="D60" s="146">
        <v>45108</v>
      </c>
      <c r="E60" s="91">
        <v>95</v>
      </c>
      <c r="F60" s="21">
        <v>-9.1999999999999993</v>
      </c>
      <c r="G60" s="21">
        <v>6.2</v>
      </c>
      <c r="H60" s="21">
        <v>-15.2</v>
      </c>
      <c r="I60" s="92">
        <v>100</v>
      </c>
      <c r="J60" s="104"/>
    </row>
    <row r="61" spans="1:10" s="101" customFormat="1" ht="15" customHeight="1">
      <c r="A61" s="28"/>
      <c r="B61" s="28"/>
      <c r="C61" s="144">
        <v>45139</v>
      </c>
      <c r="D61" s="146">
        <v>45139</v>
      </c>
      <c r="E61" s="91">
        <v>94</v>
      </c>
      <c r="F61" s="21">
        <v>-10</v>
      </c>
      <c r="G61" s="21">
        <v>4.8</v>
      </c>
      <c r="H61" s="21">
        <v>-16</v>
      </c>
      <c r="I61" s="92">
        <v>100</v>
      </c>
      <c r="J61" s="104"/>
    </row>
    <row r="62" spans="1:10" s="101" customFormat="1" ht="15" customHeight="1">
      <c r="A62" s="28"/>
      <c r="B62" s="28"/>
      <c r="C62" s="144">
        <v>45170</v>
      </c>
      <c r="D62" s="146">
        <v>45170</v>
      </c>
      <c r="E62" s="91">
        <v>93.7</v>
      </c>
      <c r="F62" s="21">
        <v>-8.5</v>
      </c>
      <c r="G62" s="21">
        <v>4.3</v>
      </c>
      <c r="H62" s="21">
        <v>-17.8</v>
      </c>
      <c r="I62" s="92">
        <v>100</v>
      </c>
      <c r="J62" s="104"/>
    </row>
    <row r="63" spans="1:10" s="101" customFormat="1" ht="15" customHeight="1">
      <c r="A63" s="28"/>
      <c r="B63" s="28"/>
      <c r="C63" s="144">
        <v>45200</v>
      </c>
      <c r="D63" s="146">
        <v>45200</v>
      </c>
      <c r="E63" s="91">
        <v>93.4</v>
      </c>
      <c r="F63" s="21">
        <v>-9.1999999999999993</v>
      </c>
      <c r="G63" s="21">
        <v>4.5999999999999996</v>
      </c>
      <c r="H63" s="21">
        <v>-18.100000000000001</v>
      </c>
      <c r="I63" s="92">
        <v>100</v>
      </c>
      <c r="J63" s="104"/>
    </row>
    <row r="64" spans="1:10" s="101" customFormat="1" ht="15" customHeight="1">
      <c r="A64" s="28"/>
      <c r="B64" s="28"/>
      <c r="C64" s="144">
        <v>45231</v>
      </c>
      <c r="D64" s="146">
        <v>45231</v>
      </c>
      <c r="E64" s="91">
        <v>93.9</v>
      </c>
      <c r="F64" s="21">
        <v>-9.6999999999999993</v>
      </c>
      <c r="G64" s="21">
        <v>5.2</v>
      </c>
      <c r="H64" s="21">
        <v>-17</v>
      </c>
      <c r="I64" s="92">
        <v>100</v>
      </c>
      <c r="J64" s="104"/>
    </row>
    <row r="65" spans="1:10" s="101" customFormat="1" ht="15" customHeight="1">
      <c r="A65" s="28"/>
      <c r="B65" s="28"/>
      <c r="C65" s="144">
        <v>45261</v>
      </c>
      <c r="D65" s="146">
        <v>45261</v>
      </c>
      <c r="E65" s="91">
        <v>96.5</v>
      </c>
      <c r="F65" s="21">
        <v>-8.8000000000000007</v>
      </c>
      <c r="G65" s="21">
        <v>7.7</v>
      </c>
      <c r="H65" s="21">
        <v>-15.1</v>
      </c>
      <c r="I65" s="92">
        <v>100</v>
      </c>
      <c r="J65" s="104"/>
    </row>
    <row r="66" spans="1:10" s="101" customFormat="1" ht="15" customHeight="1">
      <c r="A66" s="28"/>
      <c r="B66" s="28"/>
      <c r="C66" s="144">
        <v>45292</v>
      </c>
      <c r="D66" s="146">
        <v>45292</v>
      </c>
      <c r="E66" s="91">
        <v>95.7</v>
      </c>
      <c r="F66" s="21">
        <v>-9.8000000000000007</v>
      </c>
      <c r="G66" s="21">
        <v>8</v>
      </c>
      <c r="H66" s="21">
        <v>-15.9</v>
      </c>
      <c r="I66" s="92">
        <v>100</v>
      </c>
      <c r="J66" s="104"/>
    </row>
    <row r="67" spans="1:10" s="101" customFormat="1" ht="15" customHeight="1">
      <c r="A67" s="28"/>
      <c r="B67" s="28"/>
      <c r="C67" s="144">
        <v>45323</v>
      </c>
      <c r="D67" s="146">
        <v>45323</v>
      </c>
      <c r="E67" s="91">
        <v>95.1</v>
      </c>
      <c r="F67" s="21">
        <v>-10</v>
      </c>
      <c r="G67" s="21">
        <v>5.6</v>
      </c>
      <c r="H67" s="21">
        <v>-15.4</v>
      </c>
      <c r="I67" s="92">
        <v>100</v>
      </c>
      <c r="J67" s="104"/>
    </row>
    <row r="68" spans="1:10" s="101" customFormat="1" ht="15" customHeight="1">
      <c r="A68" s="28"/>
      <c r="B68" s="28"/>
      <c r="C68" s="144">
        <v>45353</v>
      </c>
      <c r="D68" s="146">
        <v>45353</v>
      </c>
      <c r="E68" s="91">
        <v>96</v>
      </c>
      <c r="F68" s="21">
        <v>-9.6999999999999993</v>
      </c>
      <c r="G68" s="21">
        <v>6.7</v>
      </c>
      <c r="H68" s="21">
        <v>-14.7</v>
      </c>
      <c r="I68" s="92">
        <v>100</v>
      </c>
      <c r="J68" s="104"/>
    </row>
    <row r="69" spans="1:10" s="101" customFormat="1" ht="20.100000000000001" customHeight="1">
      <c r="A69" s="105"/>
      <c r="B69" s="105"/>
      <c r="C69" s="144">
        <v>45384</v>
      </c>
      <c r="D69" s="146">
        <v>45384</v>
      </c>
      <c r="E69" s="91">
        <v>95.9</v>
      </c>
      <c r="F69" s="21">
        <v>-10.7</v>
      </c>
      <c r="G69" s="21">
        <v>6.8</v>
      </c>
      <c r="H69" s="21">
        <v>-14.4</v>
      </c>
      <c r="I69" s="92">
        <v>100</v>
      </c>
      <c r="J69" s="104"/>
    </row>
    <row r="70" spans="1:10" s="101" customFormat="1" ht="20.100000000000001" customHeight="1">
      <c r="A70" s="105"/>
      <c r="B70" s="105"/>
      <c r="C70" s="144">
        <v>45414</v>
      </c>
      <c r="D70" s="146">
        <v>45414</v>
      </c>
      <c r="E70" s="91">
        <v>96</v>
      </c>
      <c r="F70" s="21">
        <v>-10.7</v>
      </c>
      <c r="G70" s="21">
        <v>7.1</v>
      </c>
      <c r="H70" s="21">
        <v>-14.2</v>
      </c>
      <c r="I70" s="92">
        <v>100</v>
      </c>
      <c r="J70" s="104"/>
    </row>
    <row r="71" spans="1:10" s="101" customFormat="1" ht="20.100000000000001" customHeight="1">
      <c r="A71" s="105"/>
      <c r="B71" s="105"/>
      <c r="C71" s="144">
        <v>45445</v>
      </c>
      <c r="D71" s="146">
        <v>45445</v>
      </c>
      <c r="E71" s="91">
        <v>96.2</v>
      </c>
      <c r="F71" s="21">
        <v>-10.4</v>
      </c>
      <c r="G71" s="21">
        <v>7</v>
      </c>
      <c r="H71" s="21">
        <v>-13.8</v>
      </c>
      <c r="I71" s="92">
        <v>100</v>
      </c>
      <c r="J71" s="104"/>
    </row>
    <row r="72" spans="1:10" s="101" customFormat="1" ht="20.100000000000001" customHeight="1">
      <c r="A72" s="763">
        <v>2024</v>
      </c>
      <c r="B72" s="763" t="s">
        <v>517</v>
      </c>
      <c r="C72" s="144">
        <v>45475</v>
      </c>
      <c r="D72" s="146">
        <v>45475</v>
      </c>
      <c r="E72" s="91">
        <v>95.9</v>
      </c>
      <c r="F72" s="21">
        <v>-10.8</v>
      </c>
      <c r="G72" s="21">
        <v>5.2</v>
      </c>
      <c r="H72" s="21">
        <v>-12.9</v>
      </c>
      <c r="I72" s="92">
        <v>100</v>
      </c>
      <c r="J72" s="104"/>
    </row>
    <row r="73" spans="1:10" s="101" customFormat="1" ht="20.100000000000001" customHeight="1">
      <c r="A73" s="105"/>
      <c r="B73" s="105"/>
      <c r="C73" s="144">
        <v>45506</v>
      </c>
      <c r="D73" s="146">
        <v>45506</v>
      </c>
      <c r="E73" s="91">
        <v>96.4</v>
      </c>
      <c r="F73" s="21">
        <v>-10.3</v>
      </c>
      <c r="G73" s="21">
        <v>6.2</v>
      </c>
      <c r="H73" s="21">
        <v>-13.3</v>
      </c>
      <c r="I73" s="92">
        <v>100</v>
      </c>
      <c r="J73" s="104"/>
    </row>
    <row r="74" spans="1:10" s="101" customFormat="1" ht="20.100000000000001" customHeight="1">
      <c r="A74" s="105"/>
      <c r="B74" s="105"/>
      <c r="C74" s="144">
        <v>45537</v>
      </c>
      <c r="D74" s="146">
        <v>45537</v>
      </c>
      <c r="E74" s="91">
        <v>95.9</v>
      </c>
      <c r="F74" s="21">
        <v>-11.4</v>
      </c>
      <c r="G74" s="21">
        <v>6.2</v>
      </c>
      <c r="H74" s="21">
        <v>-12.9</v>
      </c>
      <c r="I74" s="92">
        <v>100</v>
      </c>
      <c r="J74" s="104"/>
    </row>
    <row r="75" spans="1:10" s="101" customFormat="1" ht="20.100000000000001" customHeight="1">
      <c r="A75" s="105"/>
      <c r="B75" s="105"/>
      <c r="C75" s="144">
        <v>45568</v>
      </c>
      <c r="D75" s="146">
        <v>45568</v>
      </c>
      <c r="E75" s="91">
        <v>96</v>
      </c>
      <c r="F75" s="21">
        <v>-12.7</v>
      </c>
      <c r="G75" s="21">
        <v>6.8</v>
      </c>
      <c r="H75" s="21">
        <v>-12.4</v>
      </c>
      <c r="I75" s="92">
        <v>100</v>
      </c>
      <c r="J75" s="104"/>
    </row>
    <row r="76" spans="1:10" s="101" customFormat="1" ht="20.100000000000001" customHeight="1">
      <c r="A76" s="105"/>
      <c r="B76" s="105"/>
      <c r="C76" s="144">
        <v>45600</v>
      </c>
      <c r="D76" s="146">
        <v>45600</v>
      </c>
      <c r="E76" s="91">
        <v>95.7</v>
      </c>
      <c r="F76" s="21">
        <v>-11.2</v>
      </c>
      <c r="G76" s="21">
        <v>4.8</v>
      </c>
      <c r="H76" s="21">
        <v>-13.6</v>
      </c>
      <c r="I76" s="92">
        <v>100</v>
      </c>
      <c r="J76" s="104"/>
    </row>
    <row r="77" spans="1:10" s="101" customFormat="1" ht="20.100000000000001" customHeight="1">
      <c r="A77" s="105"/>
      <c r="B77" s="105"/>
      <c r="C77" s="144">
        <v>45631</v>
      </c>
      <c r="D77" s="146">
        <v>45631</v>
      </c>
      <c r="E77" s="91">
        <v>93.5</v>
      </c>
      <c r="F77" s="21">
        <v>-14.4</v>
      </c>
      <c r="G77" s="21">
        <v>5.4</v>
      </c>
      <c r="H77" s="21">
        <v>-14.4</v>
      </c>
      <c r="I77" s="92">
        <v>100</v>
      </c>
      <c r="J77" s="104"/>
    </row>
    <row r="78" spans="1:10" s="101" customFormat="1" ht="20.100000000000001" customHeight="1">
      <c r="A78" s="105"/>
      <c r="B78" s="105"/>
      <c r="C78" s="144">
        <v>45658</v>
      </c>
      <c r="D78" s="146">
        <v>45658</v>
      </c>
      <c r="E78" s="91">
        <v>95.2</v>
      </c>
      <c r="F78" s="21">
        <v>-12.5</v>
      </c>
      <c r="G78" s="21">
        <v>5.7</v>
      </c>
      <c r="H78" s="21">
        <v>-14.1</v>
      </c>
      <c r="I78" s="92">
        <v>100</v>
      </c>
      <c r="J78" s="104"/>
    </row>
    <row r="79" spans="1:10" s="101" customFormat="1" ht="20.100000000000001" customHeight="1">
      <c r="A79" s="105"/>
      <c r="B79" s="105"/>
      <c r="C79" s="144">
        <v>45689</v>
      </c>
      <c r="D79" s="146">
        <v>45689</v>
      </c>
      <c r="E79" s="91">
        <v>96.2</v>
      </c>
      <c r="F79" s="21">
        <v>-11.1</v>
      </c>
      <c r="G79" s="21">
        <v>5.2</v>
      </c>
      <c r="H79" s="21">
        <v>-13.7</v>
      </c>
      <c r="I79" s="92">
        <v>100</v>
      </c>
      <c r="J79" s="104"/>
    </row>
    <row r="80" spans="1:10" s="101" customFormat="1" ht="20.100000000000001" customHeight="1">
      <c r="A80" s="105"/>
      <c r="B80" s="105"/>
      <c r="C80" s="144">
        <v>45717</v>
      </c>
      <c r="D80" s="146">
        <v>45717</v>
      </c>
      <c r="E80" s="91">
        <v>95.2</v>
      </c>
      <c r="F80" s="21">
        <v>-10.7</v>
      </c>
      <c r="G80" s="21">
        <v>2.5</v>
      </c>
      <c r="H80" s="21">
        <v>-14.5</v>
      </c>
      <c r="I80" s="92">
        <v>100</v>
      </c>
      <c r="J80" s="104"/>
    </row>
    <row r="81" spans="1:10" s="101" customFormat="1" ht="20.100000000000001" customHeight="1">
      <c r="A81" s="105"/>
      <c r="B81" s="105"/>
      <c r="C81" s="144">
        <v>45748</v>
      </c>
      <c r="D81" s="146">
        <v>45748</v>
      </c>
      <c r="E81" s="91">
        <v>93.9</v>
      </c>
      <c r="F81" s="21">
        <v>-11</v>
      </c>
      <c r="G81" s="21">
        <v>1.9</v>
      </c>
      <c r="H81" s="21">
        <v>-16.600000000000001</v>
      </c>
      <c r="I81" s="92">
        <v>100</v>
      </c>
      <c r="J81" s="104"/>
    </row>
    <row r="82" spans="1:10" s="101" customFormat="1" ht="20.100000000000001" customHeight="1">
      <c r="A82" s="105"/>
      <c r="B82" s="105"/>
      <c r="C82" s="144">
        <v>45778</v>
      </c>
      <c r="D82" s="146">
        <v>45778</v>
      </c>
      <c r="E82" s="91">
        <v>95</v>
      </c>
      <c r="F82" s="21">
        <v>-10.3</v>
      </c>
      <c r="G82" s="21">
        <v>2</v>
      </c>
      <c r="H82" s="21">
        <v>-15.1</v>
      </c>
      <c r="I82" s="92">
        <v>100</v>
      </c>
      <c r="J82" s="104"/>
    </row>
    <row r="83" spans="1:10" s="101" customFormat="1" ht="20.100000000000001" customHeight="1">
      <c r="A83" s="105"/>
      <c r="B83" s="105"/>
      <c r="C83" s="144">
        <v>45809</v>
      </c>
      <c r="D83" s="146">
        <v>45809</v>
      </c>
      <c r="E83" s="91">
        <v>94.2</v>
      </c>
      <c r="F83" s="21">
        <v>-11.7</v>
      </c>
      <c r="G83" s="21">
        <v>3.1</v>
      </c>
      <c r="H83" s="21">
        <v>-15.3</v>
      </c>
      <c r="I83" s="92">
        <v>100</v>
      </c>
      <c r="J83" s="104"/>
    </row>
    <row r="84" spans="1:10" s="101" customFormat="1" ht="20.100000000000001" customHeight="1">
      <c r="A84" s="799">
        <v>2025</v>
      </c>
      <c r="B84" s="798" t="s">
        <v>538</v>
      </c>
      <c r="C84" s="144">
        <v>45839</v>
      </c>
      <c r="D84" s="146">
        <v>45839</v>
      </c>
      <c r="E84" s="91">
        <v>95.8</v>
      </c>
      <c r="F84" s="21">
        <v>-10.3</v>
      </c>
      <c r="G84" s="21">
        <v>4.0999999999999996</v>
      </c>
      <c r="H84" s="21">
        <v>-14.7</v>
      </c>
      <c r="I84" s="92">
        <v>100</v>
      </c>
      <c r="J84" s="104"/>
    </row>
    <row r="85" spans="1:10" s="101" customFormat="1" ht="20.100000000000001" customHeight="1">
      <c r="A85" s="105"/>
      <c r="B85" s="105"/>
      <c r="C85" s="144">
        <v>45870</v>
      </c>
      <c r="D85" s="146">
        <v>45870</v>
      </c>
      <c r="E85" s="91">
        <v>95.4</v>
      </c>
      <c r="F85" s="21">
        <v>-10.1</v>
      </c>
      <c r="G85" s="21">
        <v>3.8</v>
      </c>
      <c r="H85" s="21">
        <v>-15.5</v>
      </c>
      <c r="I85" s="92">
        <v>100</v>
      </c>
      <c r="J85" s="104"/>
    </row>
    <row r="86" spans="1:10" s="101" customFormat="1" ht="20.100000000000001" customHeight="1">
      <c r="A86" s="105"/>
      <c r="B86" s="105"/>
      <c r="C86" s="144">
        <v>45901</v>
      </c>
      <c r="D86" s="146">
        <v>45901</v>
      </c>
      <c r="E86" s="91">
        <v>95.6</v>
      </c>
      <c r="F86" s="21">
        <v>-10.1</v>
      </c>
      <c r="G86" s="21">
        <v>3.7</v>
      </c>
      <c r="H86" s="21">
        <v>-14.9</v>
      </c>
      <c r="I86" s="92">
        <v>100</v>
      </c>
      <c r="J86" s="104"/>
    </row>
    <row r="87" spans="1:10" s="101" customFormat="1" ht="20.100000000000001" customHeight="1">
      <c r="A87" s="105"/>
      <c r="B87" s="105"/>
      <c r="C87" s="144">
        <v>45931</v>
      </c>
      <c r="D87" s="146">
        <v>45931</v>
      </c>
      <c r="E87" s="93">
        <v>96.8</v>
      </c>
      <c r="F87" s="21">
        <v>-8.1999999999999993</v>
      </c>
      <c r="G87" s="21">
        <v>4</v>
      </c>
      <c r="H87" s="21">
        <v>-14.2</v>
      </c>
      <c r="I87" s="92">
        <v>100</v>
      </c>
      <c r="J87" s="104"/>
    </row>
    <row r="88" spans="1:10" s="101" customFormat="1" ht="20.100000000000001" customHeight="1">
      <c r="A88" s="105"/>
      <c r="B88" s="105"/>
      <c r="C88" s="144">
        <v>45962</v>
      </c>
      <c r="D88" s="146">
        <v>45962</v>
      </c>
      <c r="E88" s="93"/>
      <c r="F88" s="21"/>
      <c r="G88" s="21"/>
      <c r="H88" s="21"/>
      <c r="I88" s="92"/>
      <c r="J88" s="104"/>
    </row>
    <row r="89" spans="1:10" s="101" customFormat="1" ht="20.100000000000001" customHeight="1">
      <c r="A89" s="105"/>
      <c r="B89" s="105"/>
      <c r="C89" s="144">
        <v>45992</v>
      </c>
      <c r="D89" s="146">
        <v>45992</v>
      </c>
      <c r="E89" s="93"/>
      <c r="F89" s="21"/>
      <c r="G89" s="21"/>
      <c r="H89" s="21"/>
      <c r="I89" s="92"/>
      <c r="J89" s="104"/>
    </row>
    <row r="90" spans="1:10" s="101" customFormat="1" ht="20.100000000000001" customHeight="1">
      <c r="A90" s="105"/>
      <c r="B90" s="105"/>
      <c r="C90" s="105"/>
      <c r="D90" s="105"/>
      <c r="E90" s="93"/>
      <c r="F90" s="21"/>
      <c r="G90" s="21"/>
      <c r="H90" s="21"/>
      <c r="I90" s="92"/>
      <c r="J90" s="104"/>
    </row>
    <row r="91" spans="1:10" s="101" customFormat="1" ht="20.100000000000001" customHeight="1">
      <c r="A91" s="105"/>
      <c r="B91" s="105"/>
      <c r="C91" s="105"/>
      <c r="D91" s="105"/>
      <c r="E91" s="93"/>
      <c r="F91" s="21"/>
      <c r="G91" s="21"/>
      <c r="H91" s="21"/>
      <c r="I91" s="92"/>
      <c r="J91" s="104"/>
    </row>
    <row r="92" spans="1:10" s="101" customFormat="1" ht="20.100000000000001" customHeight="1">
      <c r="A92" s="105"/>
      <c r="B92" s="105"/>
      <c r="C92" s="105"/>
      <c r="D92" s="105"/>
      <c r="E92" s="93"/>
      <c r="F92" s="21"/>
      <c r="G92" s="21"/>
      <c r="H92" s="21"/>
      <c r="I92" s="92"/>
      <c r="J92" s="104"/>
    </row>
    <row r="93" spans="1:10" s="101" customFormat="1" ht="20.100000000000001" customHeight="1">
      <c r="A93" s="105"/>
      <c r="B93" s="105"/>
      <c r="C93" s="105"/>
      <c r="D93" s="105"/>
      <c r="E93" s="93"/>
      <c r="F93" s="21"/>
      <c r="G93" s="21"/>
      <c r="H93" s="21"/>
      <c r="I93" s="92"/>
      <c r="J93" s="104"/>
    </row>
    <row r="94" spans="1:10" s="101" customFormat="1" ht="20.100000000000001" customHeight="1">
      <c r="A94" s="105"/>
      <c r="B94" s="105"/>
      <c r="C94" s="105"/>
      <c r="D94" s="105"/>
      <c r="E94" s="93"/>
      <c r="F94" s="21"/>
      <c r="G94" s="21"/>
      <c r="H94" s="21"/>
      <c r="I94" s="92"/>
      <c r="J94" s="104"/>
    </row>
    <row r="95" spans="1:10" s="101" customFormat="1" ht="20.100000000000001" customHeight="1">
      <c r="A95" s="105"/>
      <c r="B95" s="105"/>
      <c r="C95" s="105"/>
      <c r="D95" s="105"/>
      <c r="E95" s="93"/>
      <c r="F95" s="21"/>
      <c r="G95" s="21"/>
      <c r="H95" s="21"/>
      <c r="I95" s="92"/>
      <c r="J95" s="104"/>
    </row>
    <row r="96" spans="1:10" s="101" customFormat="1" ht="20.100000000000001" customHeight="1">
      <c r="A96" s="105"/>
      <c r="B96" s="105"/>
      <c r="C96" s="105"/>
      <c r="D96" s="105"/>
      <c r="E96" s="93"/>
      <c r="F96" s="21"/>
      <c r="G96" s="21"/>
      <c r="H96" s="21"/>
      <c r="I96" s="92"/>
      <c r="J96" s="104"/>
    </row>
    <row r="97" spans="1:10" s="101" customFormat="1" ht="20.100000000000001" customHeight="1">
      <c r="A97" s="105"/>
      <c r="B97" s="105"/>
      <c r="C97" s="105"/>
      <c r="D97" s="105"/>
      <c r="E97" s="93"/>
      <c r="F97" s="21"/>
      <c r="G97" s="21"/>
      <c r="H97" s="21"/>
      <c r="I97" s="92"/>
      <c r="J97" s="104"/>
    </row>
    <row r="98" spans="1:10" s="101" customFormat="1" ht="20.100000000000001" customHeight="1">
      <c r="A98" s="105"/>
      <c r="B98" s="105"/>
      <c r="C98" s="105"/>
      <c r="D98" s="105"/>
      <c r="E98" s="93"/>
      <c r="F98" s="21"/>
      <c r="G98" s="21"/>
      <c r="H98" s="21"/>
      <c r="I98" s="92"/>
      <c r="J98" s="104"/>
    </row>
    <row r="99" spans="1:10" s="101" customFormat="1" ht="20.100000000000001" customHeight="1">
      <c r="A99" s="105"/>
      <c r="B99" s="105"/>
      <c r="C99" s="105"/>
      <c r="D99" s="105"/>
      <c r="E99" s="93"/>
      <c r="F99" s="21"/>
      <c r="G99" s="21"/>
      <c r="H99" s="21"/>
      <c r="I99" s="92"/>
      <c r="J99" s="104"/>
    </row>
    <row r="100" spans="1:10" s="101" customFormat="1" ht="20.100000000000001" customHeight="1">
      <c r="A100" s="105"/>
      <c r="B100" s="105"/>
      <c r="C100" s="105"/>
      <c r="D100" s="105"/>
      <c r="E100" s="93"/>
      <c r="F100" s="21"/>
      <c r="G100" s="21"/>
      <c r="H100" s="21"/>
      <c r="I100" s="92"/>
      <c r="J100" s="104"/>
    </row>
    <row r="101" spans="1:10" s="101" customFormat="1" ht="20.100000000000001" customHeight="1">
      <c r="A101" s="105"/>
      <c r="B101" s="105"/>
      <c r="C101" s="105"/>
      <c r="D101" s="105"/>
      <c r="E101" s="93"/>
      <c r="F101" s="21"/>
      <c r="G101" s="21"/>
      <c r="H101" s="21"/>
      <c r="I101" s="92"/>
      <c r="J101" s="104"/>
    </row>
    <row r="102" spans="1:10" s="101" customFormat="1" ht="20.100000000000001" customHeight="1">
      <c r="A102" s="105"/>
      <c r="B102" s="105"/>
      <c r="C102" s="105"/>
      <c r="D102" s="105"/>
      <c r="E102" s="93"/>
      <c r="F102" s="21"/>
      <c r="G102" s="21"/>
      <c r="H102" s="21"/>
      <c r="I102" s="92"/>
      <c r="J102" s="104"/>
    </row>
    <row r="103" spans="1:10" s="101" customFormat="1" ht="20.100000000000001" customHeight="1">
      <c r="A103" s="105"/>
      <c r="B103" s="105"/>
      <c r="C103" s="105"/>
      <c r="D103" s="105"/>
      <c r="E103" s="93"/>
      <c r="F103" s="21"/>
      <c r="G103" s="21"/>
      <c r="H103" s="21"/>
      <c r="I103" s="92"/>
      <c r="J103" s="104"/>
    </row>
    <row r="104" spans="1:10" s="101" customFormat="1" ht="20.100000000000001" customHeight="1">
      <c r="A104" s="105"/>
      <c r="B104" s="105"/>
      <c r="C104" s="105"/>
      <c r="D104" s="105"/>
      <c r="E104" s="93"/>
      <c r="F104" s="21"/>
      <c r="G104" s="21"/>
      <c r="H104" s="21"/>
      <c r="I104" s="92"/>
      <c r="J104" s="104"/>
    </row>
    <row r="105" spans="1:10" s="101" customFormat="1" ht="20.100000000000001" customHeight="1">
      <c r="A105" s="105"/>
      <c r="B105" s="105"/>
      <c r="C105" s="105"/>
      <c r="D105" s="105"/>
      <c r="E105" s="93"/>
      <c r="F105" s="21"/>
      <c r="G105" s="21"/>
      <c r="H105" s="21"/>
      <c r="I105" s="92"/>
      <c r="J105" s="104"/>
    </row>
    <row r="106" spans="1:10" s="101" customFormat="1" ht="20.100000000000001" customHeight="1">
      <c r="A106" s="105"/>
      <c r="B106" s="105"/>
      <c r="C106" s="105"/>
      <c r="D106" s="105"/>
      <c r="E106" s="93"/>
      <c r="F106" s="21"/>
      <c r="G106" s="21"/>
      <c r="H106" s="21"/>
      <c r="I106" s="92"/>
      <c r="J106" s="104"/>
    </row>
    <row r="107" spans="1:10" s="101" customFormat="1" ht="20.100000000000001" customHeight="1">
      <c r="A107" s="105"/>
      <c r="B107" s="105"/>
      <c r="C107" s="105"/>
      <c r="D107" s="105"/>
      <c r="E107" s="93"/>
      <c r="F107" s="21"/>
      <c r="G107" s="21"/>
      <c r="H107" s="21"/>
      <c r="I107" s="92"/>
      <c r="J107" s="104"/>
    </row>
    <row r="108" spans="1:10" s="101" customFormat="1" ht="20.100000000000001" customHeight="1">
      <c r="A108" s="105"/>
      <c r="B108" s="105"/>
      <c r="C108" s="105"/>
      <c r="D108" s="105"/>
      <c r="E108" s="93"/>
      <c r="F108" s="21"/>
      <c r="G108" s="21"/>
      <c r="H108" s="21"/>
      <c r="I108" s="92"/>
      <c r="J108" s="104"/>
    </row>
    <row r="109" spans="1:10" s="101" customFormat="1" ht="20.100000000000001" customHeight="1">
      <c r="A109" s="105"/>
      <c r="B109" s="105"/>
      <c r="C109" s="105"/>
      <c r="D109" s="105"/>
      <c r="E109" s="93"/>
      <c r="F109" s="21"/>
      <c r="G109" s="21"/>
      <c r="H109" s="21"/>
      <c r="I109" s="92"/>
      <c r="J109" s="104"/>
    </row>
    <row r="110" spans="1:10" s="101" customFormat="1" ht="20.100000000000001" customHeight="1">
      <c r="A110" s="105"/>
      <c r="B110" s="105"/>
      <c r="C110" s="105"/>
      <c r="D110" s="105"/>
      <c r="E110" s="93"/>
      <c r="F110" s="21"/>
      <c r="G110" s="21"/>
      <c r="H110" s="21"/>
      <c r="I110" s="92"/>
      <c r="J110" s="104"/>
    </row>
    <row r="111" spans="1:10" s="101" customFormat="1" ht="20.100000000000001" customHeight="1">
      <c r="A111" s="105"/>
      <c r="B111" s="105"/>
      <c r="C111" s="105"/>
      <c r="D111" s="105"/>
      <c r="E111" s="93"/>
      <c r="F111" s="21"/>
      <c r="G111" s="21"/>
      <c r="H111" s="21"/>
      <c r="I111" s="92"/>
      <c r="J111" s="104"/>
    </row>
    <row r="112" spans="1:10" s="101" customFormat="1" ht="20.100000000000001" customHeight="1">
      <c r="A112" s="105"/>
      <c r="B112" s="105"/>
      <c r="C112" s="105"/>
      <c r="D112" s="105"/>
      <c r="E112" s="93"/>
      <c r="F112" s="21"/>
      <c r="G112" s="21"/>
      <c r="H112" s="21"/>
      <c r="I112" s="92"/>
      <c r="J112" s="104"/>
    </row>
    <row r="113" spans="1:10" s="101" customFormat="1" ht="20.100000000000001" customHeight="1">
      <c r="A113" s="105"/>
      <c r="B113" s="105"/>
      <c r="C113" s="105"/>
      <c r="D113" s="105"/>
      <c r="E113" s="93"/>
      <c r="F113" s="21"/>
      <c r="G113" s="21"/>
      <c r="H113" s="21"/>
      <c r="I113" s="92"/>
      <c r="J113" s="104"/>
    </row>
    <row r="114" spans="1:10" s="101" customFormat="1" ht="20.100000000000001" customHeight="1">
      <c r="A114" s="105"/>
      <c r="B114" s="105"/>
      <c r="C114" s="105"/>
      <c r="D114" s="105"/>
      <c r="E114" s="93"/>
      <c r="F114" s="21"/>
      <c r="G114" s="21"/>
      <c r="H114" s="21"/>
      <c r="I114" s="92"/>
      <c r="J114" s="104"/>
    </row>
    <row r="115" spans="1:10" s="101" customFormat="1" ht="20.100000000000001" customHeight="1">
      <c r="A115" s="105"/>
      <c r="B115" s="105"/>
      <c r="C115" s="105"/>
      <c r="D115" s="105"/>
      <c r="E115" s="93"/>
      <c r="F115" s="21"/>
      <c r="G115" s="21"/>
      <c r="H115" s="21"/>
      <c r="I115" s="92"/>
      <c r="J115" s="104"/>
    </row>
    <row r="116" spans="1:10" s="101" customFormat="1" ht="20.100000000000001" customHeight="1">
      <c r="A116" s="105"/>
      <c r="B116" s="105"/>
      <c r="C116" s="105"/>
      <c r="D116" s="105"/>
      <c r="E116" s="93"/>
      <c r="F116" s="21"/>
      <c r="G116" s="21"/>
      <c r="H116" s="21"/>
      <c r="I116" s="92"/>
      <c r="J116" s="104"/>
    </row>
    <row r="117" spans="1:10" s="101" customFormat="1" ht="20.100000000000001" customHeight="1">
      <c r="A117" s="105"/>
      <c r="B117" s="105"/>
      <c r="C117" s="105"/>
      <c r="D117" s="105"/>
      <c r="E117" s="93"/>
      <c r="F117" s="21"/>
      <c r="G117" s="21"/>
      <c r="H117" s="21"/>
      <c r="I117" s="92"/>
      <c r="J117" s="104"/>
    </row>
    <row r="118" spans="1:10" s="101" customFormat="1" ht="20.100000000000001" customHeight="1">
      <c r="A118" s="105"/>
      <c r="B118" s="105"/>
      <c r="C118" s="105"/>
      <c r="D118" s="105"/>
      <c r="E118" s="93"/>
      <c r="F118" s="21"/>
      <c r="G118" s="21"/>
      <c r="H118" s="21"/>
      <c r="I118" s="92"/>
      <c r="J118" s="104"/>
    </row>
    <row r="119" spans="1:10" s="101" customFormat="1" ht="20.100000000000001" customHeight="1">
      <c r="A119" s="105"/>
      <c r="B119" s="105"/>
      <c r="C119" s="105"/>
      <c r="D119" s="105"/>
      <c r="E119" s="93"/>
      <c r="F119" s="21"/>
      <c r="G119" s="21"/>
      <c r="H119" s="21"/>
      <c r="I119" s="92"/>
      <c r="J119" s="104"/>
    </row>
    <row r="120" spans="1:10" s="101" customFormat="1" ht="20.100000000000001" customHeight="1">
      <c r="A120" s="105"/>
      <c r="B120" s="105"/>
      <c r="C120" s="105"/>
      <c r="D120" s="105"/>
      <c r="E120" s="93"/>
      <c r="F120" s="21"/>
      <c r="G120" s="21"/>
      <c r="H120" s="21"/>
      <c r="I120" s="92"/>
      <c r="J120" s="104"/>
    </row>
    <row r="121" spans="1:10" s="101" customFormat="1" ht="20.100000000000001" customHeight="1">
      <c r="A121" s="105"/>
      <c r="B121" s="105"/>
      <c r="C121" s="105"/>
      <c r="D121" s="105"/>
      <c r="E121" s="93"/>
      <c r="F121" s="21"/>
      <c r="G121" s="21"/>
      <c r="H121" s="21"/>
      <c r="I121" s="92"/>
      <c r="J121" s="104"/>
    </row>
    <row r="122" spans="1:10" s="101" customFormat="1" ht="20.100000000000001" customHeight="1">
      <c r="A122" s="105"/>
      <c r="B122" s="105"/>
      <c r="C122" s="105"/>
      <c r="D122" s="105"/>
      <c r="E122" s="93"/>
      <c r="F122" s="21"/>
      <c r="G122" s="21"/>
      <c r="H122" s="21"/>
      <c r="I122" s="92"/>
      <c r="J122" s="104"/>
    </row>
    <row r="123" spans="1:10" s="101" customFormat="1" ht="20.100000000000001" customHeight="1">
      <c r="A123" s="105"/>
      <c r="B123" s="105"/>
      <c r="C123" s="105"/>
      <c r="D123" s="105"/>
      <c r="E123" s="93"/>
      <c r="F123" s="21"/>
      <c r="G123" s="21"/>
      <c r="H123" s="21"/>
      <c r="I123" s="92"/>
      <c r="J123" s="104"/>
    </row>
    <row r="124" spans="1:10" s="101" customFormat="1" ht="20.100000000000001" customHeight="1">
      <c r="A124" s="105"/>
      <c r="B124" s="105"/>
      <c r="C124" s="105"/>
      <c r="D124" s="105"/>
      <c r="E124" s="93"/>
      <c r="F124" s="21"/>
      <c r="G124" s="21"/>
      <c r="H124" s="21"/>
      <c r="I124" s="92"/>
      <c r="J124" s="104"/>
    </row>
    <row r="125" spans="1:10" s="101" customFormat="1" ht="20.100000000000001" customHeight="1">
      <c r="A125" s="105"/>
      <c r="B125" s="105"/>
      <c r="C125" s="105"/>
      <c r="D125" s="105"/>
      <c r="E125" s="93"/>
      <c r="F125" s="21"/>
      <c r="G125" s="21"/>
      <c r="H125" s="21"/>
      <c r="I125" s="92"/>
      <c r="J125" s="104"/>
    </row>
    <row r="126" spans="1:10" s="101" customFormat="1" ht="20.100000000000001" customHeight="1">
      <c r="A126" s="105"/>
      <c r="B126" s="105"/>
      <c r="C126" s="105"/>
      <c r="D126" s="105"/>
      <c r="E126" s="93"/>
      <c r="F126" s="21"/>
      <c r="G126" s="21"/>
      <c r="H126" s="21"/>
      <c r="I126" s="92"/>
      <c r="J126" s="104"/>
    </row>
    <row r="127" spans="1:10" s="101" customFormat="1" ht="20.100000000000001" customHeight="1">
      <c r="A127" s="105"/>
      <c r="B127" s="105"/>
      <c r="C127" s="105"/>
      <c r="D127" s="105"/>
      <c r="E127" s="93"/>
      <c r="F127" s="21"/>
      <c r="G127" s="21"/>
      <c r="H127" s="21"/>
      <c r="I127" s="92"/>
      <c r="J127" s="104"/>
    </row>
    <row r="128" spans="1:10" s="101" customFormat="1" ht="20.100000000000001" customHeight="1">
      <c r="A128" s="105"/>
      <c r="B128" s="105"/>
      <c r="C128" s="105"/>
      <c r="D128" s="105"/>
      <c r="E128" s="93"/>
      <c r="F128" s="21"/>
      <c r="G128" s="21"/>
      <c r="H128" s="21"/>
      <c r="I128" s="92"/>
      <c r="J128" s="104"/>
    </row>
    <row r="129" spans="1:10" s="101" customFormat="1" ht="20.100000000000001" customHeight="1">
      <c r="A129" s="105"/>
      <c r="B129" s="105"/>
      <c r="C129" s="105"/>
      <c r="D129" s="105"/>
      <c r="E129" s="93"/>
      <c r="F129" s="21"/>
      <c r="G129" s="21"/>
      <c r="H129" s="21"/>
      <c r="I129" s="92"/>
      <c r="J129" s="104"/>
    </row>
    <row r="130" spans="1:10" s="101" customFormat="1" ht="20.100000000000001" customHeight="1">
      <c r="A130" s="105"/>
      <c r="B130" s="105"/>
      <c r="C130" s="105"/>
      <c r="D130" s="105"/>
      <c r="E130" s="93"/>
      <c r="F130" s="21"/>
      <c r="G130" s="21"/>
      <c r="H130" s="21"/>
      <c r="I130" s="92"/>
      <c r="J130" s="104"/>
    </row>
    <row r="131" spans="1:10" s="101" customFormat="1" ht="20.100000000000001" customHeight="1">
      <c r="A131" s="105"/>
      <c r="B131" s="105"/>
      <c r="C131" s="105"/>
      <c r="D131" s="105"/>
      <c r="E131" s="93"/>
      <c r="F131" s="21"/>
      <c r="G131" s="21"/>
      <c r="H131" s="21"/>
      <c r="I131" s="92"/>
      <c r="J131" s="104"/>
    </row>
    <row r="132" spans="1:10" s="101" customFormat="1" ht="20.100000000000001" customHeight="1">
      <c r="A132" s="105"/>
      <c r="B132" s="105"/>
      <c r="C132" s="105"/>
      <c r="D132" s="105"/>
      <c r="E132" s="93"/>
      <c r="F132" s="21"/>
      <c r="G132" s="21"/>
      <c r="H132" s="21"/>
      <c r="I132" s="92"/>
      <c r="J132" s="104"/>
    </row>
    <row r="133" spans="1:10" s="101" customFormat="1" ht="20.100000000000001" customHeight="1">
      <c r="A133" s="105"/>
      <c r="B133" s="105"/>
      <c r="C133" s="105"/>
      <c r="D133" s="105"/>
      <c r="E133" s="93"/>
      <c r="F133" s="21"/>
      <c r="G133" s="21"/>
      <c r="H133" s="21"/>
      <c r="I133" s="92"/>
      <c r="J133" s="104"/>
    </row>
    <row r="134" spans="1:10" s="101" customFormat="1" ht="20.100000000000001" customHeight="1">
      <c r="A134" s="105"/>
      <c r="B134" s="105"/>
      <c r="C134" s="105"/>
      <c r="D134" s="105"/>
      <c r="E134" s="93"/>
      <c r="F134" s="21"/>
      <c r="G134" s="21"/>
      <c r="H134" s="21"/>
      <c r="I134" s="92"/>
      <c r="J134" s="104"/>
    </row>
    <row r="135" spans="1:10" s="101" customFormat="1" ht="20.100000000000001" customHeight="1">
      <c r="A135" s="105"/>
      <c r="B135" s="105"/>
      <c r="C135" s="105"/>
      <c r="D135" s="105"/>
      <c r="E135" s="93"/>
      <c r="F135" s="21"/>
      <c r="G135" s="21"/>
      <c r="H135" s="21"/>
      <c r="I135" s="92"/>
      <c r="J135" s="104"/>
    </row>
    <row r="136" spans="1:10" s="101" customFormat="1" ht="20.100000000000001" customHeight="1">
      <c r="A136" s="105"/>
      <c r="B136" s="105"/>
      <c r="C136" s="105"/>
      <c r="D136" s="105"/>
      <c r="E136" s="93"/>
      <c r="F136" s="21"/>
      <c r="G136" s="21"/>
      <c r="H136" s="21"/>
      <c r="I136" s="92"/>
      <c r="J136" s="104"/>
    </row>
    <row r="137" spans="1:10" s="101" customFormat="1" ht="20.100000000000001" customHeight="1">
      <c r="A137" s="105"/>
      <c r="B137" s="105"/>
      <c r="C137" s="105"/>
      <c r="D137" s="105"/>
      <c r="E137" s="93"/>
      <c r="F137" s="21"/>
      <c r="G137" s="21"/>
      <c r="H137" s="21"/>
      <c r="I137" s="92"/>
      <c r="J137" s="104"/>
    </row>
    <row r="138" spans="1:10" s="101" customFormat="1" ht="20.100000000000001" customHeight="1">
      <c r="A138" s="105"/>
      <c r="B138" s="105"/>
      <c r="C138" s="105"/>
      <c r="D138" s="105"/>
      <c r="E138" s="93"/>
      <c r="F138" s="21"/>
      <c r="G138" s="21"/>
      <c r="H138" s="21"/>
      <c r="I138" s="92"/>
      <c r="J138" s="104"/>
    </row>
    <row r="139" spans="1:10" s="101" customFormat="1" ht="20.100000000000001" customHeight="1">
      <c r="A139" s="105"/>
      <c r="B139" s="105"/>
      <c r="C139" s="105"/>
      <c r="D139" s="105"/>
      <c r="E139" s="93"/>
      <c r="F139" s="21"/>
      <c r="G139" s="21"/>
      <c r="H139" s="21"/>
      <c r="I139" s="92"/>
      <c r="J139" s="104"/>
    </row>
    <row r="140" spans="1:10" s="101" customFormat="1" ht="20.100000000000001" customHeight="1">
      <c r="A140" s="105"/>
      <c r="B140" s="105"/>
      <c r="C140" s="105"/>
      <c r="D140" s="105"/>
      <c r="E140" s="93"/>
      <c r="F140" s="21"/>
      <c r="G140" s="21"/>
      <c r="H140" s="21"/>
      <c r="I140" s="92"/>
      <c r="J140" s="104"/>
    </row>
    <row r="141" spans="1:10" s="101" customFormat="1" ht="20.100000000000001" customHeight="1">
      <c r="A141" s="105"/>
      <c r="B141" s="105"/>
      <c r="C141" s="105"/>
      <c r="D141" s="105"/>
      <c r="E141" s="93"/>
      <c r="F141" s="21"/>
      <c r="G141" s="21"/>
      <c r="H141" s="21"/>
      <c r="I141" s="92"/>
      <c r="J141" s="104"/>
    </row>
    <row r="142" spans="1:10" s="101" customFormat="1" ht="20.100000000000001" customHeight="1">
      <c r="A142" s="105"/>
      <c r="B142" s="105"/>
      <c r="C142" s="105"/>
      <c r="D142" s="105"/>
      <c r="E142" s="93"/>
      <c r="F142" s="21"/>
      <c r="G142" s="21"/>
      <c r="H142" s="21"/>
      <c r="I142" s="92"/>
      <c r="J142" s="104"/>
    </row>
    <row r="143" spans="1:10" s="101" customFormat="1" ht="20.100000000000001" customHeight="1">
      <c r="A143" s="105"/>
      <c r="B143" s="105"/>
      <c r="C143" s="105"/>
      <c r="D143" s="105"/>
      <c r="E143" s="93"/>
      <c r="F143" s="21"/>
      <c r="G143" s="21"/>
      <c r="H143" s="21"/>
      <c r="I143" s="92"/>
      <c r="J143" s="104"/>
    </row>
    <row r="144" spans="1:10" s="101" customFormat="1" ht="20.100000000000001" customHeight="1">
      <c r="A144" s="105"/>
      <c r="B144" s="105"/>
      <c r="C144" s="105"/>
      <c r="D144" s="105"/>
      <c r="E144" s="93"/>
      <c r="F144" s="21"/>
      <c r="G144" s="21"/>
      <c r="H144" s="21"/>
      <c r="I144" s="92"/>
      <c r="J144" s="104"/>
    </row>
    <row r="145" spans="1:10" s="101" customFormat="1" ht="20.100000000000001" customHeight="1">
      <c r="A145" s="105"/>
      <c r="B145" s="105"/>
      <c r="C145" s="105"/>
      <c r="D145" s="105"/>
      <c r="E145" s="93"/>
      <c r="F145" s="21"/>
      <c r="G145" s="21"/>
      <c r="H145" s="21"/>
      <c r="I145" s="92"/>
      <c r="J145" s="104"/>
    </row>
    <row r="146" spans="1:10" s="101" customFormat="1" ht="20.100000000000001" customHeight="1">
      <c r="A146" s="105"/>
      <c r="B146" s="105"/>
      <c r="C146" s="105"/>
      <c r="D146" s="105"/>
      <c r="E146" s="93"/>
      <c r="F146" s="21"/>
      <c r="G146" s="21"/>
      <c r="H146" s="21"/>
      <c r="I146" s="92"/>
      <c r="J146" s="104"/>
    </row>
    <row r="147" spans="1:10" s="101" customFormat="1" ht="20.100000000000001" customHeight="1">
      <c r="A147" s="105"/>
      <c r="B147" s="105"/>
      <c r="C147" s="105"/>
      <c r="D147" s="105"/>
      <c r="E147" s="93"/>
      <c r="F147" s="21"/>
      <c r="G147" s="21"/>
      <c r="H147" s="21"/>
      <c r="I147" s="92"/>
      <c r="J147" s="104"/>
    </row>
    <row r="148" spans="1:10" s="101" customFormat="1" ht="20.100000000000001" customHeight="1">
      <c r="A148" s="105"/>
      <c r="B148" s="105"/>
      <c r="C148" s="105"/>
      <c r="D148" s="105"/>
      <c r="E148" s="93"/>
      <c r="F148" s="21"/>
      <c r="G148" s="21"/>
      <c r="H148" s="21"/>
      <c r="I148" s="92"/>
      <c r="J148" s="104"/>
    </row>
    <row r="149" spans="1:10" s="101" customFormat="1" ht="20.100000000000001" customHeight="1">
      <c r="A149" s="105"/>
      <c r="B149" s="105"/>
      <c r="C149" s="105"/>
      <c r="D149" s="105"/>
      <c r="E149" s="93"/>
      <c r="F149" s="21"/>
      <c r="G149" s="21"/>
      <c r="H149" s="21"/>
      <c r="I149" s="92"/>
      <c r="J149" s="104"/>
    </row>
    <row r="150" spans="1:10" s="101" customFormat="1" ht="20.100000000000001" customHeight="1">
      <c r="A150" s="105"/>
      <c r="B150" s="105"/>
      <c r="C150" s="105"/>
      <c r="D150" s="105"/>
      <c r="E150" s="93"/>
      <c r="F150" s="21"/>
      <c r="G150" s="21"/>
      <c r="H150" s="21"/>
      <c r="I150" s="92"/>
      <c r="J150" s="104"/>
    </row>
    <row r="151" spans="1:10" s="101" customFormat="1" ht="20.100000000000001" customHeight="1">
      <c r="A151" s="105"/>
      <c r="B151" s="105"/>
      <c r="C151" s="105"/>
      <c r="D151" s="105"/>
      <c r="E151" s="93"/>
      <c r="F151" s="21"/>
      <c r="G151" s="21"/>
      <c r="H151" s="21"/>
      <c r="I151" s="92"/>
      <c r="J151" s="104"/>
    </row>
    <row r="152" spans="1:10" s="101" customFormat="1" ht="20.100000000000001" customHeight="1">
      <c r="A152" s="105"/>
      <c r="B152" s="105"/>
      <c r="C152" s="105"/>
      <c r="D152" s="105"/>
      <c r="E152" s="93"/>
      <c r="F152" s="21"/>
      <c r="G152" s="21"/>
      <c r="H152" s="21"/>
      <c r="I152" s="92"/>
      <c r="J152" s="104"/>
    </row>
    <row r="153" spans="1:10" s="101" customFormat="1" ht="20.100000000000001" customHeight="1">
      <c r="A153" s="105"/>
      <c r="B153" s="105"/>
      <c r="C153" s="105"/>
      <c r="D153" s="105"/>
      <c r="E153" s="93"/>
      <c r="F153" s="21"/>
      <c r="G153" s="21"/>
      <c r="H153" s="21"/>
      <c r="I153" s="92"/>
      <c r="J153" s="104"/>
    </row>
    <row r="154" spans="1:10" s="101" customFormat="1" ht="20.100000000000001" customHeight="1">
      <c r="A154" s="105"/>
      <c r="B154" s="105"/>
      <c r="C154" s="105"/>
      <c r="D154" s="105"/>
      <c r="E154" s="93"/>
      <c r="F154" s="21"/>
      <c r="G154" s="21"/>
      <c r="H154" s="21"/>
      <c r="I154" s="92"/>
      <c r="J154" s="104"/>
    </row>
    <row r="155" spans="1:10" s="101" customFormat="1" ht="20.100000000000001" customHeight="1">
      <c r="A155" s="105"/>
      <c r="B155" s="105"/>
      <c r="C155" s="105"/>
      <c r="D155" s="105"/>
      <c r="E155" s="93"/>
      <c r="F155" s="21"/>
      <c r="G155" s="21"/>
      <c r="H155" s="21"/>
      <c r="I155" s="92"/>
      <c r="J155" s="104"/>
    </row>
    <row r="156" spans="1:10" s="101" customFormat="1" ht="20.100000000000001" customHeight="1">
      <c r="A156" s="105"/>
      <c r="B156" s="105"/>
      <c r="C156" s="105"/>
      <c r="D156" s="105"/>
      <c r="E156" s="93"/>
      <c r="F156" s="21"/>
      <c r="G156" s="21"/>
      <c r="H156" s="21"/>
      <c r="I156" s="92"/>
      <c r="J156" s="104"/>
    </row>
    <row r="157" spans="1:10" s="101" customFormat="1" ht="20.100000000000001" customHeight="1">
      <c r="A157" s="105"/>
      <c r="B157" s="105"/>
      <c r="C157" s="105"/>
      <c r="D157" s="105"/>
      <c r="E157" s="93"/>
      <c r="F157" s="21"/>
      <c r="G157" s="21"/>
      <c r="H157" s="21"/>
      <c r="I157" s="92"/>
      <c r="J157" s="104"/>
    </row>
    <row r="158" spans="1:10" s="101" customFormat="1" ht="20.100000000000001" customHeight="1">
      <c r="A158" s="105"/>
      <c r="B158" s="105"/>
      <c r="C158" s="105"/>
      <c r="D158" s="105"/>
      <c r="E158" s="93"/>
      <c r="F158" s="21"/>
      <c r="G158" s="21"/>
      <c r="H158" s="21"/>
      <c r="I158" s="92"/>
      <c r="J158" s="104"/>
    </row>
    <row r="159" spans="1:10" s="101" customFormat="1" ht="20.100000000000001" customHeight="1">
      <c r="A159" s="105"/>
      <c r="B159" s="105"/>
      <c r="C159" s="105"/>
      <c r="D159" s="105"/>
      <c r="E159" s="93"/>
      <c r="F159" s="21"/>
      <c r="G159" s="21"/>
      <c r="H159" s="21"/>
      <c r="I159" s="92"/>
      <c r="J159" s="104"/>
    </row>
    <row r="160" spans="1:10" s="101" customFormat="1" ht="20.100000000000001" customHeight="1">
      <c r="A160" s="105"/>
      <c r="B160" s="105"/>
      <c r="C160" s="105"/>
      <c r="D160" s="105"/>
      <c r="E160" s="93"/>
      <c r="F160" s="21"/>
      <c r="G160" s="21"/>
      <c r="H160" s="21"/>
      <c r="I160" s="92"/>
      <c r="J160" s="104"/>
    </row>
    <row r="161" spans="1:10" s="101" customFormat="1" ht="20.100000000000001" customHeight="1">
      <c r="A161" s="105"/>
      <c r="B161" s="105"/>
      <c r="C161" s="105"/>
      <c r="D161" s="105"/>
      <c r="E161" s="93"/>
      <c r="F161" s="21"/>
      <c r="G161" s="21"/>
      <c r="H161" s="21"/>
      <c r="I161" s="92"/>
      <c r="J161" s="104"/>
    </row>
    <row r="162" spans="1:10" s="101" customFormat="1" ht="20.100000000000001" customHeight="1">
      <c r="A162" s="105"/>
      <c r="B162" s="105"/>
      <c r="C162" s="105"/>
      <c r="D162" s="105"/>
      <c r="E162" s="93"/>
      <c r="F162" s="21"/>
      <c r="G162" s="21"/>
      <c r="H162" s="21"/>
      <c r="I162" s="92"/>
      <c r="J162" s="104"/>
    </row>
    <row r="163" spans="1:10" s="101" customFormat="1" ht="20.100000000000001" customHeight="1">
      <c r="A163" s="105"/>
      <c r="B163" s="105"/>
      <c r="C163" s="105"/>
      <c r="D163" s="105"/>
      <c r="E163" s="93"/>
      <c r="F163" s="21"/>
      <c r="G163" s="21"/>
      <c r="H163" s="21"/>
      <c r="I163" s="92"/>
      <c r="J163" s="104"/>
    </row>
    <row r="164" spans="1:10" s="101" customFormat="1" ht="20.100000000000001" customHeight="1">
      <c r="A164" s="105"/>
      <c r="B164" s="105"/>
      <c r="C164" s="105"/>
      <c r="D164" s="105"/>
      <c r="E164" s="93"/>
      <c r="F164" s="21"/>
      <c r="G164" s="21"/>
      <c r="H164" s="21"/>
      <c r="I164" s="92"/>
      <c r="J164" s="104"/>
    </row>
    <row r="165" spans="1:10" s="101" customFormat="1" ht="20.100000000000001" customHeight="1">
      <c r="A165" s="105"/>
      <c r="B165" s="105"/>
      <c r="C165" s="105"/>
      <c r="D165" s="105"/>
      <c r="E165" s="93"/>
      <c r="F165" s="21"/>
      <c r="G165" s="21"/>
      <c r="H165" s="21"/>
      <c r="I165" s="92"/>
      <c r="J165" s="104"/>
    </row>
    <row r="166" spans="1:10" s="101" customFormat="1" ht="20.100000000000001" customHeight="1">
      <c r="A166" s="105"/>
      <c r="B166" s="105"/>
      <c r="C166" s="105"/>
      <c r="D166" s="105"/>
      <c r="E166" s="93"/>
      <c r="F166" s="21"/>
      <c r="G166" s="21"/>
      <c r="H166" s="21"/>
      <c r="I166" s="92"/>
      <c r="J166" s="104"/>
    </row>
    <row r="167" spans="1:10" s="101" customFormat="1" ht="20.100000000000001" customHeight="1">
      <c r="A167" s="105"/>
      <c r="B167" s="105"/>
      <c r="C167" s="105"/>
      <c r="D167" s="105"/>
      <c r="E167" s="93"/>
      <c r="F167" s="21"/>
      <c r="G167" s="21"/>
      <c r="H167" s="21"/>
      <c r="I167" s="92"/>
      <c r="J167" s="104"/>
    </row>
    <row r="168" spans="1:10" s="101" customFormat="1" ht="20.100000000000001" customHeight="1">
      <c r="A168" s="105"/>
      <c r="B168" s="105"/>
      <c r="C168" s="105"/>
      <c r="D168" s="105"/>
      <c r="E168" s="93"/>
      <c r="F168" s="21"/>
      <c r="G168" s="21"/>
      <c r="H168" s="21"/>
      <c r="I168" s="92"/>
      <c r="J168" s="104"/>
    </row>
    <row r="169" spans="1:10" s="101" customFormat="1" ht="20.100000000000001" customHeight="1">
      <c r="A169" s="105"/>
      <c r="B169" s="105"/>
      <c r="C169" s="105"/>
      <c r="D169" s="105"/>
      <c r="E169" s="93"/>
      <c r="F169" s="21"/>
      <c r="G169" s="21"/>
      <c r="H169" s="21"/>
      <c r="I169" s="92"/>
      <c r="J169" s="104"/>
    </row>
    <row r="170" spans="1:10" s="101" customFormat="1" ht="20.100000000000001" customHeight="1">
      <c r="A170" s="105"/>
      <c r="B170" s="105"/>
      <c r="C170" s="105"/>
      <c r="D170" s="105"/>
      <c r="E170" s="93"/>
      <c r="F170" s="21"/>
      <c r="G170" s="21"/>
      <c r="H170" s="21"/>
      <c r="I170" s="92"/>
      <c r="J170" s="104"/>
    </row>
    <row r="171" spans="1:10" s="101" customFormat="1" ht="20.100000000000001" customHeight="1">
      <c r="A171" s="105"/>
      <c r="B171" s="105"/>
      <c r="C171" s="105"/>
      <c r="D171" s="105"/>
      <c r="E171" s="93"/>
      <c r="F171" s="21"/>
      <c r="G171" s="21"/>
      <c r="H171" s="21"/>
      <c r="I171" s="92"/>
      <c r="J171" s="104"/>
    </row>
    <row r="172" spans="1:10" s="101" customFormat="1" ht="20.100000000000001" customHeight="1">
      <c r="A172" s="105"/>
      <c r="B172" s="105"/>
      <c r="C172" s="105"/>
      <c r="D172" s="105"/>
      <c r="E172" s="93"/>
      <c r="F172" s="21"/>
      <c r="G172" s="21"/>
      <c r="H172" s="21"/>
      <c r="I172" s="92"/>
      <c r="J172" s="104"/>
    </row>
    <row r="173" spans="1:10" s="101" customFormat="1" ht="20.100000000000001" customHeight="1">
      <c r="A173" s="105"/>
      <c r="B173" s="105"/>
      <c r="C173" s="105"/>
      <c r="D173" s="105"/>
      <c r="E173" s="93"/>
      <c r="F173" s="21"/>
      <c r="G173" s="21"/>
      <c r="H173" s="21"/>
      <c r="I173" s="92"/>
      <c r="J173" s="104"/>
    </row>
    <row r="174" spans="1:10" s="101" customFormat="1" ht="20.100000000000001" customHeight="1">
      <c r="A174" s="105"/>
      <c r="B174" s="105"/>
      <c r="C174" s="105"/>
      <c r="D174" s="105"/>
      <c r="E174" s="93"/>
      <c r="F174" s="21"/>
      <c r="G174" s="21"/>
      <c r="H174" s="21"/>
      <c r="I174" s="92"/>
      <c r="J174" s="104"/>
    </row>
    <row r="175" spans="1:10" s="101" customFormat="1" ht="20.100000000000001" customHeight="1">
      <c r="A175" s="105"/>
      <c r="B175" s="105"/>
      <c r="C175" s="105"/>
      <c r="D175" s="105"/>
      <c r="E175" s="93"/>
      <c r="F175" s="21"/>
      <c r="G175" s="21"/>
      <c r="H175" s="21"/>
      <c r="I175" s="92"/>
      <c r="J175" s="104"/>
    </row>
    <row r="176" spans="1:10" s="101" customFormat="1" ht="20.100000000000001" customHeight="1">
      <c r="A176" s="105"/>
      <c r="B176" s="105"/>
      <c r="C176" s="105"/>
      <c r="D176" s="105"/>
      <c r="E176" s="93"/>
      <c r="F176" s="21"/>
      <c r="G176" s="21"/>
      <c r="H176" s="21"/>
      <c r="I176" s="92"/>
      <c r="J176" s="104"/>
    </row>
    <row r="177" spans="1:10" s="101" customFormat="1" ht="20.100000000000001" customHeight="1">
      <c r="A177" s="105"/>
      <c r="B177" s="105"/>
      <c r="C177" s="105"/>
      <c r="D177" s="105"/>
      <c r="E177" s="93"/>
      <c r="F177" s="21"/>
      <c r="G177" s="21"/>
      <c r="H177" s="21"/>
      <c r="I177" s="92"/>
      <c r="J177" s="104"/>
    </row>
    <row r="178" spans="1:10" s="101" customFormat="1" ht="20.100000000000001" customHeight="1">
      <c r="A178" s="105"/>
      <c r="B178" s="105"/>
      <c r="C178" s="105"/>
      <c r="D178" s="105"/>
      <c r="E178" s="93"/>
      <c r="F178" s="21"/>
      <c r="G178" s="21"/>
      <c r="H178" s="21"/>
      <c r="I178" s="92"/>
      <c r="J178" s="104"/>
    </row>
    <row r="179" spans="1:10" s="101" customFormat="1" ht="20.100000000000001" customHeight="1">
      <c r="A179" s="105"/>
      <c r="B179" s="105"/>
      <c r="C179" s="105"/>
      <c r="D179" s="105"/>
      <c r="E179" s="93"/>
      <c r="F179" s="21"/>
      <c r="G179" s="21"/>
      <c r="H179" s="21"/>
      <c r="I179" s="92"/>
      <c r="J179" s="104"/>
    </row>
    <row r="180" spans="1:10" s="101" customFormat="1" ht="20.100000000000001" customHeight="1">
      <c r="A180" s="105"/>
      <c r="B180" s="105"/>
      <c r="C180" s="105"/>
      <c r="D180" s="105"/>
      <c r="E180" s="93"/>
      <c r="F180" s="21"/>
      <c r="G180" s="21"/>
      <c r="H180" s="21"/>
      <c r="I180" s="92"/>
      <c r="J180" s="104"/>
    </row>
    <row r="181" spans="1:10" s="101" customFormat="1" ht="20.100000000000001" customHeight="1">
      <c r="A181" s="105"/>
      <c r="B181" s="105"/>
      <c r="C181" s="105"/>
      <c r="D181" s="105"/>
      <c r="E181" s="93"/>
      <c r="F181" s="21"/>
      <c r="G181" s="21"/>
      <c r="H181" s="21"/>
      <c r="I181" s="92"/>
      <c r="J181" s="104"/>
    </row>
    <row r="182" spans="1:10" s="101" customFormat="1" ht="20.100000000000001" customHeight="1">
      <c r="A182" s="105"/>
      <c r="B182" s="105"/>
      <c r="C182" s="105"/>
      <c r="D182" s="105"/>
      <c r="E182" s="93"/>
      <c r="F182" s="21"/>
      <c r="G182" s="21"/>
      <c r="H182" s="21"/>
      <c r="I182" s="92"/>
      <c r="J182" s="104"/>
    </row>
    <row r="183" spans="1:10" s="101" customFormat="1" ht="20.100000000000001" customHeight="1">
      <c r="A183" s="105"/>
      <c r="B183" s="105"/>
      <c r="C183" s="105"/>
      <c r="D183" s="105"/>
      <c r="E183" s="93"/>
      <c r="F183" s="21"/>
      <c r="G183" s="21"/>
      <c r="H183" s="21"/>
      <c r="I183" s="92"/>
      <c r="J183" s="104"/>
    </row>
    <row r="184" spans="1:10" s="101" customFormat="1" ht="20.100000000000001" customHeight="1">
      <c r="A184" s="105"/>
      <c r="B184" s="105"/>
      <c r="C184" s="105"/>
      <c r="D184" s="105"/>
      <c r="E184" s="93"/>
      <c r="F184" s="21"/>
      <c r="G184" s="21"/>
      <c r="H184" s="21"/>
      <c r="I184" s="92"/>
      <c r="J184" s="104"/>
    </row>
    <row r="185" spans="1:10" s="101" customFormat="1" ht="20.100000000000001" customHeight="1">
      <c r="A185" s="105"/>
      <c r="B185" s="105"/>
      <c r="C185" s="105"/>
      <c r="D185" s="105"/>
      <c r="E185" s="93"/>
      <c r="F185" s="21"/>
      <c r="G185" s="21"/>
      <c r="H185" s="21"/>
      <c r="I185" s="92"/>
      <c r="J185" s="104"/>
    </row>
    <row r="186" spans="1:10" s="101" customFormat="1" ht="20.100000000000001" customHeight="1">
      <c r="A186" s="105"/>
      <c r="B186" s="105"/>
      <c r="C186" s="105"/>
      <c r="D186" s="105"/>
      <c r="E186" s="93"/>
      <c r="F186" s="21"/>
      <c r="G186" s="21"/>
      <c r="H186" s="21"/>
      <c r="I186" s="92"/>
      <c r="J186" s="104"/>
    </row>
    <row r="187" spans="1:10" s="101" customFormat="1" ht="20.100000000000001" customHeight="1">
      <c r="A187" s="105"/>
      <c r="B187" s="105"/>
      <c r="C187" s="105"/>
      <c r="D187" s="105"/>
      <c r="E187" s="93"/>
      <c r="F187" s="21"/>
      <c r="G187" s="21"/>
      <c r="H187" s="21"/>
      <c r="I187" s="92"/>
      <c r="J187" s="104"/>
    </row>
    <row r="188" spans="1:10" s="101" customFormat="1" ht="20.100000000000001" customHeight="1">
      <c r="A188" s="105"/>
      <c r="B188" s="105"/>
      <c r="C188" s="105"/>
      <c r="D188" s="105"/>
      <c r="E188" s="93"/>
      <c r="F188" s="21"/>
      <c r="G188" s="21"/>
      <c r="H188" s="21"/>
      <c r="I188" s="92"/>
      <c r="J188" s="104"/>
    </row>
    <row r="189" spans="1:10" s="101" customFormat="1" ht="20.100000000000001" customHeight="1">
      <c r="A189" s="105"/>
      <c r="B189" s="105"/>
      <c r="C189" s="105"/>
      <c r="D189" s="105"/>
      <c r="E189" s="93"/>
      <c r="F189" s="21"/>
      <c r="G189" s="21"/>
      <c r="H189" s="21"/>
      <c r="I189" s="92"/>
      <c r="J189" s="104"/>
    </row>
    <row r="190" spans="1:10" s="101" customFormat="1" ht="20.100000000000001" customHeight="1">
      <c r="A190" s="105"/>
      <c r="B190" s="105"/>
      <c r="C190" s="105"/>
      <c r="D190" s="105"/>
      <c r="E190" s="93"/>
      <c r="F190" s="21"/>
      <c r="G190" s="21"/>
      <c r="H190" s="21"/>
      <c r="I190" s="92"/>
      <c r="J190" s="104"/>
    </row>
    <row r="191" spans="1:10" s="101" customFormat="1" ht="20.100000000000001" customHeight="1">
      <c r="A191" s="105"/>
      <c r="B191" s="105"/>
      <c r="C191" s="105"/>
      <c r="D191" s="105"/>
      <c r="E191" s="93"/>
      <c r="F191" s="21"/>
      <c r="G191" s="21"/>
      <c r="H191" s="21"/>
      <c r="I191" s="92"/>
      <c r="J191" s="104"/>
    </row>
    <row r="192" spans="1:10" s="101" customFormat="1" ht="20.100000000000001" customHeight="1">
      <c r="A192" s="105"/>
      <c r="B192" s="105"/>
      <c r="C192" s="105"/>
      <c r="D192" s="105"/>
      <c r="E192" s="93"/>
      <c r="F192" s="21"/>
      <c r="G192" s="21"/>
      <c r="H192" s="21"/>
      <c r="I192" s="92"/>
      <c r="J192" s="104"/>
    </row>
    <row r="193" spans="1:10" s="101" customFormat="1" ht="20.100000000000001" customHeight="1">
      <c r="A193" s="105"/>
      <c r="B193" s="105"/>
      <c r="C193" s="105"/>
      <c r="D193" s="105"/>
      <c r="E193" s="93"/>
      <c r="F193" s="21"/>
      <c r="G193" s="21"/>
      <c r="H193" s="21"/>
      <c r="I193" s="92"/>
      <c r="J193" s="104"/>
    </row>
    <row r="194" spans="1:10" s="101" customFormat="1" ht="20.100000000000001" customHeight="1">
      <c r="A194" s="105"/>
      <c r="B194" s="105"/>
      <c r="C194" s="105"/>
      <c r="D194" s="105"/>
      <c r="E194" s="93"/>
      <c r="F194" s="21"/>
      <c r="G194" s="21"/>
      <c r="H194" s="21"/>
      <c r="I194" s="92"/>
      <c r="J194" s="104"/>
    </row>
    <row r="195" spans="1:10" s="101" customFormat="1" ht="20.100000000000001" customHeight="1">
      <c r="A195" s="105"/>
      <c r="B195" s="105"/>
      <c r="C195" s="105"/>
      <c r="D195" s="105"/>
      <c r="E195" s="93"/>
      <c r="F195" s="21"/>
      <c r="G195" s="21"/>
      <c r="H195" s="21"/>
      <c r="I195" s="92"/>
      <c r="J195" s="104"/>
    </row>
    <row r="196" spans="1:10" s="101" customFormat="1" ht="20.100000000000001" customHeight="1">
      <c r="A196" s="105"/>
      <c r="B196" s="105"/>
      <c r="C196" s="105"/>
      <c r="D196" s="105"/>
      <c r="E196" s="93"/>
      <c r="F196" s="21"/>
      <c r="G196" s="21"/>
      <c r="H196" s="21"/>
      <c r="I196" s="92"/>
      <c r="J196" s="104"/>
    </row>
    <row r="197" spans="1:10" s="101" customFormat="1" ht="20.100000000000001" customHeight="1">
      <c r="A197" s="105"/>
      <c r="B197" s="105"/>
      <c r="C197" s="105"/>
      <c r="D197" s="105"/>
      <c r="E197" s="93"/>
      <c r="F197" s="21"/>
      <c r="G197" s="21"/>
      <c r="H197" s="21"/>
      <c r="I197" s="92"/>
      <c r="J197" s="104"/>
    </row>
    <row r="198" spans="1:10" s="101" customFormat="1" ht="20.100000000000001" customHeight="1">
      <c r="A198" s="105"/>
      <c r="B198" s="105"/>
      <c r="C198" s="105"/>
      <c r="D198" s="105"/>
      <c r="E198" s="93"/>
      <c r="F198" s="21"/>
      <c r="G198" s="21"/>
      <c r="H198" s="21"/>
      <c r="I198" s="92"/>
      <c r="J198" s="104"/>
    </row>
    <row r="199" spans="1:10" s="101" customFormat="1" ht="20.100000000000001" customHeight="1">
      <c r="A199" s="105"/>
      <c r="B199" s="105"/>
      <c r="C199" s="105"/>
      <c r="D199" s="105"/>
      <c r="E199" s="93"/>
      <c r="F199" s="21"/>
      <c r="G199" s="21"/>
      <c r="H199" s="21"/>
      <c r="I199" s="92"/>
      <c r="J199" s="104"/>
    </row>
    <row r="200" spans="1:10" s="101" customFormat="1" ht="20.100000000000001" customHeight="1">
      <c r="A200" s="105"/>
      <c r="B200" s="105"/>
      <c r="C200" s="105"/>
      <c r="D200" s="105"/>
      <c r="E200" s="93"/>
      <c r="F200" s="21"/>
      <c r="G200" s="21"/>
      <c r="H200" s="21"/>
      <c r="I200" s="92"/>
      <c r="J200" s="104"/>
    </row>
    <row r="201" spans="1:10" s="101" customFormat="1" ht="20.100000000000001" customHeight="1">
      <c r="A201" s="105"/>
      <c r="B201" s="105"/>
      <c r="C201" s="105"/>
      <c r="D201" s="105"/>
      <c r="E201" s="93"/>
      <c r="F201" s="21"/>
      <c r="G201" s="21"/>
      <c r="H201" s="21"/>
      <c r="I201" s="92"/>
      <c r="J201" s="104"/>
    </row>
    <row r="202" spans="1:10" s="101" customFormat="1" ht="20.100000000000001" customHeight="1">
      <c r="A202" s="105"/>
      <c r="B202" s="105"/>
      <c r="C202" s="105"/>
      <c r="D202" s="105"/>
      <c r="E202" s="93"/>
      <c r="F202" s="21"/>
      <c r="G202" s="21"/>
      <c r="H202" s="21"/>
      <c r="I202" s="92"/>
      <c r="J202" s="104"/>
    </row>
    <row r="203" spans="1:10" s="101" customFormat="1" ht="20.100000000000001" customHeight="1">
      <c r="A203" s="105"/>
      <c r="B203" s="105"/>
      <c r="C203" s="105"/>
      <c r="D203" s="105"/>
      <c r="E203" s="93"/>
      <c r="F203" s="21"/>
      <c r="G203" s="21"/>
      <c r="H203" s="21"/>
      <c r="I203" s="92"/>
      <c r="J203" s="104"/>
    </row>
    <row r="204" spans="1:10" s="101" customFormat="1" ht="20.100000000000001" customHeight="1">
      <c r="A204" s="105"/>
      <c r="B204" s="105"/>
      <c r="C204" s="105"/>
      <c r="D204" s="105"/>
      <c r="E204" s="93"/>
      <c r="F204" s="21"/>
      <c r="G204" s="21"/>
      <c r="H204" s="21"/>
      <c r="I204" s="92"/>
      <c r="J204" s="104"/>
    </row>
    <row r="205" spans="1:10" s="101" customFormat="1" ht="20.100000000000001" customHeight="1">
      <c r="A205" s="105"/>
      <c r="B205" s="105"/>
      <c r="C205" s="105"/>
      <c r="D205" s="105"/>
      <c r="E205" s="93"/>
      <c r="F205" s="21"/>
      <c r="G205" s="21"/>
      <c r="H205" s="21"/>
      <c r="I205" s="92"/>
      <c r="J205" s="104"/>
    </row>
    <row r="206" spans="1:10" s="101" customFormat="1" ht="20.100000000000001" customHeight="1">
      <c r="A206" s="105"/>
      <c r="B206" s="105"/>
      <c r="C206" s="105"/>
      <c r="D206" s="105"/>
      <c r="E206" s="93"/>
      <c r="F206" s="21"/>
      <c r="G206" s="21"/>
      <c r="H206" s="21"/>
      <c r="I206" s="92"/>
      <c r="J206" s="104"/>
    </row>
    <row r="207" spans="1:10" s="101" customFormat="1" ht="20.100000000000001" customHeight="1">
      <c r="A207" s="105"/>
      <c r="B207" s="105"/>
      <c r="C207" s="105"/>
      <c r="D207" s="105"/>
      <c r="E207" s="93"/>
      <c r="F207" s="21"/>
      <c r="G207" s="21"/>
      <c r="H207" s="21"/>
      <c r="I207" s="92"/>
      <c r="J207" s="104"/>
    </row>
    <row r="208" spans="1:10" s="101" customFormat="1" ht="20.100000000000001" customHeight="1">
      <c r="A208" s="105"/>
      <c r="B208" s="105"/>
      <c r="C208" s="105"/>
      <c r="D208" s="105"/>
      <c r="E208" s="93"/>
      <c r="F208" s="21"/>
      <c r="G208" s="21"/>
      <c r="H208" s="21"/>
      <c r="I208" s="92"/>
      <c r="J208" s="104"/>
    </row>
    <row r="209" spans="1:10" s="101" customFormat="1" ht="20.100000000000001" customHeight="1">
      <c r="A209" s="105"/>
      <c r="B209" s="105"/>
      <c r="C209" s="105"/>
      <c r="D209" s="105"/>
      <c r="E209" s="93"/>
      <c r="F209" s="21"/>
      <c r="G209" s="21"/>
      <c r="H209" s="21"/>
      <c r="I209" s="92"/>
      <c r="J209" s="104"/>
    </row>
    <row r="210" spans="1:10" s="101" customFormat="1" ht="20.100000000000001" customHeight="1">
      <c r="A210" s="105"/>
      <c r="B210" s="105"/>
      <c r="C210" s="105"/>
      <c r="D210" s="105"/>
      <c r="E210" s="93"/>
      <c r="F210" s="21"/>
      <c r="G210" s="21"/>
      <c r="H210" s="21"/>
      <c r="I210" s="92"/>
      <c r="J210" s="104"/>
    </row>
    <row r="211" spans="1:10" s="101" customFormat="1" ht="20.100000000000001" customHeight="1">
      <c r="A211" s="105"/>
      <c r="B211" s="105"/>
      <c r="C211" s="105"/>
      <c r="D211" s="105"/>
      <c r="E211" s="93"/>
      <c r="F211" s="21"/>
      <c r="G211" s="21"/>
      <c r="H211" s="21"/>
      <c r="I211" s="92"/>
      <c r="J211" s="104"/>
    </row>
    <row r="212" spans="1:10" s="101" customFormat="1" ht="20.100000000000001" customHeight="1">
      <c r="A212" s="105"/>
      <c r="B212" s="105"/>
      <c r="C212" s="105"/>
      <c r="D212" s="105"/>
      <c r="E212" s="93"/>
      <c r="F212" s="21"/>
      <c r="G212" s="21"/>
      <c r="H212" s="21"/>
      <c r="I212" s="92"/>
      <c r="J212" s="104"/>
    </row>
    <row r="213" spans="1:10" s="101" customFormat="1" ht="20.100000000000001" customHeight="1">
      <c r="A213" s="105"/>
      <c r="B213" s="105"/>
      <c r="C213" s="105"/>
      <c r="D213" s="105"/>
      <c r="E213" s="93"/>
      <c r="F213" s="21"/>
      <c r="G213" s="21"/>
      <c r="H213" s="21"/>
      <c r="I213" s="92"/>
      <c r="J213" s="104"/>
    </row>
    <row r="214" spans="1:10" s="101" customFormat="1" ht="20.100000000000001" customHeight="1">
      <c r="A214" s="105"/>
      <c r="B214" s="105"/>
      <c r="C214" s="105"/>
      <c r="D214" s="105"/>
      <c r="E214" s="93"/>
      <c r="F214" s="21"/>
      <c r="G214" s="21"/>
      <c r="H214" s="21"/>
      <c r="I214" s="92"/>
      <c r="J214" s="104"/>
    </row>
    <row r="215" spans="1:10" s="101" customFormat="1" ht="20.100000000000001" customHeight="1">
      <c r="A215" s="105"/>
      <c r="B215" s="105"/>
      <c r="C215" s="105"/>
      <c r="D215" s="105"/>
      <c r="E215" s="93"/>
      <c r="F215" s="21"/>
      <c r="G215" s="21"/>
      <c r="H215" s="21"/>
      <c r="I215" s="92"/>
      <c r="J215" s="104"/>
    </row>
    <row r="216" spans="1:10" s="101" customFormat="1" ht="20.100000000000001" customHeight="1">
      <c r="A216" s="105"/>
      <c r="B216" s="105"/>
      <c r="C216" s="105"/>
      <c r="D216" s="105"/>
      <c r="E216" s="93"/>
      <c r="F216" s="21"/>
      <c r="G216" s="21"/>
      <c r="H216" s="21"/>
      <c r="I216" s="92"/>
      <c r="J216" s="104"/>
    </row>
    <row r="217" spans="1:10" s="101" customFormat="1" ht="20.100000000000001" customHeight="1">
      <c r="A217" s="105"/>
      <c r="B217" s="105"/>
      <c r="C217" s="105"/>
      <c r="D217" s="105"/>
      <c r="E217" s="93"/>
      <c r="F217" s="21"/>
      <c r="G217" s="21"/>
      <c r="H217" s="21"/>
      <c r="I217" s="92"/>
      <c r="J217" s="104"/>
    </row>
    <row r="218" spans="1:10" s="101" customFormat="1" ht="20.100000000000001" customHeight="1">
      <c r="A218" s="105"/>
      <c r="B218" s="105"/>
      <c r="C218" s="105"/>
      <c r="D218" s="105"/>
      <c r="E218" s="93"/>
      <c r="F218" s="21"/>
      <c r="G218" s="21"/>
      <c r="H218" s="21"/>
      <c r="I218" s="92"/>
      <c r="J218" s="104"/>
    </row>
    <row r="219" spans="1:10" s="101" customFormat="1" ht="20.100000000000001" customHeight="1">
      <c r="A219" s="105"/>
      <c r="B219" s="105"/>
      <c r="C219" s="105"/>
      <c r="D219" s="105"/>
      <c r="E219" s="93"/>
      <c r="F219" s="21"/>
      <c r="G219" s="21"/>
      <c r="H219" s="21"/>
      <c r="I219" s="92"/>
      <c r="J219" s="104"/>
    </row>
    <row r="220" spans="1:10" s="101" customFormat="1" ht="20.100000000000001" customHeight="1">
      <c r="A220" s="105"/>
      <c r="B220" s="105"/>
      <c r="C220" s="105"/>
      <c r="D220" s="105"/>
      <c r="E220" s="93"/>
      <c r="F220" s="21"/>
      <c r="G220" s="21"/>
      <c r="H220" s="21"/>
      <c r="I220" s="92"/>
      <c r="J220" s="104"/>
    </row>
    <row r="221" spans="1:10" s="101" customFormat="1" ht="20.100000000000001" customHeight="1">
      <c r="A221" s="105"/>
      <c r="B221" s="105"/>
      <c r="C221" s="105"/>
      <c r="D221" s="105"/>
      <c r="E221" s="93"/>
      <c r="F221" s="21"/>
      <c r="G221" s="21"/>
      <c r="H221" s="21"/>
      <c r="I221" s="92"/>
      <c r="J221" s="104"/>
    </row>
    <row r="222" spans="1:10" s="101" customFormat="1" ht="20.100000000000001" customHeight="1">
      <c r="A222" s="105"/>
      <c r="B222" s="105"/>
      <c r="C222" s="105"/>
      <c r="D222" s="105"/>
      <c r="E222" s="93"/>
      <c r="F222" s="21"/>
      <c r="G222" s="21"/>
      <c r="H222" s="21"/>
      <c r="I222" s="92"/>
      <c r="J222" s="104"/>
    </row>
    <row r="223" spans="1:10" s="101" customFormat="1" ht="20.100000000000001" customHeight="1">
      <c r="A223" s="105"/>
      <c r="B223" s="105"/>
      <c r="C223" s="105"/>
      <c r="D223" s="105"/>
      <c r="E223" s="93"/>
      <c r="F223" s="21"/>
      <c r="G223" s="21"/>
      <c r="H223" s="21"/>
      <c r="I223" s="92"/>
      <c r="J223" s="104"/>
    </row>
    <row r="224" spans="1:10" s="101" customFormat="1" ht="20.100000000000001" customHeight="1">
      <c r="A224" s="105"/>
      <c r="B224" s="105"/>
      <c r="C224" s="105"/>
      <c r="D224" s="105"/>
      <c r="E224" s="93"/>
      <c r="F224" s="21"/>
      <c r="G224" s="21"/>
      <c r="H224" s="21"/>
      <c r="I224" s="92"/>
      <c r="J224" s="104"/>
    </row>
    <row r="225" spans="1:10" s="101" customFormat="1" ht="20.100000000000001" customHeight="1">
      <c r="A225" s="105"/>
      <c r="B225" s="105"/>
      <c r="C225" s="105"/>
      <c r="D225" s="105"/>
      <c r="E225" s="93"/>
      <c r="F225" s="21"/>
      <c r="G225" s="21"/>
      <c r="H225" s="21"/>
      <c r="I225" s="92"/>
      <c r="J225" s="104"/>
    </row>
    <row r="226" spans="1:10" s="101" customFormat="1" ht="20.100000000000001" customHeight="1">
      <c r="A226" s="105"/>
      <c r="B226" s="105"/>
      <c r="C226" s="105"/>
      <c r="D226" s="105"/>
      <c r="E226" s="93"/>
      <c r="F226" s="21"/>
      <c r="G226" s="21"/>
      <c r="H226" s="21"/>
      <c r="I226" s="92"/>
      <c r="J226" s="104"/>
    </row>
    <row r="227" spans="1:10" s="101" customFormat="1" ht="20.100000000000001" customHeight="1">
      <c r="A227" s="105"/>
      <c r="B227" s="105"/>
      <c r="C227" s="105"/>
      <c r="D227" s="105"/>
      <c r="E227" s="93"/>
      <c r="F227" s="21"/>
      <c r="G227" s="21"/>
      <c r="H227" s="21"/>
      <c r="I227" s="92"/>
      <c r="J227" s="104"/>
    </row>
    <row r="228" spans="1:10" s="101" customFormat="1" ht="20.100000000000001" customHeight="1">
      <c r="A228" s="105"/>
      <c r="B228" s="105"/>
      <c r="C228" s="105"/>
      <c r="D228" s="105"/>
      <c r="E228" s="93"/>
      <c r="F228" s="21"/>
      <c r="G228" s="21"/>
      <c r="H228" s="21"/>
      <c r="I228" s="92"/>
      <c r="J228" s="104"/>
    </row>
    <row r="229" spans="1:10" s="101" customFormat="1" ht="20.100000000000001" customHeight="1">
      <c r="A229" s="105"/>
      <c r="B229" s="105"/>
      <c r="C229" s="105"/>
      <c r="D229" s="105"/>
      <c r="E229" s="93"/>
      <c r="F229" s="21"/>
      <c r="G229" s="21"/>
      <c r="H229" s="21"/>
      <c r="I229" s="92"/>
      <c r="J229" s="104"/>
    </row>
    <row r="230" spans="1:10" s="101" customFormat="1" ht="20.100000000000001" customHeight="1">
      <c r="A230" s="105"/>
      <c r="B230" s="105"/>
      <c r="C230" s="105"/>
      <c r="D230" s="105"/>
      <c r="E230" s="93"/>
      <c r="F230" s="21"/>
      <c r="G230" s="21"/>
      <c r="H230" s="21"/>
      <c r="I230" s="92"/>
      <c r="J230" s="104"/>
    </row>
    <row r="231" spans="1:10" s="101" customFormat="1" ht="20.100000000000001" customHeight="1">
      <c r="A231" s="105"/>
      <c r="B231" s="105"/>
      <c r="C231" s="105"/>
      <c r="D231" s="105"/>
      <c r="E231" s="93"/>
      <c r="F231" s="21"/>
      <c r="G231" s="21"/>
      <c r="H231" s="21"/>
      <c r="I231" s="92"/>
      <c r="J231" s="104"/>
    </row>
    <row r="232" spans="1:10" s="101" customFormat="1" ht="20.100000000000001" customHeight="1">
      <c r="A232" s="105"/>
      <c r="B232" s="105"/>
      <c r="C232" s="105"/>
      <c r="D232" s="105"/>
      <c r="E232" s="93"/>
      <c r="F232" s="21"/>
      <c r="G232" s="21"/>
      <c r="H232" s="21"/>
      <c r="I232" s="92"/>
      <c r="J232" s="104"/>
    </row>
    <row r="233" spans="1:10" s="101" customFormat="1" ht="20.100000000000001" customHeight="1">
      <c r="A233" s="105"/>
      <c r="B233" s="105"/>
      <c r="C233" s="105"/>
      <c r="D233" s="105"/>
      <c r="E233" s="93"/>
      <c r="F233" s="21"/>
      <c r="G233" s="21"/>
      <c r="H233" s="21"/>
      <c r="I233" s="92"/>
      <c r="J233" s="104"/>
    </row>
    <row r="234" spans="1:10" s="101" customFormat="1" ht="20.100000000000001" customHeight="1">
      <c r="A234" s="105"/>
      <c r="B234" s="105"/>
      <c r="C234" s="105"/>
      <c r="D234" s="105"/>
      <c r="E234" s="93"/>
      <c r="F234" s="21"/>
      <c r="G234" s="21"/>
      <c r="H234" s="21"/>
      <c r="I234" s="92"/>
      <c r="J234" s="104"/>
    </row>
    <row r="235" spans="1:10" s="101" customFormat="1" ht="20.100000000000001" customHeight="1">
      <c r="A235" s="105"/>
      <c r="B235" s="105"/>
      <c r="C235" s="105"/>
      <c r="D235" s="105"/>
      <c r="E235" s="93"/>
      <c r="F235" s="21"/>
      <c r="G235" s="21"/>
      <c r="H235" s="21"/>
      <c r="I235" s="92"/>
      <c r="J235" s="104"/>
    </row>
    <row r="236" spans="1:10" s="101" customFormat="1" ht="20.100000000000001" customHeight="1">
      <c r="A236" s="105"/>
      <c r="B236" s="105"/>
      <c r="C236" s="105"/>
      <c r="D236" s="105"/>
      <c r="E236" s="93"/>
      <c r="F236" s="21"/>
      <c r="G236" s="21"/>
      <c r="H236" s="21"/>
      <c r="I236" s="92"/>
      <c r="J236" s="104"/>
    </row>
    <row r="237" spans="1:10" s="101" customFormat="1" ht="20.100000000000001" customHeight="1">
      <c r="A237" s="105"/>
      <c r="B237" s="105"/>
      <c r="C237" s="105"/>
      <c r="D237" s="105"/>
      <c r="E237" s="93"/>
      <c r="F237" s="21"/>
      <c r="G237" s="21"/>
      <c r="H237" s="21"/>
      <c r="I237" s="92"/>
      <c r="J237" s="104"/>
    </row>
    <row r="238" spans="1:10" s="101" customFormat="1" ht="20.100000000000001" customHeight="1">
      <c r="A238" s="105"/>
      <c r="B238" s="105"/>
      <c r="C238" s="105"/>
      <c r="D238" s="105"/>
      <c r="E238" s="93"/>
      <c r="F238" s="21"/>
      <c r="G238" s="21"/>
      <c r="H238" s="21"/>
      <c r="I238" s="92"/>
      <c r="J238" s="104"/>
    </row>
    <row r="239" spans="1:10" s="101" customFormat="1" ht="20.100000000000001" customHeight="1">
      <c r="A239" s="105"/>
      <c r="B239" s="105"/>
      <c r="C239" s="105"/>
      <c r="D239" s="105"/>
      <c r="E239" s="93"/>
      <c r="F239" s="21"/>
      <c r="G239" s="21"/>
      <c r="H239" s="21"/>
      <c r="I239" s="92"/>
      <c r="J239" s="104"/>
    </row>
    <row r="240" spans="1:10" s="101" customFormat="1" ht="20.100000000000001" customHeight="1">
      <c r="A240" s="105"/>
      <c r="B240" s="105"/>
      <c r="C240" s="105"/>
      <c r="D240" s="105"/>
      <c r="E240" s="93"/>
      <c r="F240" s="21"/>
      <c r="G240" s="21"/>
      <c r="H240" s="21"/>
      <c r="I240" s="92"/>
      <c r="J240" s="104"/>
    </row>
    <row r="241" spans="1:10" s="101" customFormat="1" ht="20.100000000000001" customHeight="1">
      <c r="A241" s="105"/>
      <c r="B241" s="105"/>
      <c r="C241" s="105"/>
      <c r="D241" s="105"/>
      <c r="E241" s="93"/>
      <c r="F241" s="21"/>
      <c r="G241" s="21"/>
      <c r="H241" s="21"/>
      <c r="I241" s="92"/>
      <c r="J241" s="104"/>
    </row>
    <row r="242" spans="1:10" s="101" customFormat="1" ht="20.100000000000001" customHeight="1">
      <c r="A242" s="105"/>
      <c r="B242" s="105"/>
      <c r="C242" s="105"/>
      <c r="D242" s="105"/>
      <c r="E242" s="93"/>
      <c r="F242" s="21"/>
      <c r="G242" s="21"/>
      <c r="H242" s="21"/>
      <c r="I242" s="92"/>
      <c r="J242" s="104"/>
    </row>
    <row r="243" spans="1:10" s="101" customFormat="1" ht="20.100000000000001" customHeight="1">
      <c r="A243" s="105"/>
      <c r="B243" s="105"/>
      <c r="C243" s="105"/>
      <c r="D243" s="105"/>
      <c r="E243" s="93"/>
      <c r="F243" s="21"/>
      <c r="G243" s="21"/>
      <c r="H243" s="21"/>
      <c r="I243" s="92"/>
      <c r="J243" s="104"/>
    </row>
    <row r="244" spans="1:10" s="101" customFormat="1" ht="20.100000000000001" customHeight="1">
      <c r="A244" s="105"/>
      <c r="B244" s="105"/>
      <c r="C244" s="105"/>
      <c r="D244" s="105"/>
      <c r="E244" s="93"/>
      <c r="F244" s="21"/>
      <c r="G244" s="21"/>
      <c r="H244" s="21"/>
      <c r="I244" s="92"/>
      <c r="J244" s="104"/>
    </row>
    <row r="245" spans="1:10" s="101" customFormat="1" ht="20.100000000000001" customHeight="1">
      <c r="A245" s="105"/>
      <c r="B245" s="105"/>
      <c r="C245" s="105"/>
      <c r="D245" s="105"/>
      <c r="E245" s="93"/>
      <c r="F245" s="21"/>
      <c r="G245" s="21"/>
      <c r="H245" s="21"/>
      <c r="I245" s="92"/>
      <c r="J245" s="104"/>
    </row>
    <row r="246" spans="1:10" s="101" customFormat="1" ht="20.100000000000001" customHeight="1">
      <c r="A246" s="105"/>
      <c r="B246" s="105"/>
      <c r="C246" s="105"/>
      <c r="D246" s="105"/>
      <c r="E246" s="93"/>
      <c r="F246" s="21"/>
      <c r="G246" s="21"/>
      <c r="H246" s="21"/>
      <c r="I246" s="92"/>
      <c r="J246" s="104"/>
    </row>
    <row r="247" spans="1:10" s="101" customFormat="1" ht="20.100000000000001" customHeight="1">
      <c r="A247" s="105"/>
      <c r="B247" s="105"/>
      <c r="C247" s="105"/>
      <c r="D247" s="105"/>
      <c r="E247" s="93"/>
      <c r="F247" s="21"/>
      <c r="G247" s="21"/>
      <c r="H247" s="21"/>
      <c r="I247" s="92"/>
      <c r="J247" s="104"/>
    </row>
    <row r="248" spans="1:10" s="101" customFormat="1" ht="20.100000000000001" customHeight="1">
      <c r="A248" s="105"/>
      <c r="B248" s="105"/>
      <c r="C248" s="105"/>
      <c r="D248" s="105"/>
      <c r="E248" s="93"/>
      <c r="F248" s="21"/>
      <c r="G248" s="21"/>
      <c r="H248" s="21"/>
      <c r="I248" s="92"/>
      <c r="J248" s="104"/>
    </row>
    <row r="249" spans="1:10" s="101" customFormat="1" ht="20.100000000000001" customHeight="1">
      <c r="A249" s="105"/>
      <c r="B249" s="105"/>
      <c r="C249" s="105"/>
      <c r="D249" s="105"/>
      <c r="E249" s="93"/>
      <c r="F249" s="21"/>
      <c r="G249" s="21"/>
      <c r="H249" s="21"/>
      <c r="I249" s="92"/>
      <c r="J249" s="104"/>
    </row>
    <row r="250" spans="1:10" s="101" customFormat="1" ht="20.100000000000001" customHeight="1">
      <c r="A250" s="105"/>
      <c r="B250" s="105"/>
      <c r="C250" s="105"/>
      <c r="D250" s="105"/>
      <c r="E250" s="93"/>
      <c r="F250" s="21"/>
      <c r="G250" s="21"/>
      <c r="H250" s="21"/>
      <c r="I250" s="92"/>
      <c r="J250" s="104"/>
    </row>
    <row r="251" spans="1:10" s="101" customFormat="1" ht="20.100000000000001" customHeight="1">
      <c r="A251" s="105"/>
      <c r="B251" s="105"/>
      <c r="C251" s="105"/>
      <c r="D251" s="105"/>
      <c r="E251" s="93"/>
      <c r="F251" s="21"/>
      <c r="G251" s="21"/>
      <c r="H251" s="21"/>
      <c r="I251" s="92"/>
      <c r="J251" s="104"/>
    </row>
    <row r="252" spans="1:10" s="101" customFormat="1" ht="20.100000000000001" customHeight="1">
      <c r="A252" s="105"/>
      <c r="B252" s="105"/>
      <c r="C252" s="105"/>
      <c r="D252" s="105"/>
      <c r="E252" s="93"/>
      <c r="F252" s="21"/>
      <c r="G252" s="21"/>
      <c r="H252" s="21"/>
      <c r="I252" s="92"/>
      <c r="J252" s="104"/>
    </row>
    <row r="253" spans="1:10" s="101" customFormat="1" ht="20.100000000000001" customHeight="1">
      <c r="A253" s="105"/>
      <c r="B253" s="105"/>
      <c r="C253" s="105"/>
      <c r="D253" s="105"/>
      <c r="E253" s="93"/>
      <c r="F253" s="21"/>
      <c r="G253" s="21"/>
      <c r="H253" s="21"/>
      <c r="I253" s="92"/>
      <c r="J253" s="104"/>
    </row>
    <row r="254" spans="1:10" s="101" customFormat="1" ht="20.100000000000001" customHeight="1">
      <c r="A254" s="105"/>
      <c r="B254" s="105"/>
      <c r="C254" s="105"/>
      <c r="D254" s="105"/>
      <c r="E254" s="93"/>
      <c r="F254" s="21"/>
      <c r="G254" s="21"/>
      <c r="H254" s="21"/>
      <c r="I254" s="92"/>
      <c r="J254" s="104"/>
    </row>
    <row r="255" spans="1:10" s="101" customFormat="1" ht="20.100000000000001" customHeight="1">
      <c r="A255" s="105"/>
      <c r="B255" s="105"/>
      <c r="C255" s="105"/>
      <c r="D255" s="105"/>
      <c r="E255" s="93"/>
      <c r="F255" s="21"/>
      <c r="G255" s="21"/>
      <c r="H255" s="21"/>
      <c r="I255" s="92"/>
      <c r="J255" s="104"/>
    </row>
    <row r="256" spans="1:10" s="101" customFormat="1" ht="20.100000000000001" customHeight="1">
      <c r="A256" s="105"/>
      <c r="B256" s="105"/>
      <c r="C256" s="105"/>
      <c r="D256" s="105"/>
      <c r="E256" s="93"/>
      <c r="F256" s="21"/>
      <c r="G256" s="21"/>
      <c r="H256" s="21"/>
      <c r="I256" s="92"/>
      <c r="J256" s="104"/>
    </row>
    <row r="257" spans="1:10" s="101" customFormat="1" ht="20.100000000000001" customHeight="1">
      <c r="A257" s="105"/>
      <c r="B257" s="105"/>
      <c r="C257" s="105"/>
      <c r="D257" s="105"/>
      <c r="E257" s="93"/>
      <c r="F257" s="21"/>
      <c r="G257" s="21"/>
      <c r="H257" s="21"/>
      <c r="I257" s="92"/>
      <c r="J257" s="104"/>
    </row>
    <row r="258" spans="1:10" s="101" customFormat="1" ht="20.100000000000001" customHeight="1">
      <c r="A258" s="105"/>
      <c r="B258" s="105"/>
      <c r="C258" s="105"/>
      <c r="D258" s="105"/>
      <c r="E258" s="93"/>
      <c r="F258" s="21"/>
      <c r="G258" s="21"/>
      <c r="H258" s="21"/>
      <c r="I258" s="92"/>
      <c r="J258" s="104"/>
    </row>
    <row r="259" spans="1:10" s="101" customFormat="1" ht="20.100000000000001" customHeight="1">
      <c r="A259" s="105"/>
      <c r="B259" s="105"/>
      <c r="C259" s="105"/>
      <c r="D259" s="105"/>
      <c r="E259" s="93"/>
      <c r="F259" s="21"/>
      <c r="G259" s="21"/>
      <c r="H259" s="21"/>
      <c r="I259" s="92"/>
      <c r="J259" s="104"/>
    </row>
    <row r="260" spans="1:10" s="101" customFormat="1" ht="20.100000000000001" customHeight="1">
      <c r="A260" s="105"/>
      <c r="B260" s="105"/>
      <c r="C260" s="105"/>
      <c r="D260" s="105"/>
      <c r="E260" s="93"/>
      <c r="F260" s="21"/>
      <c r="G260" s="21"/>
      <c r="H260" s="21"/>
      <c r="I260" s="92"/>
      <c r="J260" s="104"/>
    </row>
    <row r="261" spans="1:10" s="101" customFormat="1" ht="20.100000000000001" customHeight="1">
      <c r="A261" s="105"/>
      <c r="B261" s="105"/>
      <c r="C261" s="105"/>
      <c r="D261" s="105"/>
      <c r="E261" s="93"/>
      <c r="F261" s="21"/>
      <c r="G261" s="21"/>
      <c r="H261" s="21"/>
      <c r="I261" s="92"/>
      <c r="J261" s="104"/>
    </row>
    <row r="262" spans="1:10" s="101" customFormat="1" ht="20.100000000000001" customHeight="1">
      <c r="A262" s="105"/>
      <c r="B262" s="105"/>
      <c r="C262" s="105"/>
      <c r="D262" s="105"/>
      <c r="E262" s="93"/>
      <c r="F262" s="21"/>
      <c r="G262" s="21"/>
      <c r="H262" s="21"/>
      <c r="I262" s="92"/>
      <c r="J262" s="104"/>
    </row>
    <row r="263" spans="1:10" s="101" customFormat="1" ht="20.100000000000001" customHeight="1">
      <c r="A263" s="105"/>
      <c r="B263" s="105"/>
      <c r="C263" s="105"/>
      <c r="D263" s="105"/>
      <c r="E263" s="93"/>
      <c r="F263" s="21"/>
      <c r="G263" s="21"/>
      <c r="H263" s="21"/>
      <c r="I263" s="92"/>
      <c r="J263" s="104"/>
    </row>
    <row r="264" spans="1:10" s="101" customFormat="1" ht="20.100000000000001" customHeight="1">
      <c r="A264" s="105"/>
      <c r="B264" s="105"/>
      <c r="C264" s="105"/>
      <c r="D264" s="105"/>
      <c r="E264" s="93"/>
      <c r="F264" s="21"/>
      <c r="G264" s="21"/>
      <c r="H264" s="21"/>
      <c r="I264" s="92"/>
      <c r="J264" s="104"/>
    </row>
    <row r="265" spans="1:10" s="101" customFormat="1" ht="20.100000000000001" customHeight="1">
      <c r="A265" s="105"/>
      <c r="B265" s="105"/>
      <c r="C265" s="105"/>
      <c r="D265" s="105"/>
      <c r="E265" s="93"/>
      <c r="F265" s="21"/>
      <c r="G265" s="21"/>
      <c r="H265" s="21"/>
      <c r="I265" s="92"/>
      <c r="J265" s="104"/>
    </row>
    <row r="266" spans="1:10" s="101" customFormat="1" ht="20.100000000000001" customHeight="1">
      <c r="A266" s="105"/>
      <c r="B266" s="105"/>
      <c r="C266" s="105"/>
      <c r="D266" s="105"/>
      <c r="E266" s="93"/>
      <c r="F266" s="21"/>
      <c r="G266" s="21"/>
      <c r="H266" s="21"/>
      <c r="I266" s="92"/>
      <c r="J266" s="104"/>
    </row>
    <row r="267" spans="1:10" s="101" customFormat="1" ht="20.100000000000001" customHeight="1">
      <c r="A267" s="105"/>
      <c r="B267" s="105"/>
      <c r="C267" s="105"/>
      <c r="D267" s="105"/>
      <c r="E267" s="93"/>
      <c r="F267" s="21"/>
      <c r="G267" s="21"/>
      <c r="H267" s="21"/>
      <c r="I267" s="92"/>
      <c r="J267" s="104"/>
    </row>
    <row r="268" spans="1:10" s="101" customFormat="1" ht="20.100000000000001" customHeight="1">
      <c r="A268" s="105"/>
      <c r="B268" s="105"/>
      <c r="C268" s="105"/>
      <c r="D268" s="105"/>
      <c r="E268" s="93"/>
      <c r="F268" s="21"/>
      <c r="G268" s="21"/>
      <c r="H268" s="21"/>
      <c r="I268" s="92"/>
      <c r="J268" s="104"/>
    </row>
    <row r="269" spans="1:10" s="101" customFormat="1" ht="20.100000000000001" customHeight="1">
      <c r="A269" s="105"/>
      <c r="B269" s="105"/>
      <c r="C269" s="105"/>
      <c r="D269" s="105"/>
      <c r="E269" s="93"/>
      <c r="F269" s="21"/>
      <c r="G269" s="21"/>
      <c r="H269" s="21"/>
      <c r="I269" s="92"/>
      <c r="J269" s="104"/>
    </row>
    <row r="270" spans="1:10" s="101" customFormat="1" ht="20.100000000000001" customHeight="1">
      <c r="A270" s="105"/>
      <c r="B270" s="105"/>
      <c r="C270" s="105"/>
      <c r="D270" s="105"/>
      <c r="E270" s="93"/>
      <c r="F270" s="21"/>
      <c r="G270" s="21"/>
      <c r="H270" s="21"/>
      <c r="I270" s="92"/>
      <c r="J270" s="104"/>
    </row>
    <row r="271" spans="1:10" s="101" customFormat="1" ht="20.100000000000001" customHeight="1">
      <c r="A271" s="105"/>
      <c r="B271" s="105"/>
      <c r="C271" s="105"/>
      <c r="D271" s="105"/>
      <c r="E271" s="93"/>
      <c r="F271" s="21"/>
      <c r="G271" s="21"/>
      <c r="H271" s="21"/>
      <c r="I271" s="92"/>
      <c r="J271" s="104"/>
    </row>
    <row r="272" spans="1:10" s="101" customFormat="1" ht="20.100000000000001" customHeight="1">
      <c r="A272" s="105"/>
      <c r="B272" s="105"/>
      <c r="C272" s="105"/>
      <c r="D272" s="105"/>
      <c r="E272" s="93"/>
      <c r="F272" s="21"/>
      <c r="G272" s="21"/>
      <c r="H272" s="21"/>
      <c r="I272" s="92"/>
      <c r="J272" s="104"/>
    </row>
    <row r="273" spans="1:10" s="101" customFormat="1" ht="20.100000000000001" customHeight="1">
      <c r="A273" s="105"/>
      <c r="B273" s="105"/>
      <c r="C273" s="105"/>
      <c r="D273" s="105"/>
      <c r="E273" s="93"/>
      <c r="F273" s="21"/>
      <c r="G273" s="21"/>
      <c r="H273" s="21"/>
      <c r="I273" s="92"/>
      <c r="J273" s="104"/>
    </row>
    <row r="274" spans="1:10" s="101" customFormat="1" ht="20.100000000000001" customHeight="1">
      <c r="A274" s="105"/>
      <c r="B274" s="105"/>
      <c r="C274" s="105"/>
      <c r="D274" s="105"/>
      <c r="E274" s="93"/>
      <c r="F274" s="21"/>
      <c r="G274" s="21"/>
      <c r="H274" s="21"/>
      <c r="I274" s="92"/>
      <c r="J274" s="104"/>
    </row>
    <row r="275" spans="1:10" s="101" customFormat="1" ht="20.100000000000001" customHeight="1">
      <c r="A275" s="105"/>
      <c r="B275" s="105"/>
      <c r="C275" s="105"/>
      <c r="D275" s="105"/>
      <c r="E275" s="93"/>
      <c r="F275" s="21"/>
      <c r="G275" s="21"/>
      <c r="H275" s="21"/>
      <c r="I275" s="92"/>
      <c r="J275" s="104"/>
    </row>
    <row r="276" spans="1:10" s="101" customFormat="1" ht="20.100000000000001" customHeight="1">
      <c r="A276" s="105"/>
      <c r="B276" s="105"/>
      <c r="C276" s="105"/>
      <c r="D276" s="105"/>
      <c r="E276" s="93"/>
      <c r="F276" s="21"/>
      <c r="G276" s="21"/>
      <c r="H276" s="21"/>
      <c r="I276" s="92"/>
      <c r="J276" s="104"/>
    </row>
    <row r="277" spans="1:10" s="101" customFormat="1" ht="20.100000000000001" customHeight="1">
      <c r="A277" s="105"/>
      <c r="B277" s="105"/>
      <c r="C277" s="105"/>
      <c r="D277" s="105"/>
      <c r="E277" s="93"/>
      <c r="F277" s="21"/>
      <c r="G277" s="21"/>
      <c r="H277" s="21"/>
      <c r="I277" s="92"/>
      <c r="J277" s="104"/>
    </row>
    <row r="278" spans="1:10" s="101" customFormat="1" ht="20.100000000000001" customHeight="1">
      <c r="A278" s="105"/>
      <c r="B278" s="105"/>
      <c r="C278" s="105"/>
      <c r="D278" s="105"/>
      <c r="E278" s="93"/>
      <c r="F278" s="21"/>
      <c r="G278" s="21"/>
      <c r="H278" s="21"/>
      <c r="I278" s="92"/>
      <c r="J278" s="104"/>
    </row>
    <row r="279" spans="1:10" s="101" customFormat="1" ht="20.100000000000001" customHeight="1">
      <c r="A279" s="105"/>
      <c r="B279" s="105"/>
      <c r="C279" s="105"/>
      <c r="D279" s="105"/>
      <c r="E279" s="93"/>
      <c r="F279" s="21"/>
      <c r="G279" s="21"/>
      <c r="H279" s="21"/>
      <c r="I279" s="92"/>
      <c r="J279" s="104"/>
    </row>
    <row r="280" spans="1:10" s="101" customFormat="1" ht="20.100000000000001" customHeight="1">
      <c r="A280" s="105"/>
      <c r="B280" s="105"/>
      <c r="C280" s="105"/>
      <c r="D280" s="105"/>
      <c r="E280" s="93"/>
      <c r="F280" s="21"/>
      <c r="G280" s="21"/>
      <c r="H280" s="21"/>
      <c r="I280" s="92"/>
      <c r="J280" s="104"/>
    </row>
    <row r="281" spans="1:10" s="101" customFormat="1" ht="20.100000000000001" customHeight="1">
      <c r="A281" s="105"/>
      <c r="B281" s="105"/>
      <c r="C281" s="105"/>
      <c r="D281" s="105"/>
      <c r="E281" s="93"/>
      <c r="F281" s="21"/>
      <c r="G281" s="21"/>
      <c r="H281" s="21"/>
      <c r="I281" s="92"/>
      <c r="J281" s="104"/>
    </row>
    <row r="282" spans="1:10" s="101" customFormat="1" ht="20.100000000000001" customHeight="1">
      <c r="A282" s="105"/>
      <c r="B282" s="105"/>
      <c r="C282" s="105"/>
      <c r="D282" s="105"/>
      <c r="E282" s="93"/>
      <c r="F282" s="21"/>
      <c r="G282" s="21"/>
      <c r="H282" s="21"/>
      <c r="I282" s="92"/>
      <c r="J282" s="104"/>
    </row>
    <row r="283" spans="1:10" s="101" customFormat="1" ht="20.100000000000001" customHeight="1">
      <c r="A283" s="105"/>
      <c r="B283" s="105"/>
      <c r="C283" s="105"/>
      <c r="D283" s="105"/>
      <c r="E283" s="93"/>
      <c r="F283" s="21"/>
      <c r="G283" s="21"/>
      <c r="H283" s="21"/>
      <c r="I283" s="92"/>
      <c r="J283" s="104"/>
    </row>
    <row r="284" spans="1:10" s="101" customFormat="1" ht="20.100000000000001" customHeight="1">
      <c r="A284" s="105"/>
      <c r="B284" s="105"/>
      <c r="C284" s="105"/>
      <c r="D284" s="105"/>
      <c r="E284" s="93"/>
      <c r="F284" s="21"/>
      <c r="G284" s="21"/>
      <c r="H284" s="21"/>
      <c r="I284" s="92"/>
      <c r="J284" s="104"/>
    </row>
    <row r="285" spans="1:10" s="101" customFormat="1" ht="20.100000000000001" customHeight="1">
      <c r="A285" s="105"/>
      <c r="B285" s="105"/>
      <c r="C285" s="105"/>
      <c r="D285" s="105"/>
      <c r="E285" s="93"/>
      <c r="F285" s="21"/>
      <c r="G285" s="21"/>
      <c r="H285" s="21"/>
      <c r="I285" s="92"/>
      <c r="J285" s="104"/>
    </row>
    <row r="286" spans="1:10" s="101" customFormat="1" ht="20.100000000000001" customHeight="1">
      <c r="A286" s="105"/>
      <c r="B286" s="105"/>
      <c r="C286" s="105"/>
      <c r="D286" s="105"/>
      <c r="E286" s="93"/>
      <c r="F286" s="21"/>
      <c r="G286" s="21"/>
      <c r="H286" s="21"/>
      <c r="I286" s="92"/>
      <c r="J286" s="104"/>
    </row>
    <row r="287" spans="1:10" s="101" customFormat="1" ht="20.100000000000001" customHeight="1">
      <c r="A287" s="105"/>
      <c r="B287" s="105"/>
      <c r="C287" s="105"/>
      <c r="D287" s="105"/>
      <c r="E287" s="93"/>
      <c r="F287" s="21"/>
      <c r="G287" s="21"/>
      <c r="H287" s="21"/>
      <c r="I287" s="92"/>
      <c r="J287" s="104"/>
    </row>
    <row r="288" spans="1:10" s="101" customFormat="1" ht="20.100000000000001" customHeight="1">
      <c r="A288" s="105"/>
      <c r="B288" s="105"/>
      <c r="C288" s="105"/>
      <c r="D288" s="105"/>
      <c r="E288" s="93"/>
      <c r="F288" s="21"/>
      <c r="G288" s="21"/>
      <c r="H288" s="21"/>
      <c r="I288" s="92"/>
      <c r="J288" s="104"/>
    </row>
    <row r="289" spans="1:10" s="101" customFormat="1" ht="20.100000000000001" customHeight="1">
      <c r="A289" s="105"/>
      <c r="B289" s="105"/>
      <c r="C289" s="105"/>
      <c r="D289" s="105"/>
      <c r="E289" s="93"/>
      <c r="F289" s="21"/>
      <c r="G289" s="21"/>
      <c r="H289" s="21"/>
      <c r="I289" s="92"/>
      <c r="J289" s="104"/>
    </row>
    <row r="290" spans="1:10" s="101" customFormat="1" ht="20.100000000000001" customHeight="1">
      <c r="A290" s="105"/>
      <c r="B290" s="105"/>
      <c r="C290" s="105"/>
      <c r="D290" s="105"/>
      <c r="E290" s="93"/>
      <c r="F290" s="21"/>
      <c r="G290" s="21"/>
      <c r="H290" s="21"/>
      <c r="I290" s="92"/>
      <c r="J290" s="104"/>
    </row>
    <row r="291" spans="1:10" s="101" customFormat="1" ht="20.100000000000001" customHeight="1">
      <c r="A291" s="105"/>
      <c r="B291" s="105"/>
      <c r="C291" s="105"/>
      <c r="D291" s="105"/>
      <c r="E291" s="93"/>
      <c r="F291" s="21"/>
      <c r="G291" s="21"/>
      <c r="H291" s="21"/>
      <c r="I291" s="92"/>
      <c r="J291" s="104"/>
    </row>
    <row r="292" spans="1:10" s="101" customFormat="1" ht="20.100000000000001" customHeight="1">
      <c r="A292" s="105"/>
      <c r="B292" s="105"/>
      <c r="C292" s="105"/>
      <c r="D292" s="105"/>
      <c r="E292" s="93"/>
      <c r="F292" s="21"/>
      <c r="G292" s="21"/>
      <c r="H292" s="21"/>
      <c r="I292" s="92"/>
      <c r="J292" s="104"/>
    </row>
    <row r="293" spans="1:10" s="101" customFormat="1" ht="20.100000000000001" customHeight="1">
      <c r="A293" s="105"/>
      <c r="B293" s="105"/>
      <c r="C293" s="105"/>
      <c r="D293" s="105"/>
      <c r="E293" s="93"/>
      <c r="F293" s="21"/>
      <c r="G293" s="21"/>
      <c r="H293" s="21"/>
      <c r="I293" s="92"/>
      <c r="J293" s="104"/>
    </row>
    <row r="294" spans="1:10" s="101" customFormat="1" ht="20.100000000000001" customHeight="1">
      <c r="A294" s="105"/>
      <c r="B294" s="105"/>
      <c r="C294" s="105"/>
      <c r="D294" s="105"/>
      <c r="E294" s="93"/>
      <c r="F294" s="21"/>
      <c r="G294" s="21"/>
      <c r="H294" s="21"/>
      <c r="I294" s="92"/>
      <c r="J294" s="104"/>
    </row>
    <row r="295" spans="1:10" s="101" customFormat="1" ht="20.100000000000001" customHeight="1">
      <c r="A295" s="105"/>
      <c r="B295" s="105"/>
      <c r="C295" s="105"/>
      <c r="D295" s="105"/>
      <c r="E295" s="93"/>
      <c r="F295" s="21"/>
      <c r="G295" s="21"/>
      <c r="H295" s="21"/>
      <c r="I295" s="92"/>
      <c r="J295" s="104"/>
    </row>
    <row r="296" spans="1:10" s="101" customFormat="1" ht="20.100000000000001" customHeight="1">
      <c r="A296" s="105"/>
      <c r="B296" s="105"/>
      <c r="C296" s="105"/>
      <c r="D296" s="105"/>
      <c r="E296" s="93"/>
      <c r="F296" s="21"/>
      <c r="G296" s="21"/>
      <c r="H296" s="21"/>
      <c r="I296" s="92"/>
      <c r="J296" s="104"/>
    </row>
    <row r="297" spans="1:10" s="101" customFormat="1" ht="20.100000000000001" customHeight="1">
      <c r="A297" s="105"/>
      <c r="B297" s="105"/>
      <c r="C297" s="105"/>
      <c r="D297" s="105"/>
      <c r="E297" s="93"/>
      <c r="F297" s="21"/>
      <c r="G297" s="21"/>
      <c r="H297" s="21"/>
      <c r="I297" s="92"/>
      <c r="J297" s="104"/>
    </row>
    <row r="298" spans="1:10" s="101" customFormat="1" ht="20.100000000000001" customHeight="1">
      <c r="A298" s="105"/>
      <c r="B298" s="105"/>
      <c r="C298" s="105"/>
      <c r="D298" s="105"/>
      <c r="E298" s="93"/>
      <c r="F298" s="21"/>
      <c r="G298" s="21"/>
      <c r="H298" s="21"/>
      <c r="I298" s="92"/>
      <c r="J298" s="104"/>
    </row>
    <row r="299" spans="1:10" s="101" customFormat="1" ht="20.100000000000001" customHeight="1">
      <c r="A299" s="105"/>
      <c r="B299" s="105"/>
      <c r="C299" s="105"/>
      <c r="D299" s="105"/>
      <c r="E299" s="93"/>
      <c r="F299" s="21"/>
      <c r="G299" s="21"/>
      <c r="H299" s="21"/>
      <c r="I299" s="92"/>
      <c r="J299" s="104"/>
    </row>
    <row r="300" spans="1:10" s="101" customFormat="1" ht="20.100000000000001" customHeight="1">
      <c r="A300" s="105"/>
      <c r="B300" s="105"/>
      <c r="C300" s="105"/>
      <c r="D300" s="105"/>
      <c r="E300" s="93"/>
      <c r="F300" s="21"/>
      <c r="G300" s="21"/>
      <c r="H300" s="21"/>
      <c r="I300" s="92"/>
      <c r="J300" s="104"/>
    </row>
    <row r="301" spans="1:10" s="101" customFormat="1" ht="20.100000000000001" customHeight="1">
      <c r="A301" s="105"/>
      <c r="B301" s="105"/>
      <c r="C301" s="105"/>
      <c r="D301" s="105"/>
      <c r="E301" s="93"/>
      <c r="F301" s="21"/>
      <c r="G301" s="21"/>
      <c r="H301" s="21"/>
      <c r="I301" s="92"/>
      <c r="J301" s="104"/>
    </row>
    <row r="302" spans="1:10" s="101" customFormat="1" ht="20.100000000000001" customHeight="1">
      <c r="A302" s="105"/>
      <c r="B302" s="105"/>
      <c r="C302" s="105"/>
      <c r="D302" s="105"/>
      <c r="E302" s="93"/>
      <c r="F302" s="21"/>
      <c r="G302" s="21"/>
      <c r="H302" s="21"/>
      <c r="I302" s="92"/>
      <c r="J302" s="104"/>
    </row>
    <row r="303" spans="1:10" s="101" customFormat="1" ht="20.100000000000001" customHeight="1">
      <c r="A303" s="105"/>
      <c r="B303" s="105"/>
      <c r="C303" s="105"/>
      <c r="D303" s="105"/>
      <c r="E303" s="93"/>
      <c r="F303" s="21"/>
      <c r="G303" s="21"/>
      <c r="H303" s="21"/>
      <c r="I303" s="92"/>
      <c r="J303" s="104"/>
    </row>
    <row r="304" spans="1:10" s="101" customFormat="1" ht="20.100000000000001" customHeight="1">
      <c r="A304" s="105"/>
      <c r="B304" s="105"/>
      <c r="C304" s="105"/>
      <c r="D304" s="105"/>
      <c r="E304" s="93"/>
      <c r="F304" s="21"/>
      <c r="G304" s="21"/>
      <c r="H304" s="21"/>
      <c r="I304" s="92"/>
      <c r="J304" s="104"/>
    </row>
    <row r="305" spans="1:10" s="101" customFormat="1" ht="20.100000000000001" customHeight="1">
      <c r="A305" s="105"/>
      <c r="B305" s="105"/>
      <c r="C305" s="105"/>
      <c r="D305" s="105"/>
      <c r="E305" s="93"/>
      <c r="F305" s="21"/>
      <c r="G305" s="21"/>
      <c r="H305" s="21"/>
      <c r="I305" s="92"/>
      <c r="J305" s="104"/>
    </row>
    <row r="306" spans="1:10" s="101" customFormat="1" ht="20.100000000000001" customHeight="1">
      <c r="A306" s="105"/>
      <c r="B306" s="105"/>
      <c r="C306" s="105"/>
      <c r="D306" s="105"/>
      <c r="E306" s="93"/>
      <c r="F306" s="21"/>
      <c r="G306" s="21"/>
      <c r="H306" s="21"/>
      <c r="I306" s="92"/>
      <c r="J306" s="104"/>
    </row>
    <row r="307" spans="1:10" s="101" customFormat="1" ht="20.100000000000001" customHeight="1">
      <c r="A307" s="105"/>
      <c r="B307" s="105"/>
      <c r="C307" s="105"/>
      <c r="D307" s="105"/>
      <c r="E307" s="93"/>
      <c r="F307" s="21"/>
      <c r="G307" s="21"/>
      <c r="H307" s="21"/>
      <c r="I307" s="92"/>
      <c r="J307" s="104"/>
    </row>
    <row r="308" spans="1:10" s="101" customFormat="1" ht="20.100000000000001" customHeight="1">
      <c r="A308" s="105"/>
      <c r="B308" s="105"/>
      <c r="C308" s="105"/>
      <c r="D308" s="105"/>
      <c r="E308" s="93"/>
      <c r="F308" s="21"/>
      <c r="G308" s="21"/>
      <c r="H308" s="21"/>
      <c r="I308" s="92"/>
      <c r="J308" s="104"/>
    </row>
    <row r="309" spans="1:10" s="101" customFormat="1" ht="20.100000000000001" customHeight="1">
      <c r="A309" s="105"/>
      <c r="B309" s="105"/>
      <c r="C309" s="105"/>
      <c r="D309" s="105"/>
      <c r="E309" s="93"/>
      <c r="F309" s="21"/>
      <c r="G309" s="21"/>
      <c r="H309" s="21"/>
      <c r="I309" s="92"/>
      <c r="J309" s="104"/>
    </row>
    <row r="310" spans="1:10" s="101" customFormat="1" ht="20.100000000000001" customHeight="1">
      <c r="A310" s="105"/>
      <c r="B310" s="105"/>
      <c r="C310" s="105"/>
      <c r="D310" s="105"/>
      <c r="E310" s="93"/>
      <c r="F310" s="21"/>
      <c r="G310" s="21"/>
      <c r="H310" s="21"/>
      <c r="I310" s="92"/>
      <c r="J310" s="104"/>
    </row>
    <row r="311" spans="1:10" s="101" customFormat="1" ht="20.100000000000001" customHeight="1">
      <c r="A311" s="105"/>
      <c r="B311" s="105"/>
      <c r="C311" s="105"/>
      <c r="D311" s="105"/>
      <c r="E311" s="93"/>
      <c r="F311" s="21"/>
      <c r="G311" s="21"/>
      <c r="H311" s="21"/>
      <c r="I311" s="92"/>
      <c r="J311" s="104"/>
    </row>
    <row r="312" spans="1:10" s="101" customFormat="1" ht="20.100000000000001" customHeight="1">
      <c r="A312" s="105"/>
      <c r="B312" s="105"/>
      <c r="C312" s="105"/>
      <c r="D312" s="105"/>
      <c r="E312" s="93"/>
      <c r="F312" s="21"/>
      <c r="G312" s="21"/>
      <c r="H312" s="21"/>
      <c r="I312" s="92"/>
      <c r="J312" s="104"/>
    </row>
    <row r="313" spans="1:10" s="101" customFormat="1" ht="20.100000000000001" customHeight="1">
      <c r="A313" s="105"/>
      <c r="B313" s="105"/>
      <c r="C313" s="105"/>
      <c r="D313" s="105"/>
      <c r="E313" s="93"/>
      <c r="F313" s="21"/>
      <c r="G313" s="21"/>
      <c r="H313" s="21"/>
      <c r="I313" s="92"/>
      <c r="J313" s="104"/>
    </row>
    <row r="314" spans="1:10" s="101" customFormat="1" ht="20.100000000000001" customHeight="1">
      <c r="A314" s="105"/>
      <c r="B314" s="105"/>
      <c r="C314" s="105"/>
      <c r="D314" s="105"/>
      <c r="E314" s="93"/>
      <c r="F314" s="21"/>
      <c r="G314" s="21"/>
      <c r="H314" s="21"/>
      <c r="I314" s="92"/>
      <c r="J314" s="104"/>
    </row>
    <row r="315" spans="1:10" s="101" customFormat="1" ht="20.100000000000001" customHeight="1">
      <c r="A315" s="105"/>
      <c r="B315" s="105"/>
      <c r="C315" s="105"/>
      <c r="D315" s="105"/>
      <c r="E315" s="93"/>
      <c r="F315" s="21"/>
      <c r="G315" s="21"/>
      <c r="H315" s="21"/>
      <c r="I315" s="92"/>
      <c r="J315" s="104"/>
    </row>
    <row r="316" spans="1:10" s="101" customFormat="1" ht="20.100000000000001" customHeight="1">
      <c r="A316" s="105"/>
      <c r="B316" s="105"/>
      <c r="C316" s="105"/>
      <c r="D316" s="105"/>
      <c r="E316" s="93"/>
      <c r="F316" s="21"/>
      <c r="G316" s="21"/>
      <c r="H316" s="21"/>
      <c r="I316" s="92"/>
      <c r="J316" s="104"/>
    </row>
    <row r="317" spans="1:10" s="101" customFormat="1" ht="20.100000000000001" customHeight="1">
      <c r="A317" s="105"/>
      <c r="B317" s="105"/>
      <c r="C317" s="105"/>
      <c r="D317" s="105"/>
      <c r="E317" s="93"/>
      <c r="F317" s="21"/>
      <c r="G317" s="21"/>
      <c r="H317" s="21"/>
      <c r="I317" s="92"/>
      <c r="J317" s="104"/>
    </row>
    <row r="318" spans="1:10" s="101" customFormat="1" ht="20.100000000000001" customHeight="1">
      <c r="A318" s="105"/>
      <c r="B318" s="105"/>
      <c r="C318" s="105"/>
      <c r="D318" s="105"/>
      <c r="E318" s="93"/>
      <c r="F318" s="21"/>
      <c r="G318" s="21"/>
      <c r="H318" s="21"/>
      <c r="I318" s="92"/>
      <c r="J318" s="104"/>
    </row>
    <row r="319" spans="1:10" s="101" customFormat="1" ht="20.100000000000001" customHeight="1">
      <c r="A319" s="105"/>
      <c r="B319" s="105"/>
      <c r="C319" s="105"/>
      <c r="D319" s="105"/>
      <c r="E319" s="93"/>
      <c r="F319" s="21"/>
      <c r="G319" s="21"/>
      <c r="H319" s="21"/>
      <c r="I319" s="92"/>
      <c r="J319" s="104"/>
    </row>
    <row r="320" spans="1:10" s="101" customFormat="1" ht="20.100000000000001" customHeight="1">
      <c r="A320" s="105"/>
      <c r="B320" s="105"/>
      <c r="C320" s="105"/>
      <c r="D320" s="105"/>
      <c r="E320" s="93"/>
      <c r="F320" s="21"/>
      <c r="G320" s="21"/>
      <c r="H320" s="21"/>
      <c r="I320" s="92"/>
      <c r="J320" s="104"/>
    </row>
    <row r="321" spans="1:10" s="101" customFormat="1" ht="20.100000000000001" customHeight="1">
      <c r="A321" s="105"/>
      <c r="B321" s="105"/>
      <c r="C321" s="105"/>
      <c r="D321" s="105"/>
      <c r="E321" s="93"/>
      <c r="F321" s="21"/>
      <c r="G321" s="21"/>
      <c r="H321" s="21"/>
      <c r="I321" s="92"/>
      <c r="J321" s="104"/>
    </row>
    <row r="322" spans="1:10" s="101" customFormat="1" ht="20.100000000000001" customHeight="1">
      <c r="A322" s="105"/>
      <c r="B322" s="105"/>
      <c r="C322" s="105"/>
      <c r="D322" s="105"/>
      <c r="E322" s="93"/>
      <c r="F322" s="21"/>
      <c r="G322" s="21"/>
      <c r="H322" s="21"/>
      <c r="I322" s="92"/>
      <c r="J322" s="104"/>
    </row>
    <row r="323" spans="1:10" s="101" customFormat="1" ht="20.100000000000001" customHeight="1">
      <c r="A323" s="105"/>
      <c r="B323" s="105"/>
      <c r="C323" s="105"/>
      <c r="D323" s="105"/>
      <c r="E323" s="93"/>
      <c r="F323" s="21"/>
      <c r="G323" s="21"/>
      <c r="H323" s="21"/>
      <c r="I323" s="92"/>
      <c r="J323" s="104"/>
    </row>
    <row r="324" spans="1:10" s="101" customFormat="1" ht="20.100000000000001" customHeight="1">
      <c r="A324" s="105"/>
      <c r="B324" s="105"/>
      <c r="C324" s="105"/>
      <c r="D324" s="105"/>
      <c r="E324" s="93"/>
      <c r="F324" s="21"/>
      <c r="G324" s="21"/>
      <c r="H324" s="21"/>
      <c r="I324" s="92"/>
      <c r="J324" s="104"/>
    </row>
    <row r="325" spans="1:10" s="101" customFormat="1" ht="20.100000000000001" customHeight="1">
      <c r="A325" s="105"/>
      <c r="B325" s="105"/>
      <c r="C325" s="105"/>
      <c r="D325" s="105"/>
      <c r="E325" s="93"/>
      <c r="F325" s="21"/>
      <c r="G325" s="21"/>
      <c r="H325" s="21"/>
      <c r="I325" s="92"/>
      <c r="J325" s="104"/>
    </row>
    <row r="326" spans="1:10" s="101" customFormat="1" ht="20.100000000000001" customHeight="1">
      <c r="A326" s="105"/>
      <c r="B326" s="105"/>
      <c r="C326" s="105"/>
      <c r="D326" s="105"/>
      <c r="E326" s="93"/>
      <c r="F326" s="21"/>
      <c r="G326" s="21"/>
      <c r="H326" s="21"/>
      <c r="I326" s="92"/>
      <c r="J326" s="104"/>
    </row>
    <row r="327" spans="1:10" s="101" customFormat="1" ht="20.100000000000001" customHeight="1">
      <c r="A327" s="105"/>
      <c r="B327" s="105"/>
      <c r="C327" s="105"/>
      <c r="D327" s="105"/>
      <c r="E327" s="93"/>
      <c r="F327" s="21"/>
      <c r="G327" s="21"/>
      <c r="H327" s="21"/>
      <c r="I327" s="92"/>
      <c r="J327" s="104"/>
    </row>
    <row r="328" spans="1:10" s="101" customFormat="1" ht="20.100000000000001" customHeight="1">
      <c r="A328" s="105"/>
      <c r="B328" s="105"/>
      <c r="C328" s="105"/>
      <c r="D328" s="105"/>
      <c r="E328" s="93"/>
      <c r="F328" s="21"/>
      <c r="G328" s="21"/>
      <c r="H328" s="21"/>
      <c r="I328" s="92"/>
      <c r="J328" s="104"/>
    </row>
    <row r="329" spans="1:10" s="101" customFormat="1" ht="20.100000000000001" customHeight="1">
      <c r="A329" s="105"/>
      <c r="B329" s="105"/>
      <c r="C329" s="105"/>
      <c r="D329" s="105"/>
      <c r="E329" s="93"/>
      <c r="F329" s="21"/>
      <c r="G329" s="21"/>
      <c r="H329" s="21"/>
      <c r="I329" s="92"/>
      <c r="J329" s="104"/>
    </row>
    <row r="330" spans="1:10" s="101" customFormat="1" ht="20.100000000000001" customHeight="1">
      <c r="A330" s="105"/>
      <c r="B330" s="105"/>
      <c r="C330" s="105"/>
      <c r="D330" s="105"/>
      <c r="E330" s="93"/>
      <c r="F330" s="21"/>
      <c r="G330" s="21"/>
      <c r="H330" s="21"/>
      <c r="I330" s="92"/>
      <c r="J330" s="104"/>
    </row>
    <row r="331" spans="1:10" s="101" customFormat="1" ht="20.100000000000001" customHeight="1">
      <c r="A331" s="105"/>
      <c r="B331" s="105"/>
      <c r="C331" s="105"/>
      <c r="D331" s="105"/>
      <c r="E331" s="93"/>
      <c r="F331" s="21"/>
      <c r="G331" s="21"/>
      <c r="H331" s="21"/>
      <c r="I331" s="92"/>
      <c r="J331" s="104"/>
    </row>
    <row r="332" spans="1:10" s="101" customFormat="1" ht="20.100000000000001" customHeight="1">
      <c r="A332" s="105"/>
      <c r="B332" s="105"/>
      <c r="C332" s="105"/>
      <c r="D332" s="105"/>
      <c r="E332" s="93"/>
      <c r="F332" s="21"/>
      <c r="G332" s="21"/>
      <c r="H332" s="21"/>
      <c r="I332" s="92"/>
      <c r="J332" s="104"/>
    </row>
    <row r="333" spans="1:10" s="101" customFormat="1" ht="20.100000000000001" customHeight="1">
      <c r="A333" s="105"/>
      <c r="B333" s="105"/>
      <c r="C333" s="105"/>
      <c r="D333" s="105"/>
      <c r="E333" s="93"/>
      <c r="F333" s="21"/>
      <c r="G333" s="21"/>
      <c r="H333" s="21"/>
      <c r="I333" s="92"/>
      <c r="J333" s="104"/>
    </row>
    <row r="334" spans="1:10" s="101" customFormat="1" ht="20.100000000000001" customHeight="1">
      <c r="A334" s="105"/>
      <c r="B334" s="105"/>
      <c r="C334" s="105"/>
      <c r="D334" s="105"/>
      <c r="E334" s="93"/>
      <c r="F334" s="21"/>
      <c r="G334" s="21"/>
      <c r="H334" s="21"/>
      <c r="I334" s="92"/>
      <c r="J334" s="104"/>
    </row>
    <row r="335" spans="1:10" s="101" customFormat="1" ht="20.100000000000001" customHeight="1">
      <c r="A335" s="105"/>
      <c r="B335" s="105"/>
      <c r="C335" s="105"/>
      <c r="D335" s="105"/>
      <c r="E335" s="93"/>
      <c r="F335" s="21"/>
      <c r="G335" s="21"/>
      <c r="H335" s="21"/>
      <c r="I335" s="92"/>
      <c r="J335" s="104"/>
    </row>
    <row r="336" spans="1:10" s="101" customFormat="1" ht="20.100000000000001" customHeight="1">
      <c r="A336" s="105"/>
      <c r="B336" s="105"/>
      <c r="C336" s="105"/>
      <c r="D336" s="105"/>
      <c r="E336" s="93"/>
      <c r="F336" s="21"/>
      <c r="G336" s="21"/>
      <c r="H336" s="21"/>
      <c r="I336" s="92"/>
      <c r="J336" s="104"/>
    </row>
    <row r="337" spans="1:10" s="101" customFormat="1" ht="20.100000000000001" customHeight="1">
      <c r="A337" s="105"/>
      <c r="B337" s="105"/>
      <c r="C337" s="105"/>
      <c r="D337" s="105"/>
      <c r="E337" s="93"/>
      <c r="F337" s="21"/>
      <c r="G337" s="21"/>
      <c r="H337" s="21"/>
      <c r="I337" s="92"/>
      <c r="J337" s="104"/>
    </row>
    <row r="338" spans="1:10" s="101" customFormat="1" ht="20.100000000000001" customHeight="1">
      <c r="A338" s="105"/>
      <c r="B338" s="105"/>
      <c r="C338" s="105"/>
      <c r="D338" s="105"/>
      <c r="E338" s="93"/>
      <c r="F338" s="21"/>
      <c r="G338" s="21"/>
      <c r="H338" s="21"/>
      <c r="I338" s="92"/>
      <c r="J338" s="104"/>
    </row>
    <row r="339" spans="1:10" s="101" customFormat="1" ht="20.100000000000001" customHeight="1">
      <c r="A339" s="105"/>
      <c r="B339" s="105"/>
      <c r="C339" s="105"/>
      <c r="D339" s="105"/>
      <c r="E339" s="93"/>
      <c r="F339" s="21"/>
      <c r="G339" s="21"/>
      <c r="H339" s="21"/>
      <c r="I339" s="92"/>
      <c r="J339" s="104"/>
    </row>
    <row r="340" spans="1:10" s="101" customFormat="1" ht="20.100000000000001" customHeight="1">
      <c r="A340" s="105"/>
      <c r="B340" s="105"/>
      <c r="C340" s="105"/>
      <c r="D340" s="105"/>
      <c r="E340" s="93"/>
      <c r="F340" s="21"/>
      <c r="G340" s="21"/>
      <c r="H340" s="21"/>
      <c r="I340" s="92"/>
      <c r="J340" s="104"/>
    </row>
    <row r="341" spans="1:10" s="101" customFormat="1" ht="20.100000000000001" customHeight="1">
      <c r="A341" s="105"/>
      <c r="B341" s="105"/>
      <c r="C341" s="105"/>
      <c r="D341" s="105"/>
      <c r="E341" s="93"/>
      <c r="F341" s="21"/>
      <c r="G341" s="21"/>
      <c r="H341" s="21"/>
      <c r="I341" s="92"/>
      <c r="J341" s="104"/>
    </row>
    <row r="342" spans="1:10" s="101" customFormat="1" ht="20.100000000000001" customHeight="1">
      <c r="A342" s="105"/>
      <c r="B342" s="105"/>
      <c r="C342" s="105"/>
      <c r="D342" s="105"/>
      <c r="E342" s="93"/>
      <c r="F342" s="21"/>
      <c r="G342" s="21"/>
      <c r="H342" s="21"/>
      <c r="I342" s="92"/>
      <c r="J342" s="104"/>
    </row>
    <row r="343" spans="1:10" s="101" customFormat="1" ht="20.100000000000001" customHeight="1">
      <c r="A343" s="105"/>
      <c r="B343" s="105"/>
      <c r="C343" s="105"/>
      <c r="D343" s="105"/>
      <c r="E343" s="93"/>
      <c r="F343" s="21"/>
      <c r="G343" s="21"/>
      <c r="H343" s="21"/>
      <c r="I343" s="92"/>
      <c r="J343" s="104"/>
    </row>
    <row r="344" spans="1:10" s="101" customFormat="1" ht="20.100000000000001" customHeight="1">
      <c r="A344" s="105"/>
      <c r="B344" s="105"/>
      <c r="C344" s="105"/>
      <c r="D344" s="105"/>
      <c r="E344" s="93"/>
      <c r="F344" s="21"/>
      <c r="G344" s="21"/>
      <c r="H344" s="21"/>
      <c r="I344" s="92"/>
      <c r="J344" s="104"/>
    </row>
    <row r="345" spans="1:10" s="101" customFormat="1" ht="20.100000000000001" customHeight="1">
      <c r="A345" s="105"/>
      <c r="B345" s="105"/>
      <c r="C345" s="105"/>
      <c r="D345" s="105"/>
      <c r="E345" s="93"/>
      <c r="F345" s="21"/>
      <c r="G345" s="21"/>
      <c r="H345" s="21"/>
      <c r="I345" s="92"/>
      <c r="J345" s="104"/>
    </row>
    <row r="346" spans="1:10" s="101" customFormat="1" ht="20.100000000000001" customHeight="1">
      <c r="A346" s="105"/>
      <c r="B346" s="105"/>
      <c r="C346" s="105"/>
      <c r="D346" s="105"/>
      <c r="E346" s="93"/>
      <c r="F346" s="21"/>
      <c r="G346" s="21"/>
      <c r="H346" s="21"/>
      <c r="I346" s="92"/>
      <c r="J346" s="104"/>
    </row>
    <row r="347" spans="1:10" s="101" customFormat="1" ht="20.100000000000001" customHeight="1">
      <c r="A347" s="105"/>
      <c r="B347" s="105"/>
      <c r="C347" s="105"/>
      <c r="D347" s="105"/>
      <c r="E347" s="93"/>
      <c r="F347" s="21"/>
      <c r="G347" s="21"/>
      <c r="H347" s="21"/>
      <c r="I347" s="92"/>
      <c r="J347" s="104"/>
    </row>
    <row r="348" spans="1:10" s="101" customFormat="1" ht="20.100000000000001" customHeight="1">
      <c r="A348" s="105"/>
      <c r="B348" s="105"/>
      <c r="C348" s="105"/>
      <c r="D348" s="105"/>
      <c r="E348" s="93"/>
      <c r="F348" s="21"/>
      <c r="G348" s="21"/>
      <c r="H348" s="21"/>
      <c r="I348" s="92"/>
      <c r="J348" s="104"/>
    </row>
    <row r="349" spans="1:10" s="101" customFormat="1" ht="20.100000000000001" customHeight="1">
      <c r="A349" s="105"/>
      <c r="B349" s="105"/>
      <c r="C349" s="105"/>
      <c r="D349" s="105"/>
      <c r="E349" s="93"/>
      <c r="F349" s="21"/>
      <c r="G349" s="21"/>
      <c r="H349" s="21"/>
      <c r="I349" s="92"/>
      <c r="J349" s="104"/>
    </row>
    <row r="350" spans="1:10" s="101" customFormat="1" ht="20.100000000000001" customHeight="1">
      <c r="A350" s="105"/>
      <c r="B350" s="105"/>
      <c r="C350" s="105"/>
      <c r="D350" s="105"/>
      <c r="E350" s="93"/>
      <c r="F350" s="21"/>
      <c r="G350" s="21"/>
      <c r="H350" s="21"/>
      <c r="I350" s="92"/>
      <c r="J350" s="104"/>
    </row>
    <row r="351" spans="1:10" s="101" customFormat="1" ht="20.100000000000001" customHeight="1">
      <c r="A351" s="105"/>
      <c r="B351" s="105"/>
      <c r="C351" s="105"/>
      <c r="D351" s="105"/>
      <c r="E351" s="93"/>
      <c r="F351" s="21"/>
      <c r="G351" s="21"/>
      <c r="H351" s="21"/>
      <c r="I351" s="92"/>
      <c r="J351" s="104"/>
    </row>
    <row r="352" spans="1:10" s="101" customFormat="1" ht="20.100000000000001" customHeight="1">
      <c r="A352" s="105"/>
      <c r="B352" s="105"/>
      <c r="C352" s="105"/>
      <c r="D352" s="105"/>
      <c r="E352" s="93"/>
      <c r="F352" s="21"/>
      <c r="G352" s="21"/>
      <c r="H352" s="21"/>
      <c r="I352" s="92"/>
      <c r="J352" s="104"/>
    </row>
    <row r="353" spans="1:10" s="101" customFormat="1" ht="20.100000000000001" customHeight="1">
      <c r="A353" s="105"/>
      <c r="B353" s="105"/>
      <c r="C353" s="105"/>
      <c r="D353" s="105"/>
      <c r="E353" s="93"/>
      <c r="F353" s="21"/>
      <c r="G353" s="21"/>
      <c r="H353" s="21"/>
      <c r="I353" s="92"/>
      <c r="J353" s="104"/>
    </row>
    <row r="354" spans="1:10" s="101" customFormat="1" ht="20.100000000000001" customHeight="1">
      <c r="A354" s="105"/>
      <c r="B354" s="105"/>
      <c r="C354" s="105"/>
      <c r="D354" s="105"/>
      <c r="E354" s="93"/>
      <c r="F354" s="21"/>
      <c r="G354" s="21"/>
      <c r="H354" s="21"/>
      <c r="I354" s="92"/>
      <c r="J354" s="104"/>
    </row>
    <row r="355" spans="1:10" s="101" customFormat="1" ht="20.100000000000001" customHeight="1">
      <c r="A355" s="105"/>
      <c r="B355" s="105"/>
      <c r="C355" s="105"/>
      <c r="D355" s="105"/>
      <c r="E355" s="93"/>
      <c r="F355" s="21"/>
      <c r="G355" s="21"/>
      <c r="H355" s="21"/>
      <c r="I355" s="92"/>
      <c r="J355" s="104"/>
    </row>
    <row r="356" spans="1:10" s="101" customFormat="1" ht="20.100000000000001" customHeight="1">
      <c r="A356" s="105"/>
      <c r="B356" s="105"/>
      <c r="C356" s="105"/>
      <c r="D356" s="105"/>
      <c r="E356" s="93"/>
      <c r="F356" s="21"/>
      <c r="G356" s="21"/>
      <c r="H356" s="21"/>
      <c r="I356" s="92"/>
      <c r="J356" s="104"/>
    </row>
    <row r="357" spans="1:10" s="101" customFormat="1" ht="20.100000000000001" customHeight="1">
      <c r="A357" s="105"/>
      <c r="B357" s="105"/>
      <c r="C357" s="105"/>
      <c r="D357" s="105"/>
      <c r="E357" s="93"/>
      <c r="F357" s="21"/>
      <c r="G357" s="21"/>
      <c r="H357" s="21"/>
      <c r="I357" s="92"/>
      <c r="J357" s="104"/>
    </row>
    <row r="358" spans="1:10" s="101" customFormat="1" ht="20.100000000000001" customHeight="1">
      <c r="A358" s="105"/>
      <c r="B358" s="105"/>
      <c r="C358" s="105"/>
      <c r="D358" s="105"/>
      <c r="E358" s="93"/>
      <c r="F358" s="21"/>
      <c r="G358" s="21"/>
      <c r="H358" s="21"/>
      <c r="I358" s="92"/>
      <c r="J358" s="104"/>
    </row>
    <row r="359" spans="1:10" s="101" customFormat="1" ht="20.100000000000001" customHeight="1">
      <c r="A359" s="105"/>
      <c r="B359" s="105"/>
      <c r="C359" s="105"/>
      <c r="D359" s="105"/>
      <c r="E359" s="93"/>
      <c r="F359" s="21"/>
      <c r="G359" s="21"/>
      <c r="H359" s="21"/>
      <c r="I359" s="92"/>
      <c r="J359" s="104"/>
    </row>
    <row r="360" spans="1:10" s="101" customFormat="1" ht="20.100000000000001" customHeight="1">
      <c r="A360" s="105"/>
      <c r="B360" s="105"/>
      <c r="C360" s="105"/>
      <c r="D360" s="105"/>
      <c r="E360" s="93"/>
      <c r="F360" s="21"/>
      <c r="G360" s="21"/>
      <c r="H360" s="21"/>
      <c r="I360" s="92"/>
      <c r="J360" s="104"/>
    </row>
    <row r="361" spans="1:10" s="101" customFormat="1" ht="20.100000000000001" customHeight="1">
      <c r="A361" s="105"/>
      <c r="B361" s="105"/>
      <c r="C361" s="105"/>
      <c r="D361" s="105"/>
      <c r="E361" s="93"/>
      <c r="F361" s="21"/>
      <c r="G361" s="21"/>
      <c r="H361" s="21"/>
      <c r="I361" s="92"/>
      <c r="J361" s="104"/>
    </row>
    <row r="362" spans="1:10" s="101" customFormat="1" ht="20.100000000000001" customHeight="1">
      <c r="A362" s="105"/>
      <c r="B362" s="105"/>
      <c r="C362" s="105"/>
      <c r="D362" s="105"/>
      <c r="E362" s="93"/>
      <c r="F362" s="21"/>
      <c r="G362" s="21"/>
      <c r="H362" s="21"/>
      <c r="I362" s="92"/>
      <c r="J362" s="104"/>
    </row>
    <row r="363" spans="1:10" s="101" customFormat="1" ht="20.100000000000001" customHeight="1">
      <c r="A363" s="105"/>
      <c r="B363" s="105"/>
      <c r="C363" s="105"/>
      <c r="D363" s="105"/>
      <c r="E363" s="93"/>
      <c r="F363" s="21"/>
      <c r="G363" s="21"/>
      <c r="H363" s="21"/>
      <c r="I363" s="92"/>
      <c r="J363" s="104"/>
    </row>
    <row r="364" spans="1:10" s="101" customFormat="1" ht="20.100000000000001" customHeight="1">
      <c r="A364" s="105"/>
      <c r="B364" s="105"/>
      <c r="C364" s="105"/>
      <c r="D364" s="105"/>
      <c r="E364" s="93"/>
      <c r="F364" s="21"/>
      <c r="G364" s="21"/>
      <c r="H364" s="21"/>
      <c r="I364" s="92"/>
      <c r="J364" s="104"/>
    </row>
    <row r="365" spans="1:10" s="101" customFormat="1" ht="20.100000000000001" customHeight="1">
      <c r="A365" s="105"/>
      <c r="B365" s="105"/>
      <c r="C365" s="105"/>
      <c r="D365" s="105"/>
      <c r="E365" s="93"/>
      <c r="F365" s="21"/>
      <c r="G365" s="21"/>
      <c r="H365" s="21"/>
      <c r="I365" s="92"/>
      <c r="J365" s="104"/>
    </row>
    <row r="366" spans="1:10" s="101" customFormat="1" ht="20.100000000000001" customHeight="1">
      <c r="A366" s="105"/>
      <c r="B366" s="105"/>
      <c r="C366" s="105"/>
      <c r="D366" s="105"/>
      <c r="E366" s="93"/>
      <c r="F366" s="21"/>
      <c r="G366" s="21"/>
      <c r="H366" s="21"/>
      <c r="I366" s="92"/>
      <c r="J366" s="104"/>
    </row>
    <row r="367" spans="1:10" s="101" customFormat="1" ht="20.100000000000001" customHeight="1">
      <c r="A367" s="105"/>
      <c r="B367" s="105"/>
      <c r="C367" s="105"/>
      <c r="D367" s="105"/>
      <c r="E367" s="93"/>
      <c r="F367" s="21"/>
      <c r="G367" s="21"/>
      <c r="H367" s="21"/>
      <c r="I367" s="92"/>
      <c r="J367" s="104"/>
    </row>
    <row r="368" spans="1:10" s="101" customFormat="1" ht="20.100000000000001" customHeight="1">
      <c r="A368" s="105"/>
      <c r="B368" s="105"/>
      <c r="C368" s="105"/>
      <c r="D368" s="105"/>
      <c r="E368" s="93"/>
      <c r="F368" s="21"/>
      <c r="G368" s="21"/>
      <c r="H368" s="21"/>
      <c r="I368" s="92"/>
      <c r="J368" s="104"/>
    </row>
    <row r="369" spans="1:10" s="101" customFormat="1" ht="20.100000000000001" customHeight="1">
      <c r="A369" s="105"/>
      <c r="B369" s="105"/>
      <c r="C369" s="105"/>
      <c r="D369" s="105"/>
      <c r="E369" s="93"/>
      <c r="F369" s="21"/>
      <c r="G369" s="21"/>
      <c r="H369" s="21"/>
      <c r="I369" s="92"/>
      <c r="J369" s="104"/>
    </row>
    <row r="370" spans="1:10" s="101" customFormat="1" ht="20.100000000000001" customHeight="1">
      <c r="A370" s="105"/>
      <c r="B370" s="105"/>
      <c r="C370" s="105"/>
      <c r="D370" s="105"/>
      <c r="E370" s="93"/>
      <c r="F370" s="21"/>
      <c r="G370" s="21"/>
      <c r="H370" s="21"/>
      <c r="I370" s="92"/>
      <c r="J370" s="104"/>
    </row>
    <row r="371" spans="1:10" s="101" customFormat="1" ht="20.100000000000001" customHeight="1">
      <c r="A371" s="105"/>
      <c r="B371" s="105"/>
      <c r="C371" s="105"/>
      <c r="D371" s="105"/>
      <c r="E371" s="93"/>
      <c r="F371" s="21"/>
      <c r="G371" s="21"/>
      <c r="H371" s="21"/>
      <c r="I371" s="92"/>
      <c r="J371" s="104"/>
    </row>
    <row r="372" spans="1:10" s="101" customFormat="1" ht="20.100000000000001" customHeight="1">
      <c r="A372" s="105"/>
      <c r="B372" s="105"/>
      <c r="C372" s="105"/>
      <c r="D372" s="105"/>
      <c r="E372" s="93"/>
      <c r="F372" s="21"/>
      <c r="G372" s="21"/>
      <c r="H372" s="21"/>
      <c r="I372" s="92"/>
      <c r="J372" s="104"/>
    </row>
    <row r="373" spans="1:10" s="101" customFormat="1" ht="20.100000000000001" customHeight="1">
      <c r="A373" s="105"/>
      <c r="B373" s="105"/>
      <c r="C373" s="105"/>
      <c r="D373" s="105"/>
      <c r="E373" s="93"/>
      <c r="F373" s="21"/>
      <c r="G373" s="21"/>
      <c r="H373" s="21"/>
      <c r="I373" s="92"/>
      <c r="J373" s="104"/>
    </row>
    <row r="374" spans="1:10" s="101" customFormat="1" ht="20.100000000000001" customHeight="1">
      <c r="A374" s="105"/>
      <c r="B374" s="105"/>
      <c r="C374" s="105"/>
      <c r="D374" s="105"/>
      <c r="E374" s="93"/>
      <c r="F374" s="21"/>
      <c r="G374" s="21"/>
      <c r="H374" s="21"/>
      <c r="I374" s="92"/>
      <c r="J374" s="104"/>
    </row>
    <row r="375" spans="1:10" s="101" customFormat="1" ht="20.100000000000001" customHeight="1">
      <c r="A375" s="105"/>
      <c r="B375" s="105"/>
      <c r="C375" s="105"/>
      <c r="D375" s="105"/>
      <c r="E375" s="93"/>
      <c r="F375" s="21"/>
      <c r="G375" s="21"/>
      <c r="H375" s="21"/>
      <c r="I375" s="92"/>
      <c r="J375" s="104"/>
    </row>
    <row r="376" spans="1:10" s="101" customFormat="1" ht="20.100000000000001" customHeight="1">
      <c r="A376" s="105"/>
      <c r="B376" s="105"/>
      <c r="C376" s="105"/>
      <c r="D376" s="105"/>
      <c r="E376" s="93"/>
      <c r="F376" s="21"/>
      <c r="G376" s="21"/>
      <c r="H376" s="21"/>
      <c r="I376" s="92"/>
      <c r="J376" s="104"/>
    </row>
    <row r="377" spans="1:10" s="101" customFormat="1" ht="20.100000000000001" customHeight="1">
      <c r="A377" s="105"/>
      <c r="B377" s="105"/>
      <c r="C377" s="105"/>
      <c r="D377" s="105"/>
      <c r="E377" s="93"/>
      <c r="F377" s="21"/>
      <c r="G377" s="21"/>
      <c r="H377" s="21"/>
      <c r="I377" s="92"/>
      <c r="J377" s="104"/>
    </row>
    <row r="378" spans="1:10" s="101" customFormat="1" ht="20.100000000000001" customHeight="1">
      <c r="A378" s="105"/>
      <c r="B378" s="105"/>
      <c r="C378" s="105"/>
      <c r="D378" s="105"/>
      <c r="E378" s="93"/>
      <c r="F378" s="21"/>
      <c r="G378" s="21"/>
      <c r="H378" s="21"/>
      <c r="I378" s="92"/>
      <c r="J378" s="104"/>
    </row>
    <row r="379" spans="1:10" s="101" customFormat="1" ht="20.100000000000001" customHeight="1">
      <c r="A379" s="105"/>
      <c r="B379" s="105"/>
      <c r="C379" s="105"/>
      <c r="D379" s="105"/>
      <c r="E379" s="93"/>
      <c r="F379" s="21"/>
      <c r="G379" s="21"/>
      <c r="H379" s="21"/>
      <c r="I379" s="92"/>
      <c r="J379" s="104"/>
    </row>
    <row r="380" spans="1:10" s="101" customFormat="1" ht="20.100000000000001" customHeight="1">
      <c r="A380" s="105"/>
      <c r="B380" s="105"/>
      <c r="C380" s="105"/>
      <c r="D380" s="105"/>
      <c r="E380" s="93"/>
      <c r="F380" s="21"/>
      <c r="G380" s="21"/>
      <c r="H380" s="21"/>
      <c r="I380" s="92"/>
      <c r="J380" s="104"/>
    </row>
    <row r="381" spans="1:10" s="101" customFormat="1" ht="20.100000000000001" customHeight="1">
      <c r="A381" s="105"/>
      <c r="B381" s="105"/>
      <c r="C381" s="105"/>
      <c r="D381" s="105"/>
      <c r="E381" s="93"/>
      <c r="F381" s="21"/>
      <c r="G381" s="21"/>
      <c r="H381" s="21"/>
      <c r="I381" s="92"/>
      <c r="J381" s="104"/>
    </row>
    <row r="382" spans="1:10" s="101" customFormat="1" ht="20.100000000000001" customHeight="1">
      <c r="A382" s="105"/>
      <c r="B382" s="105"/>
      <c r="C382" s="105"/>
      <c r="D382" s="105"/>
      <c r="E382" s="93"/>
      <c r="F382" s="21"/>
      <c r="G382" s="21"/>
      <c r="H382" s="21"/>
      <c r="I382" s="92"/>
      <c r="J382" s="104"/>
    </row>
    <row r="383" spans="1:10" s="101" customFormat="1" ht="20.100000000000001" customHeight="1">
      <c r="A383" s="105"/>
      <c r="B383" s="105"/>
      <c r="C383" s="105"/>
      <c r="D383" s="105"/>
      <c r="E383" s="93"/>
      <c r="F383" s="21"/>
      <c r="G383" s="21"/>
      <c r="H383" s="21"/>
      <c r="I383" s="92"/>
      <c r="J383" s="104"/>
    </row>
    <row r="384" spans="1:10" s="101" customFormat="1" ht="20.100000000000001" customHeight="1">
      <c r="A384" s="105"/>
      <c r="B384" s="105"/>
      <c r="C384" s="105"/>
      <c r="D384" s="105"/>
      <c r="E384" s="93"/>
      <c r="F384" s="21"/>
      <c r="G384" s="21"/>
      <c r="H384" s="21"/>
      <c r="I384" s="92"/>
      <c r="J384" s="104"/>
    </row>
    <row r="385" spans="1:10" s="101" customFormat="1" ht="20.100000000000001" customHeight="1">
      <c r="A385" s="105"/>
      <c r="B385" s="105"/>
      <c r="C385" s="105"/>
      <c r="D385" s="105"/>
      <c r="E385" s="93"/>
      <c r="F385" s="21"/>
      <c r="G385" s="21"/>
      <c r="H385" s="21"/>
      <c r="I385" s="92"/>
      <c r="J385" s="104"/>
    </row>
    <row r="386" spans="1:10" s="101" customFormat="1" ht="20.100000000000001" customHeight="1">
      <c r="A386" s="105"/>
      <c r="B386" s="105"/>
      <c r="C386" s="105"/>
      <c r="D386" s="105"/>
      <c r="E386" s="93"/>
      <c r="F386" s="21"/>
      <c r="G386" s="21"/>
      <c r="H386" s="21"/>
      <c r="I386" s="92"/>
      <c r="J386" s="104"/>
    </row>
    <row r="387" spans="1:10" s="101" customFormat="1" ht="20.100000000000001" customHeight="1">
      <c r="A387" s="105"/>
      <c r="B387" s="105"/>
      <c r="C387" s="105"/>
      <c r="D387" s="105"/>
      <c r="E387" s="93"/>
      <c r="F387" s="21"/>
      <c r="G387" s="21"/>
      <c r="H387" s="21"/>
      <c r="I387" s="92"/>
      <c r="J387" s="104"/>
    </row>
    <row r="388" spans="1:10" s="101" customFormat="1" ht="20.100000000000001" customHeight="1">
      <c r="A388" s="105"/>
      <c r="B388" s="105"/>
      <c r="C388" s="105"/>
      <c r="D388" s="105"/>
      <c r="E388" s="93"/>
      <c r="F388" s="21"/>
      <c r="G388" s="21"/>
      <c r="H388" s="21"/>
      <c r="I388" s="92"/>
      <c r="J388" s="104"/>
    </row>
    <row r="389" spans="1:10" s="101" customFormat="1" ht="20.100000000000001" customHeight="1">
      <c r="A389" s="105"/>
      <c r="B389" s="105"/>
      <c r="C389" s="105"/>
      <c r="D389" s="105"/>
      <c r="E389" s="93"/>
      <c r="F389" s="21"/>
      <c r="G389" s="21"/>
      <c r="H389" s="21"/>
      <c r="I389" s="92"/>
      <c r="J389" s="104"/>
    </row>
    <row r="390" spans="1:10" s="101" customFormat="1" ht="20.100000000000001" customHeight="1">
      <c r="A390" s="105"/>
      <c r="B390" s="105"/>
      <c r="C390" s="105"/>
      <c r="D390" s="105"/>
      <c r="E390" s="93"/>
      <c r="F390" s="21"/>
      <c r="G390" s="21"/>
      <c r="H390" s="21"/>
      <c r="I390" s="92"/>
      <c r="J390" s="104"/>
    </row>
    <row r="391" spans="1:10" s="101" customFormat="1" ht="20.100000000000001" customHeight="1">
      <c r="A391" s="105"/>
      <c r="B391" s="105"/>
      <c r="C391" s="105"/>
      <c r="D391" s="105"/>
      <c r="E391" s="93"/>
      <c r="F391" s="21"/>
      <c r="G391" s="21"/>
      <c r="H391" s="21"/>
      <c r="I391" s="92"/>
      <c r="J391" s="104"/>
    </row>
    <row r="392" spans="1:10" s="101" customFormat="1" ht="20.100000000000001" customHeight="1">
      <c r="A392" s="105"/>
      <c r="B392" s="105"/>
      <c r="C392" s="105"/>
      <c r="D392" s="105"/>
      <c r="E392" s="93"/>
      <c r="F392" s="21"/>
      <c r="G392" s="21"/>
      <c r="H392" s="21"/>
      <c r="I392" s="92"/>
      <c r="J392" s="104"/>
    </row>
    <row r="393" spans="1:10" s="101" customFormat="1" ht="20.100000000000001" customHeight="1">
      <c r="A393" s="105"/>
      <c r="B393" s="105"/>
      <c r="C393" s="105"/>
      <c r="D393" s="105"/>
      <c r="E393" s="93"/>
      <c r="F393" s="21"/>
      <c r="G393" s="21"/>
      <c r="H393" s="21"/>
      <c r="I393" s="92"/>
      <c r="J393" s="104"/>
    </row>
    <row r="394" spans="1:10" s="101" customFormat="1" ht="20.100000000000001" customHeight="1">
      <c r="A394" s="105"/>
      <c r="B394" s="105"/>
      <c r="C394" s="105"/>
      <c r="D394" s="105"/>
      <c r="E394" s="93"/>
      <c r="F394" s="21"/>
      <c r="G394" s="21"/>
      <c r="H394" s="21"/>
      <c r="I394" s="92"/>
      <c r="J394" s="104"/>
    </row>
    <row r="395" spans="1:10" s="101" customFormat="1" ht="20.100000000000001" customHeight="1">
      <c r="A395" s="105"/>
      <c r="B395" s="105"/>
      <c r="C395" s="105"/>
      <c r="D395" s="105"/>
      <c r="E395" s="93"/>
      <c r="F395" s="21"/>
      <c r="G395" s="21"/>
      <c r="H395" s="21"/>
      <c r="I395" s="92"/>
      <c r="J395" s="104"/>
    </row>
    <row r="396" spans="1:10" s="101" customFormat="1" ht="20.100000000000001" customHeight="1">
      <c r="A396" s="105"/>
      <c r="B396" s="105"/>
      <c r="C396" s="105"/>
      <c r="D396" s="105"/>
      <c r="E396" s="93"/>
      <c r="F396" s="21"/>
      <c r="G396" s="21"/>
      <c r="H396" s="21"/>
      <c r="I396" s="92"/>
      <c r="J396" s="104"/>
    </row>
    <row r="397" spans="1:10" s="101" customFormat="1" ht="20.100000000000001" customHeight="1">
      <c r="A397" s="105"/>
      <c r="B397" s="105"/>
      <c r="C397" s="105"/>
      <c r="D397" s="105"/>
      <c r="E397" s="93"/>
      <c r="F397" s="21"/>
      <c r="G397" s="21"/>
      <c r="H397" s="21"/>
      <c r="I397" s="92"/>
      <c r="J397" s="104"/>
    </row>
    <row r="398" spans="1:10" s="101" customFormat="1" ht="20.100000000000001" customHeight="1">
      <c r="A398" s="105"/>
      <c r="B398" s="105"/>
      <c r="C398" s="105"/>
      <c r="D398" s="105"/>
      <c r="E398" s="93"/>
      <c r="F398" s="21"/>
      <c r="G398" s="21"/>
      <c r="H398" s="21"/>
      <c r="I398" s="92"/>
      <c r="J398" s="104"/>
    </row>
    <row r="399" spans="1:10" s="101" customFormat="1" ht="20.100000000000001" customHeight="1">
      <c r="A399" s="105"/>
      <c r="B399" s="105"/>
      <c r="C399" s="105"/>
      <c r="D399" s="105"/>
      <c r="E399" s="93"/>
      <c r="F399" s="21"/>
      <c r="G399" s="21"/>
      <c r="H399" s="21"/>
      <c r="I399" s="92"/>
      <c r="J399" s="104"/>
    </row>
    <row r="400" spans="1:10" s="101" customFormat="1" ht="20.100000000000001" customHeight="1">
      <c r="A400" s="105"/>
      <c r="B400" s="105"/>
      <c r="C400" s="105"/>
      <c r="D400" s="105"/>
      <c r="E400" s="93"/>
      <c r="F400" s="21"/>
      <c r="G400" s="21"/>
      <c r="H400" s="21"/>
      <c r="I400" s="92"/>
      <c r="J400" s="104"/>
    </row>
    <row r="401" spans="1:10" s="101" customFormat="1" ht="20.100000000000001" customHeight="1">
      <c r="A401" s="105"/>
      <c r="B401" s="105"/>
      <c r="C401" s="105"/>
      <c r="D401" s="105"/>
      <c r="E401" s="93"/>
      <c r="F401" s="21"/>
      <c r="G401" s="21"/>
      <c r="H401" s="21"/>
      <c r="I401" s="92"/>
      <c r="J401" s="104"/>
    </row>
    <row r="402" spans="1:10" s="101" customFormat="1" ht="20.100000000000001" customHeight="1">
      <c r="A402" s="105"/>
      <c r="B402" s="105"/>
      <c r="C402" s="105"/>
      <c r="D402" s="105"/>
      <c r="E402" s="93"/>
      <c r="F402" s="21"/>
      <c r="G402" s="21"/>
      <c r="H402" s="21"/>
      <c r="I402" s="92"/>
      <c r="J402" s="104"/>
    </row>
    <row r="403" spans="1:10" s="101" customFormat="1" ht="20.100000000000001" customHeight="1">
      <c r="A403" s="105"/>
      <c r="B403" s="105"/>
      <c r="C403" s="105"/>
      <c r="D403" s="105"/>
      <c r="E403" s="93"/>
      <c r="F403" s="21"/>
      <c r="G403" s="21"/>
      <c r="H403" s="21"/>
      <c r="I403" s="92"/>
      <c r="J403" s="104"/>
    </row>
    <row r="404" spans="1:10" s="101" customFormat="1" ht="20.100000000000001" customHeight="1">
      <c r="A404" s="105"/>
      <c r="B404" s="105"/>
      <c r="C404" s="105"/>
      <c r="D404" s="105"/>
      <c r="E404" s="93"/>
      <c r="F404" s="21"/>
      <c r="G404" s="21"/>
      <c r="H404" s="21"/>
      <c r="I404" s="92"/>
      <c r="J404" s="104"/>
    </row>
    <row r="405" spans="1:10" s="101" customFormat="1" ht="20.100000000000001" customHeight="1">
      <c r="A405" s="105"/>
      <c r="B405" s="105"/>
      <c r="C405" s="105"/>
      <c r="D405" s="105"/>
      <c r="E405" s="93"/>
      <c r="F405" s="21"/>
      <c r="G405" s="21"/>
      <c r="H405" s="21"/>
      <c r="I405" s="92"/>
      <c r="J405" s="104"/>
    </row>
    <row r="406" spans="1:10" s="101" customFormat="1" ht="20.100000000000001" customHeight="1">
      <c r="A406" s="105"/>
      <c r="B406" s="105"/>
      <c r="C406" s="105"/>
      <c r="D406" s="105"/>
      <c r="E406" s="93"/>
      <c r="F406" s="21"/>
      <c r="G406" s="21"/>
      <c r="H406" s="21"/>
      <c r="I406" s="92"/>
      <c r="J406" s="104"/>
    </row>
    <row r="407" spans="1:10" s="101" customFormat="1" ht="20.100000000000001" customHeight="1">
      <c r="A407" s="105"/>
      <c r="B407" s="105"/>
      <c r="C407" s="105"/>
      <c r="D407" s="105"/>
      <c r="E407" s="93"/>
      <c r="F407" s="21"/>
      <c r="G407" s="21"/>
      <c r="H407" s="21"/>
      <c r="I407" s="92"/>
      <c r="J407" s="104"/>
    </row>
    <row r="408" spans="1:10" s="101" customFormat="1" ht="20.100000000000001" customHeight="1">
      <c r="A408" s="105"/>
      <c r="B408" s="105"/>
      <c r="C408" s="105"/>
      <c r="D408" s="105"/>
      <c r="E408" s="93"/>
      <c r="F408" s="21"/>
      <c r="G408" s="21"/>
      <c r="H408" s="21"/>
      <c r="I408" s="92"/>
      <c r="J408" s="104"/>
    </row>
    <row r="409" spans="1:10" s="101" customFormat="1" ht="20.100000000000001" customHeight="1">
      <c r="A409" s="105"/>
      <c r="B409" s="105"/>
      <c r="C409" s="105"/>
      <c r="D409" s="105"/>
      <c r="E409" s="93"/>
      <c r="F409" s="21"/>
      <c r="G409" s="21"/>
      <c r="H409" s="21"/>
      <c r="I409" s="92"/>
      <c r="J409" s="104"/>
    </row>
    <row r="410" spans="1:10" s="101" customFormat="1" ht="20.100000000000001" customHeight="1">
      <c r="A410" s="105"/>
      <c r="B410" s="105"/>
      <c r="C410" s="105"/>
      <c r="D410" s="105"/>
      <c r="E410" s="93"/>
      <c r="F410" s="21"/>
      <c r="G410" s="21"/>
      <c r="H410" s="21"/>
      <c r="I410" s="92"/>
      <c r="J410" s="104"/>
    </row>
    <row r="411" spans="1:10" s="101" customFormat="1" ht="20.100000000000001" customHeight="1">
      <c r="A411" s="105"/>
      <c r="B411" s="105"/>
      <c r="C411" s="105"/>
      <c r="D411" s="105"/>
      <c r="E411" s="93"/>
      <c r="F411" s="21"/>
      <c r="G411" s="21"/>
      <c r="H411" s="21"/>
      <c r="I411" s="92"/>
      <c r="J411" s="104"/>
    </row>
    <row r="412" spans="1:10" s="101" customFormat="1" ht="20.100000000000001" customHeight="1">
      <c r="A412" s="105"/>
      <c r="B412" s="105"/>
      <c r="C412" s="105"/>
      <c r="D412" s="105"/>
      <c r="E412" s="93"/>
      <c r="F412" s="21"/>
      <c r="G412" s="21"/>
      <c r="H412" s="21"/>
      <c r="I412" s="92"/>
      <c r="J412" s="104"/>
    </row>
    <row r="413" spans="1:10" s="101" customFormat="1" ht="20.100000000000001" customHeight="1">
      <c r="A413" s="105"/>
      <c r="B413" s="105"/>
      <c r="C413" s="105"/>
      <c r="D413" s="105"/>
      <c r="E413" s="93"/>
      <c r="F413" s="21"/>
      <c r="G413" s="21"/>
      <c r="H413" s="21"/>
      <c r="I413" s="92"/>
      <c r="J413" s="104"/>
    </row>
    <row r="414" spans="1:10" s="101" customFormat="1" ht="20.100000000000001" customHeight="1">
      <c r="A414" s="105"/>
      <c r="B414" s="105"/>
      <c r="C414" s="105"/>
      <c r="D414" s="105"/>
      <c r="E414" s="93"/>
      <c r="F414" s="21"/>
      <c r="G414" s="21"/>
      <c r="H414" s="21"/>
      <c r="I414" s="92"/>
      <c r="J414" s="104"/>
    </row>
    <row r="415" spans="1:10" s="101" customFormat="1" ht="20.100000000000001" customHeight="1">
      <c r="A415" s="105"/>
      <c r="B415" s="105"/>
      <c r="C415" s="105"/>
      <c r="D415" s="105"/>
      <c r="E415" s="93"/>
      <c r="F415" s="21"/>
      <c r="G415" s="21"/>
      <c r="H415" s="21"/>
      <c r="I415" s="92"/>
      <c r="J415" s="104"/>
    </row>
    <row r="416" spans="1:10" s="101" customFormat="1" ht="20.100000000000001" customHeight="1">
      <c r="A416" s="105"/>
      <c r="B416" s="105"/>
      <c r="C416" s="105"/>
      <c r="D416" s="105"/>
      <c r="E416" s="93"/>
      <c r="F416" s="21"/>
      <c r="G416" s="21"/>
      <c r="H416" s="21"/>
      <c r="I416" s="92"/>
      <c r="J416" s="104"/>
    </row>
    <row r="417" spans="1:10" s="101" customFormat="1" ht="20.100000000000001" customHeight="1">
      <c r="A417" s="105"/>
      <c r="B417" s="105"/>
      <c r="C417" s="105"/>
      <c r="D417" s="105"/>
      <c r="E417" s="93"/>
      <c r="F417" s="21"/>
      <c r="G417" s="21"/>
      <c r="H417" s="21"/>
      <c r="I417" s="92"/>
      <c r="J417" s="104"/>
    </row>
    <row r="418" spans="1:10" s="101" customFormat="1" ht="20.100000000000001" customHeight="1">
      <c r="A418" s="105"/>
      <c r="B418" s="105"/>
      <c r="C418" s="105"/>
      <c r="D418" s="105"/>
      <c r="E418" s="93"/>
      <c r="F418" s="21"/>
      <c r="G418" s="21"/>
      <c r="H418" s="21"/>
      <c r="I418" s="92"/>
      <c r="J418" s="104"/>
    </row>
    <row r="419" spans="1:10" s="101" customFormat="1" ht="20.100000000000001" customHeight="1">
      <c r="A419" s="105"/>
      <c r="B419" s="105"/>
      <c r="C419" s="105"/>
      <c r="D419" s="105"/>
      <c r="E419" s="93"/>
      <c r="F419" s="21"/>
      <c r="G419" s="21"/>
      <c r="H419" s="21"/>
      <c r="I419" s="92"/>
      <c r="J419" s="104"/>
    </row>
    <row r="420" spans="1:10" s="101" customFormat="1" ht="20.100000000000001" customHeight="1">
      <c r="A420" s="105"/>
      <c r="B420" s="105"/>
      <c r="C420" s="105"/>
      <c r="D420" s="105"/>
      <c r="E420" s="93"/>
      <c r="F420" s="21"/>
      <c r="G420" s="21"/>
      <c r="H420" s="21"/>
      <c r="I420" s="92"/>
      <c r="J420" s="104"/>
    </row>
    <row r="421" spans="1:10" s="101" customFormat="1" ht="20.100000000000001" customHeight="1">
      <c r="A421" s="105"/>
      <c r="B421" s="105"/>
      <c r="C421" s="105"/>
      <c r="D421" s="105"/>
      <c r="E421" s="93"/>
      <c r="F421" s="21"/>
      <c r="G421" s="21"/>
      <c r="H421" s="21"/>
      <c r="I421" s="92"/>
      <c r="J421" s="104"/>
    </row>
    <row r="422" spans="1:10" s="101" customFormat="1" ht="20.100000000000001" customHeight="1">
      <c r="A422" s="105"/>
      <c r="B422" s="105"/>
      <c r="C422" s="105"/>
      <c r="D422" s="105"/>
      <c r="E422" s="93"/>
      <c r="F422" s="21"/>
      <c r="G422" s="21"/>
      <c r="H422" s="21"/>
      <c r="I422" s="92"/>
      <c r="J422" s="104"/>
    </row>
    <row r="423" spans="1:10" s="101" customFormat="1" ht="20.100000000000001" customHeight="1">
      <c r="A423" s="105"/>
      <c r="B423" s="105"/>
      <c r="C423" s="105"/>
      <c r="D423" s="105"/>
      <c r="E423" s="93"/>
      <c r="F423" s="21"/>
      <c r="G423" s="21"/>
      <c r="H423" s="21"/>
      <c r="I423" s="92"/>
      <c r="J423" s="104"/>
    </row>
    <row r="424" spans="1:10" s="101" customFormat="1" ht="20.100000000000001" customHeight="1">
      <c r="A424" s="105"/>
      <c r="B424" s="105"/>
      <c r="C424" s="105"/>
      <c r="D424" s="105"/>
      <c r="E424" s="93"/>
      <c r="F424" s="21"/>
      <c r="G424" s="21"/>
      <c r="H424" s="21"/>
      <c r="I424" s="92"/>
      <c r="J424" s="104"/>
    </row>
    <row r="425" spans="1:10" s="101" customFormat="1" ht="20.100000000000001" customHeight="1">
      <c r="A425" s="105"/>
      <c r="B425" s="105"/>
      <c r="C425" s="105"/>
      <c r="D425" s="105"/>
      <c r="E425" s="93"/>
      <c r="F425" s="21"/>
      <c r="G425" s="21"/>
      <c r="H425" s="21"/>
      <c r="I425" s="92"/>
      <c r="J425" s="104"/>
    </row>
    <row r="426" spans="1:10" s="101" customFormat="1" ht="20.100000000000001" customHeight="1">
      <c r="A426" s="105"/>
      <c r="B426" s="105"/>
      <c r="C426" s="105"/>
      <c r="D426" s="105"/>
      <c r="E426" s="93"/>
      <c r="F426" s="21"/>
      <c r="G426" s="21"/>
      <c r="H426" s="21"/>
      <c r="I426" s="92"/>
      <c r="J426" s="104"/>
    </row>
    <row r="427" spans="1:10" s="101" customFormat="1" ht="20.100000000000001" customHeight="1">
      <c r="A427" s="105"/>
      <c r="B427" s="105"/>
      <c r="C427" s="105"/>
      <c r="D427" s="105"/>
      <c r="E427" s="93"/>
      <c r="F427" s="21"/>
      <c r="G427" s="21"/>
      <c r="H427" s="21"/>
      <c r="I427" s="92"/>
      <c r="J427" s="104"/>
    </row>
    <row r="428" spans="1:10" s="101" customFormat="1" ht="20.100000000000001" customHeight="1">
      <c r="A428" s="105"/>
      <c r="B428" s="105"/>
      <c r="C428" s="105"/>
      <c r="D428" s="105"/>
      <c r="E428" s="93"/>
      <c r="F428" s="21"/>
      <c r="G428" s="21"/>
      <c r="H428" s="21"/>
      <c r="I428" s="92"/>
      <c r="J428" s="104"/>
    </row>
    <row r="429" spans="1:10" s="101" customFormat="1" ht="20.100000000000001" customHeight="1">
      <c r="A429" s="105"/>
      <c r="B429" s="105"/>
      <c r="C429" s="105"/>
      <c r="D429" s="105"/>
      <c r="E429" s="93"/>
      <c r="F429" s="21"/>
      <c r="G429" s="21"/>
      <c r="H429" s="21"/>
      <c r="I429" s="92"/>
      <c r="J429" s="104"/>
    </row>
    <row r="430" spans="1:10" s="101" customFormat="1" ht="20.100000000000001" customHeight="1">
      <c r="A430" s="105"/>
      <c r="B430" s="105"/>
      <c r="C430" s="105"/>
      <c r="D430" s="105"/>
      <c r="E430" s="93"/>
      <c r="F430" s="21"/>
      <c r="G430" s="21"/>
      <c r="H430" s="21"/>
      <c r="I430" s="92"/>
      <c r="J430" s="104"/>
    </row>
    <row r="431" spans="1:10" s="101" customFormat="1" ht="20.100000000000001" customHeight="1">
      <c r="A431" s="105"/>
      <c r="B431" s="105"/>
      <c r="C431" s="105"/>
      <c r="D431" s="105"/>
      <c r="E431" s="93"/>
      <c r="F431" s="21"/>
      <c r="G431" s="21"/>
      <c r="H431" s="21"/>
      <c r="I431" s="92"/>
      <c r="J431" s="104"/>
    </row>
    <row r="432" spans="1:10" s="101" customFormat="1" ht="20.100000000000001" customHeight="1">
      <c r="A432" s="105"/>
      <c r="B432" s="105"/>
      <c r="C432" s="105"/>
      <c r="D432" s="105"/>
      <c r="E432" s="93"/>
      <c r="F432" s="21"/>
      <c r="G432" s="21"/>
      <c r="H432" s="21"/>
      <c r="I432" s="92"/>
      <c r="J432" s="104"/>
    </row>
    <row r="433" spans="1:10" s="101" customFormat="1" ht="20.100000000000001" customHeight="1">
      <c r="A433" s="105"/>
      <c r="B433" s="105"/>
      <c r="C433" s="105"/>
      <c r="D433" s="105"/>
      <c r="E433" s="93"/>
      <c r="F433" s="21"/>
      <c r="G433" s="21"/>
      <c r="H433" s="21"/>
      <c r="I433" s="92"/>
      <c r="J433" s="104"/>
    </row>
    <row r="434" spans="1:10" s="101" customFormat="1" ht="20.100000000000001" customHeight="1">
      <c r="A434" s="105"/>
      <c r="B434" s="105"/>
      <c r="C434" s="105"/>
      <c r="D434" s="105"/>
      <c r="E434" s="93"/>
      <c r="F434" s="21"/>
      <c r="G434" s="21"/>
      <c r="H434" s="21"/>
      <c r="I434" s="92"/>
      <c r="J434" s="104"/>
    </row>
    <row r="435" spans="1:10" s="101" customFormat="1" ht="20.100000000000001" customHeight="1">
      <c r="A435" s="105"/>
      <c r="B435" s="105"/>
      <c r="C435" s="105"/>
      <c r="D435" s="105"/>
      <c r="E435" s="93"/>
      <c r="F435" s="21"/>
      <c r="G435" s="21"/>
      <c r="H435" s="21"/>
      <c r="I435" s="92"/>
      <c r="J435" s="104"/>
    </row>
    <row r="436" spans="1:10" s="101" customFormat="1" ht="20.100000000000001" customHeight="1">
      <c r="A436" s="105"/>
      <c r="B436" s="105"/>
      <c r="C436" s="105"/>
      <c r="D436" s="105"/>
      <c r="E436" s="93"/>
      <c r="F436" s="21"/>
      <c r="G436" s="21"/>
      <c r="H436" s="21"/>
      <c r="I436" s="92"/>
      <c r="J436" s="104"/>
    </row>
    <row r="437" spans="1:10" s="101" customFormat="1" ht="20.100000000000001" customHeight="1">
      <c r="A437" s="105"/>
      <c r="B437" s="105"/>
      <c r="C437" s="105"/>
      <c r="D437" s="105"/>
      <c r="E437" s="93"/>
      <c r="F437" s="21"/>
      <c r="G437" s="21"/>
      <c r="H437" s="21"/>
      <c r="I437" s="92"/>
      <c r="J437" s="104"/>
    </row>
    <row r="438" spans="1:10" s="101" customFormat="1" ht="20.100000000000001" customHeight="1">
      <c r="A438" s="105"/>
      <c r="B438" s="105"/>
      <c r="C438" s="105"/>
      <c r="D438" s="105"/>
      <c r="E438" s="93"/>
      <c r="F438" s="21"/>
      <c r="G438" s="21"/>
      <c r="H438" s="21"/>
      <c r="I438" s="92"/>
      <c r="J438" s="104"/>
    </row>
    <row r="439" spans="1:10" s="101" customFormat="1" ht="20.100000000000001" customHeight="1">
      <c r="A439" s="105"/>
      <c r="B439" s="105"/>
      <c r="C439" s="105"/>
      <c r="D439" s="105"/>
      <c r="E439" s="93"/>
      <c r="F439" s="21"/>
      <c r="G439" s="21"/>
      <c r="H439" s="21"/>
      <c r="I439" s="92"/>
      <c r="J439" s="104"/>
    </row>
    <row r="440" spans="1:10" s="101" customFormat="1" ht="20.100000000000001" customHeight="1">
      <c r="A440" s="105"/>
      <c r="B440" s="105"/>
      <c r="C440" s="105"/>
      <c r="D440" s="105"/>
      <c r="E440" s="93"/>
      <c r="F440" s="21"/>
      <c r="G440" s="21"/>
      <c r="H440" s="21"/>
      <c r="I440" s="92"/>
      <c r="J440" s="104"/>
    </row>
    <row r="441" spans="1:10" s="101" customFormat="1" ht="20.100000000000001" customHeight="1">
      <c r="A441" s="105"/>
      <c r="B441" s="105"/>
      <c r="C441" s="105"/>
      <c r="D441" s="105"/>
      <c r="E441" s="93"/>
      <c r="F441" s="21"/>
      <c r="G441" s="21"/>
      <c r="H441" s="21"/>
      <c r="I441" s="92"/>
      <c r="J441" s="104"/>
    </row>
    <row r="442" spans="1:10" s="101" customFormat="1" ht="20.100000000000001" customHeight="1">
      <c r="A442" s="105"/>
      <c r="B442" s="105"/>
      <c r="C442" s="105"/>
      <c r="D442" s="105"/>
      <c r="E442" s="93"/>
      <c r="F442" s="21"/>
      <c r="G442" s="21"/>
      <c r="H442" s="21"/>
      <c r="I442" s="92"/>
      <c r="J442" s="104"/>
    </row>
    <row r="443" spans="1:10" s="101" customFormat="1" ht="20.100000000000001" customHeight="1">
      <c r="A443" s="105"/>
      <c r="B443" s="105"/>
      <c r="C443" s="105"/>
      <c r="D443" s="105"/>
      <c r="E443" s="93"/>
      <c r="F443" s="21"/>
      <c r="G443" s="21"/>
      <c r="H443" s="21"/>
      <c r="I443" s="92"/>
      <c r="J443" s="104"/>
    </row>
    <row r="444" spans="1:10" s="101" customFormat="1" ht="20.100000000000001" customHeight="1">
      <c r="A444" s="105"/>
      <c r="B444" s="105"/>
      <c r="C444" s="105"/>
      <c r="D444" s="105"/>
      <c r="E444" s="93"/>
      <c r="F444" s="21"/>
      <c r="G444" s="21"/>
      <c r="H444" s="21"/>
      <c r="I444" s="92"/>
      <c r="J444" s="104"/>
    </row>
    <row r="445" spans="1:10" s="101" customFormat="1" ht="20.100000000000001" customHeight="1">
      <c r="A445" s="105"/>
      <c r="B445" s="105"/>
      <c r="C445" s="105"/>
      <c r="D445" s="105"/>
      <c r="E445" s="93"/>
      <c r="F445" s="21"/>
      <c r="G445" s="21"/>
      <c r="H445" s="21"/>
      <c r="I445" s="92"/>
      <c r="J445" s="104"/>
    </row>
    <row r="446" spans="1:10" s="101" customFormat="1" ht="20.100000000000001" customHeight="1">
      <c r="A446" s="105"/>
      <c r="B446" s="105"/>
      <c r="C446" s="105"/>
      <c r="D446" s="105"/>
      <c r="E446" s="93"/>
      <c r="F446" s="21"/>
      <c r="G446" s="21"/>
      <c r="H446" s="21"/>
      <c r="I446" s="92"/>
      <c r="J446" s="104"/>
    </row>
    <row r="447" spans="1:10" s="101" customFormat="1" ht="20.100000000000001" customHeight="1">
      <c r="A447" s="105"/>
      <c r="B447" s="105"/>
      <c r="C447" s="105"/>
      <c r="D447" s="105"/>
      <c r="E447" s="93"/>
      <c r="F447" s="21"/>
      <c r="G447" s="21"/>
      <c r="H447" s="21"/>
      <c r="I447" s="92"/>
      <c r="J447" s="104"/>
    </row>
    <row r="448" spans="1:10" s="101" customFormat="1" ht="20.100000000000001" customHeight="1">
      <c r="A448" s="105"/>
      <c r="B448" s="105"/>
      <c r="C448" s="105"/>
      <c r="D448" s="105"/>
      <c r="E448" s="93"/>
      <c r="F448" s="21"/>
      <c r="G448" s="21"/>
      <c r="H448" s="21"/>
      <c r="I448" s="92"/>
      <c r="J448" s="104"/>
    </row>
    <row r="449" spans="1:11" s="101" customFormat="1" ht="20.100000000000001" customHeight="1">
      <c r="A449" s="105"/>
      <c r="B449" s="105"/>
      <c r="C449" s="105"/>
      <c r="D449" s="105"/>
      <c r="E449" s="93"/>
      <c r="F449" s="21"/>
      <c r="G449" s="21"/>
      <c r="H449" s="21"/>
      <c r="I449" s="92"/>
      <c r="J449" s="104"/>
    </row>
    <row r="450" spans="1:11" s="101" customFormat="1" ht="20.100000000000001" customHeight="1">
      <c r="A450" s="105"/>
      <c r="B450" s="105"/>
      <c r="C450" s="105"/>
      <c r="D450" s="105"/>
      <c r="E450" s="93"/>
      <c r="F450" s="21"/>
      <c r="G450" s="21"/>
      <c r="H450" s="21"/>
      <c r="I450" s="92"/>
      <c r="J450" s="104"/>
    </row>
    <row r="451" spans="1:11" s="101" customFormat="1" ht="20.100000000000001" customHeight="1">
      <c r="A451" s="105"/>
      <c r="B451" s="105"/>
      <c r="C451" s="105"/>
      <c r="D451" s="105"/>
      <c r="E451" s="93"/>
      <c r="F451" s="21"/>
      <c r="G451" s="21"/>
      <c r="H451" s="21"/>
      <c r="I451" s="92"/>
      <c r="J451" s="104"/>
    </row>
    <row r="452" spans="1:11" s="101" customFormat="1" ht="20.100000000000001" customHeight="1">
      <c r="A452" s="105"/>
      <c r="B452" s="105"/>
      <c r="C452" s="105"/>
      <c r="D452" s="105"/>
      <c r="E452" s="93"/>
      <c r="F452" s="21"/>
      <c r="G452" s="21"/>
      <c r="H452" s="21"/>
      <c r="I452" s="92"/>
      <c r="J452" s="104"/>
    </row>
    <row r="453" spans="1:11" s="101" customFormat="1" ht="20.100000000000001" customHeight="1">
      <c r="A453" s="105"/>
      <c r="B453" s="105"/>
      <c r="C453" s="105"/>
      <c r="D453" s="105"/>
      <c r="E453" s="93"/>
      <c r="F453" s="21"/>
      <c r="G453" s="21"/>
      <c r="H453" s="21"/>
      <c r="I453" s="92"/>
      <c r="J453" s="104"/>
    </row>
    <row r="454" spans="1:11" s="101" customFormat="1" ht="20.100000000000001" customHeight="1">
      <c r="A454" s="105"/>
      <c r="B454" s="105"/>
      <c r="C454" s="105"/>
      <c r="D454" s="105"/>
      <c r="E454" s="93"/>
      <c r="F454" s="21"/>
      <c r="G454" s="21"/>
      <c r="H454" s="21"/>
      <c r="I454" s="92"/>
      <c r="J454" s="104"/>
    </row>
    <row r="455" spans="1:11" s="101" customFormat="1" ht="20.100000000000001" customHeight="1">
      <c r="A455" s="105"/>
      <c r="B455" s="105"/>
      <c r="C455" s="105"/>
      <c r="D455" s="105"/>
      <c r="E455" s="93"/>
      <c r="F455" s="21"/>
      <c r="G455" s="21"/>
      <c r="H455" s="21"/>
      <c r="I455" s="92"/>
      <c r="J455" s="104"/>
    </row>
    <row r="456" spans="1:11" s="101" customFormat="1" ht="20.100000000000001" customHeight="1">
      <c r="A456" s="105"/>
      <c r="B456" s="105"/>
      <c r="C456" s="105"/>
      <c r="D456" s="105"/>
      <c r="E456" s="93"/>
      <c r="F456" s="21"/>
      <c r="G456" s="21"/>
      <c r="H456" s="21"/>
      <c r="I456" s="92"/>
      <c r="J456" s="104"/>
    </row>
    <row r="457" spans="1:11" s="101" customFormat="1" ht="20.100000000000001" customHeight="1">
      <c r="A457" s="105"/>
      <c r="B457" s="105"/>
      <c r="C457" s="105"/>
      <c r="D457" s="105"/>
      <c r="E457" s="93"/>
      <c r="F457" s="21"/>
      <c r="G457" s="21"/>
      <c r="H457" s="21"/>
      <c r="I457" s="92"/>
      <c r="J457" s="104"/>
    </row>
    <row r="458" spans="1:11" s="101" customFormat="1" ht="20.100000000000001" customHeight="1">
      <c r="A458" s="105"/>
      <c r="B458" s="105"/>
      <c r="C458" s="105"/>
      <c r="D458" s="105"/>
      <c r="E458" s="93"/>
      <c r="F458" s="21"/>
      <c r="G458" s="21"/>
      <c r="H458" s="21"/>
      <c r="I458" s="92"/>
      <c r="J458" s="104"/>
    </row>
    <row r="459" spans="1:11" s="101" customFormat="1" ht="20.100000000000001" customHeight="1">
      <c r="A459" s="105"/>
      <c r="B459" s="105"/>
      <c r="C459" s="105"/>
      <c r="D459" s="105"/>
      <c r="E459" s="93"/>
      <c r="F459" s="21"/>
      <c r="G459" s="21"/>
      <c r="H459" s="21"/>
      <c r="I459" s="92"/>
      <c r="J459" s="104"/>
    </row>
    <row r="460" spans="1:11" s="101" customFormat="1" ht="20.100000000000001" customHeight="1">
      <c r="A460" s="105"/>
      <c r="B460" s="105"/>
      <c r="C460" s="105"/>
      <c r="D460" s="105"/>
      <c r="E460" s="93"/>
      <c r="F460" s="21"/>
      <c r="G460" s="21"/>
      <c r="H460" s="21"/>
      <c r="I460" s="92"/>
      <c r="J460" s="104"/>
    </row>
    <row r="461" spans="1:11" s="108" customFormat="1" ht="20.100000000000001" customHeight="1">
      <c r="A461" s="105"/>
      <c r="B461" s="105"/>
      <c r="C461" s="105"/>
      <c r="D461" s="105"/>
      <c r="E461" s="93"/>
      <c r="F461" s="21"/>
      <c r="G461" s="21"/>
      <c r="H461" s="21"/>
      <c r="I461" s="106"/>
      <c r="J461" s="104"/>
      <c r="K461" s="107"/>
    </row>
    <row r="462" spans="1:11" s="108" customFormat="1" ht="20.100000000000001" customHeight="1">
      <c r="A462" s="105"/>
      <c r="B462" s="105"/>
      <c r="C462" s="105"/>
      <c r="D462" s="105"/>
      <c r="E462" s="93"/>
      <c r="F462" s="21"/>
      <c r="G462" s="21"/>
      <c r="H462" s="21"/>
      <c r="I462" s="106"/>
      <c r="J462" s="104"/>
      <c r="K462" s="107"/>
    </row>
    <row r="463" spans="1:11" s="101" customFormat="1" ht="20.100000000000001" customHeight="1">
      <c r="A463" s="105"/>
      <c r="B463" s="105"/>
      <c r="C463" s="105"/>
      <c r="D463" s="105"/>
      <c r="E463" s="93"/>
      <c r="F463" s="21"/>
      <c r="G463" s="21"/>
      <c r="H463" s="21"/>
      <c r="I463" s="92"/>
      <c r="J463" s="104"/>
    </row>
    <row r="464" spans="1:11" s="101" customFormat="1" ht="20.100000000000001" customHeight="1">
      <c r="A464" s="105"/>
      <c r="B464" s="105"/>
      <c r="C464" s="105"/>
      <c r="D464" s="105"/>
      <c r="E464" s="93"/>
      <c r="F464" s="21"/>
      <c r="G464" s="21"/>
      <c r="H464" s="21"/>
      <c r="I464" s="92"/>
      <c r="J464" s="104"/>
    </row>
    <row r="465" spans="1:10" s="101" customFormat="1" ht="20.100000000000001" customHeight="1">
      <c r="A465" s="105"/>
      <c r="B465" s="105"/>
      <c r="C465" s="105"/>
      <c r="D465" s="105"/>
      <c r="E465" s="93"/>
      <c r="F465" s="21"/>
      <c r="G465" s="21"/>
      <c r="H465" s="21"/>
      <c r="I465" s="92"/>
      <c r="J465" s="104"/>
    </row>
    <row r="466" spans="1:10" s="101" customFormat="1" ht="20.100000000000001" customHeight="1">
      <c r="A466" s="105"/>
      <c r="B466" s="105"/>
      <c r="C466" s="105"/>
      <c r="D466" s="105"/>
      <c r="E466" s="93"/>
      <c r="F466" s="21"/>
      <c r="G466" s="21"/>
      <c r="H466" s="21"/>
      <c r="I466" s="92"/>
      <c r="J466" s="104"/>
    </row>
    <row r="467" spans="1:10" s="101" customFormat="1" ht="20.100000000000001" customHeight="1">
      <c r="A467" s="105"/>
      <c r="B467" s="105"/>
      <c r="C467" s="105"/>
      <c r="D467" s="105"/>
      <c r="E467" s="93"/>
      <c r="F467" s="21"/>
      <c r="G467" s="21"/>
      <c r="H467" s="21"/>
      <c r="I467" s="92"/>
      <c r="J467" s="104"/>
    </row>
    <row r="468" spans="1:10" s="101" customFormat="1" ht="20.100000000000001" customHeight="1">
      <c r="A468" s="105"/>
      <c r="B468" s="105"/>
      <c r="C468" s="105"/>
      <c r="D468" s="105"/>
      <c r="E468" s="93"/>
      <c r="F468" s="21"/>
      <c r="G468" s="21"/>
      <c r="H468" s="21"/>
      <c r="I468" s="92"/>
      <c r="J468" s="104"/>
    </row>
    <row r="469" spans="1:10" s="101" customFormat="1" ht="20.100000000000001" customHeight="1">
      <c r="A469" s="105"/>
      <c r="B469" s="105"/>
      <c r="C469" s="105"/>
      <c r="D469" s="105"/>
      <c r="E469" s="93"/>
      <c r="F469" s="21"/>
      <c r="G469" s="21"/>
      <c r="H469" s="21"/>
      <c r="I469" s="92"/>
      <c r="J469" s="104"/>
    </row>
    <row r="470" spans="1:10" s="101" customFormat="1" ht="20.100000000000001" customHeight="1">
      <c r="A470" s="105"/>
      <c r="B470" s="105"/>
      <c r="C470" s="105"/>
      <c r="D470" s="105"/>
      <c r="E470" s="93"/>
      <c r="F470" s="21"/>
      <c r="G470" s="21"/>
      <c r="H470" s="21"/>
      <c r="I470" s="92"/>
      <c r="J470" s="104"/>
    </row>
    <row r="471" spans="1:10" s="101" customFormat="1" ht="20.100000000000001" customHeight="1">
      <c r="A471" s="105"/>
      <c r="B471" s="105"/>
      <c r="C471" s="105"/>
      <c r="D471" s="105"/>
      <c r="E471" s="93"/>
      <c r="F471" s="21"/>
      <c r="G471" s="21"/>
      <c r="H471" s="21"/>
      <c r="I471" s="92"/>
      <c r="J471" s="104"/>
    </row>
    <row r="472" spans="1:10" s="101" customFormat="1" ht="20.100000000000001" customHeight="1">
      <c r="A472" s="105"/>
      <c r="B472" s="105"/>
      <c r="C472" s="105"/>
      <c r="D472" s="105"/>
      <c r="E472" s="93"/>
      <c r="F472" s="21"/>
      <c r="G472" s="21"/>
      <c r="H472" s="21"/>
      <c r="I472" s="92"/>
      <c r="J472" s="104"/>
    </row>
    <row r="473" spans="1:10" s="101" customFormat="1" ht="20.100000000000001" customHeight="1">
      <c r="A473" s="105"/>
      <c r="B473" s="105"/>
      <c r="C473" s="105"/>
      <c r="D473" s="105"/>
      <c r="E473" s="93"/>
      <c r="F473" s="21"/>
      <c r="G473" s="21"/>
      <c r="H473" s="21"/>
      <c r="I473" s="92"/>
      <c r="J473" s="104"/>
    </row>
    <row r="474" spans="1:10" s="101" customFormat="1" ht="20.100000000000001" customHeight="1">
      <c r="A474" s="105"/>
      <c r="B474" s="105"/>
      <c r="C474" s="105"/>
      <c r="D474" s="105"/>
      <c r="E474" s="93"/>
      <c r="F474" s="21"/>
      <c r="G474" s="21"/>
      <c r="H474" s="21"/>
      <c r="I474" s="92"/>
      <c r="J474" s="104"/>
    </row>
    <row r="475" spans="1:10" s="101" customFormat="1" ht="20.100000000000001" customHeight="1">
      <c r="A475" s="105"/>
      <c r="B475" s="105"/>
      <c r="C475" s="105"/>
      <c r="D475" s="105"/>
      <c r="E475" s="93"/>
      <c r="F475" s="21"/>
      <c r="G475" s="21"/>
      <c r="H475" s="21"/>
      <c r="I475" s="92"/>
      <c r="J475" s="104"/>
    </row>
    <row r="476" spans="1:10" s="101" customFormat="1" ht="20.100000000000001" customHeight="1">
      <c r="A476" s="105"/>
      <c r="B476" s="105"/>
      <c r="C476" s="105"/>
      <c r="D476" s="105"/>
      <c r="E476" s="93"/>
      <c r="F476" s="21"/>
      <c r="G476" s="21"/>
      <c r="H476" s="21"/>
      <c r="I476" s="92"/>
      <c r="J476" s="104"/>
    </row>
    <row r="477" spans="1:10" s="101" customFormat="1" ht="20.100000000000001" customHeight="1">
      <c r="A477" s="105"/>
      <c r="B477" s="105"/>
      <c r="C477" s="105"/>
      <c r="D477" s="105"/>
      <c r="E477" s="93"/>
      <c r="F477" s="21"/>
      <c r="G477" s="21"/>
      <c r="H477" s="21"/>
      <c r="I477" s="92"/>
      <c r="J477" s="104"/>
    </row>
    <row r="478" spans="1:10" s="101" customFormat="1" ht="20.100000000000001" customHeight="1">
      <c r="A478" s="105"/>
      <c r="B478" s="105"/>
      <c r="C478" s="105"/>
      <c r="D478" s="105"/>
      <c r="E478" s="93"/>
      <c r="F478" s="21"/>
      <c r="G478" s="21"/>
      <c r="H478" s="21"/>
      <c r="I478" s="92"/>
      <c r="J478" s="104"/>
    </row>
    <row r="479" spans="1:10" s="101" customFormat="1" ht="20.100000000000001" customHeight="1">
      <c r="A479" s="105"/>
      <c r="B479" s="105"/>
      <c r="C479" s="105"/>
      <c r="D479" s="105"/>
      <c r="E479" s="93"/>
      <c r="F479" s="21"/>
      <c r="G479" s="21"/>
      <c r="H479" s="21"/>
      <c r="I479" s="92"/>
      <c r="J479" s="104"/>
    </row>
    <row r="480" spans="1:10" s="101" customFormat="1" ht="20.100000000000001" customHeight="1">
      <c r="A480" s="105"/>
      <c r="B480" s="105"/>
      <c r="C480" s="105"/>
      <c r="D480" s="105"/>
      <c r="E480" s="93"/>
      <c r="F480" s="21"/>
      <c r="G480" s="21"/>
      <c r="H480" s="21"/>
      <c r="I480" s="92"/>
      <c r="J480" s="104"/>
    </row>
    <row r="481" spans="1:10" s="101" customFormat="1" ht="20.100000000000001" customHeight="1">
      <c r="A481" s="105"/>
      <c r="B481" s="105"/>
      <c r="C481" s="105"/>
      <c r="D481" s="105"/>
      <c r="E481" s="93"/>
      <c r="F481" s="21"/>
      <c r="G481" s="21"/>
      <c r="H481" s="21"/>
      <c r="I481" s="92"/>
      <c r="J481" s="104"/>
    </row>
    <row r="482" spans="1:10" s="101" customFormat="1" ht="20.100000000000001" customHeight="1">
      <c r="A482" s="105"/>
      <c r="B482" s="105"/>
      <c r="C482" s="105"/>
      <c r="D482" s="105"/>
      <c r="E482" s="93"/>
      <c r="F482" s="21"/>
      <c r="G482" s="21"/>
      <c r="H482" s="21"/>
      <c r="I482" s="92"/>
      <c r="J482" s="104"/>
    </row>
    <row r="483" spans="1:10" s="101" customFormat="1" ht="20.100000000000001" customHeight="1">
      <c r="A483" s="105"/>
      <c r="B483" s="105"/>
      <c r="C483" s="105"/>
      <c r="D483" s="105"/>
      <c r="E483" s="93"/>
      <c r="F483" s="21"/>
      <c r="G483" s="21"/>
      <c r="H483" s="21"/>
      <c r="I483" s="92"/>
      <c r="J483" s="104"/>
    </row>
    <row r="484" spans="1:10" s="101" customFormat="1" ht="20.100000000000001" customHeight="1">
      <c r="A484" s="105"/>
      <c r="B484" s="105"/>
      <c r="C484" s="105"/>
      <c r="D484" s="105"/>
      <c r="E484" s="93"/>
      <c r="F484" s="21"/>
      <c r="G484" s="21"/>
      <c r="H484" s="21"/>
      <c r="I484" s="92"/>
      <c r="J484" s="104"/>
    </row>
    <row r="485" spans="1:10" s="101" customFormat="1" ht="20.100000000000001" customHeight="1">
      <c r="E485" s="93"/>
      <c r="F485" s="21"/>
      <c r="G485" s="21"/>
      <c r="H485" s="21"/>
      <c r="I485" s="92"/>
      <c r="J485" s="104"/>
    </row>
    <row r="486" spans="1:10" s="101" customFormat="1" ht="20.100000000000001" customHeight="1">
      <c r="E486" s="93"/>
      <c r="F486" s="21"/>
      <c r="G486" s="21"/>
      <c r="H486" s="21"/>
      <c r="I486" s="92"/>
      <c r="J486" s="104"/>
    </row>
    <row r="487" spans="1:10" s="101" customFormat="1" ht="20.100000000000001" customHeight="1">
      <c r="E487" s="93"/>
      <c r="F487" s="21"/>
      <c r="G487" s="21"/>
      <c r="H487" s="21"/>
      <c r="I487" s="92"/>
      <c r="J487" s="104"/>
    </row>
    <row r="488" spans="1:10" s="101" customFormat="1" ht="20.100000000000001" customHeight="1">
      <c r="E488" s="93"/>
      <c r="F488" s="21"/>
      <c r="G488" s="21"/>
      <c r="H488" s="21"/>
      <c r="I488" s="92"/>
      <c r="J488" s="104"/>
    </row>
    <row r="489" spans="1:10" s="101" customFormat="1" ht="20.100000000000001" customHeight="1">
      <c r="E489" s="93"/>
      <c r="F489" s="21"/>
      <c r="G489" s="21"/>
      <c r="H489" s="21"/>
      <c r="I489" s="92"/>
      <c r="J489" s="104"/>
    </row>
    <row r="490" spans="1:10" s="101" customFormat="1" ht="20.100000000000001" customHeight="1">
      <c r="E490" s="93"/>
      <c r="F490" s="21"/>
      <c r="G490" s="21"/>
      <c r="H490" s="21"/>
      <c r="I490" s="92"/>
      <c r="J490" s="104"/>
    </row>
    <row r="491" spans="1:10" s="101" customFormat="1" ht="20.100000000000001" customHeight="1">
      <c r="E491" s="93"/>
      <c r="F491" s="21"/>
      <c r="G491" s="21"/>
      <c r="H491" s="21"/>
      <c r="I491" s="92"/>
      <c r="J491" s="104"/>
    </row>
    <row r="492" spans="1:10" s="101" customFormat="1" ht="20.100000000000001" customHeight="1">
      <c r="E492" s="93"/>
      <c r="F492" s="21"/>
      <c r="G492" s="21"/>
      <c r="H492" s="21"/>
      <c r="I492" s="92"/>
      <c r="J492" s="104"/>
    </row>
    <row r="493" spans="1:10" s="101" customFormat="1" ht="20.100000000000001" customHeight="1">
      <c r="E493" s="93"/>
      <c r="F493" s="21"/>
      <c r="G493" s="21"/>
      <c r="H493" s="21"/>
      <c r="I493" s="92"/>
      <c r="J493" s="104"/>
    </row>
    <row r="494" spans="1:10" s="101" customFormat="1" ht="20.100000000000001" customHeight="1">
      <c r="E494" s="93"/>
      <c r="F494" s="21"/>
      <c r="G494" s="21"/>
      <c r="H494" s="21"/>
      <c r="I494" s="92"/>
      <c r="J494" s="104"/>
    </row>
    <row r="495" spans="1:10" s="101" customFormat="1" ht="20.100000000000001" customHeight="1">
      <c r="E495" s="93"/>
      <c r="F495" s="21"/>
      <c r="G495" s="21"/>
      <c r="H495" s="21"/>
      <c r="I495" s="92"/>
      <c r="J495" s="104"/>
    </row>
    <row r="496" spans="1:10" s="101" customFormat="1" ht="20.100000000000001" customHeight="1">
      <c r="E496" s="93"/>
      <c r="F496" s="21"/>
      <c r="G496" s="21"/>
      <c r="H496" s="21"/>
      <c r="I496" s="92"/>
      <c r="J496" s="104"/>
    </row>
    <row r="497" spans="5:10" s="101" customFormat="1" ht="20.100000000000001" customHeight="1">
      <c r="E497" s="93"/>
      <c r="F497" s="21"/>
      <c r="G497" s="21"/>
      <c r="H497" s="21"/>
      <c r="I497" s="92"/>
      <c r="J497" s="104"/>
    </row>
    <row r="498" spans="5:10" s="101" customFormat="1" ht="20.100000000000001" customHeight="1">
      <c r="E498" s="93"/>
      <c r="F498" s="21"/>
      <c r="G498" s="21"/>
      <c r="H498" s="21"/>
      <c r="I498" s="92"/>
      <c r="J498" s="104"/>
    </row>
    <row r="499" spans="5:10" s="101" customFormat="1" ht="20.100000000000001" customHeight="1">
      <c r="E499" s="93"/>
      <c r="F499" s="21"/>
      <c r="G499" s="21"/>
      <c r="H499" s="21"/>
      <c r="I499" s="92"/>
      <c r="J499" s="104"/>
    </row>
    <row r="500" spans="5:10" s="101" customFormat="1" ht="20.100000000000001" customHeight="1">
      <c r="E500" s="93"/>
      <c r="F500" s="21"/>
      <c r="G500" s="21"/>
      <c r="H500" s="21"/>
      <c r="I500" s="92"/>
      <c r="J500" s="104"/>
    </row>
    <row r="501" spans="5:10" s="101" customFormat="1" ht="20.100000000000001" customHeight="1">
      <c r="E501" s="93"/>
      <c r="F501" s="21"/>
      <c r="G501" s="21"/>
      <c r="H501" s="21"/>
      <c r="I501" s="92"/>
      <c r="J501" s="104"/>
    </row>
    <row r="502" spans="5:10" s="101" customFormat="1" ht="20.100000000000001" customHeight="1">
      <c r="E502" s="93"/>
      <c r="F502" s="21"/>
      <c r="G502" s="21"/>
      <c r="H502" s="21"/>
      <c r="I502" s="92"/>
      <c r="J502" s="104"/>
    </row>
    <row r="503" spans="5:10" s="101" customFormat="1" ht="20.100000000000001" customHeight="1">
      <c r="E503" s="93"/>
      <c r="F503" s="21"/>
      <c r="G503" s="21"/>
      <c r="H503" s="21"/>
      <c r="I503" s="92"/>
      <c r="J503" s="104"/>
    </row>
    <row r="504" spans="5:10" s="101" customFormat="1" ht="20.100000000000001" customHeight="1">
      <c r="E504" s="93"/>
      <c r="F504" s="21"/>
      <c r="G504" s="21"/>
      <c r="H504" s="21"/>
      <c r="I504" s="92"/>
      <c r="J504" s="104"/>
    </row>
    <row r="505" spans="5:10" s="101" customFormat="1" ht="20.100000000000001" customHeight="1">
      <c r="E505" s="93"/>
      <c r="F505" s="21"/>
      <c r="G505" s="21"/>
      <c r="H505" s="21"/>
      <c r="I505" s="92"/>
      <c r="J505" s="104"/>
    </row>
    <row r="506" spans="5:10" s="101" customFormat="1" ht="20.100000000000001" customHeight="1">
      <c r="E506" s="93"/>
      <c r="F506" s="21"/>
      <c r="G506" s="21"/>
      <c r="H506" s="21"/>
      <c r="I506" s="92"/>
      <c r="J506" s="104"/>
    </row>
    <row r="507" spans="5:10" s="101" customFormat="1" ht="20.100000000000001" customHeight="1">
      <c r="E507" s="93"/>
      <c r="F507" s="21"/>
      <c r="G507" s="21"/>
      <c r="H507" s="21"/>
      <c r="I507" s="92"/>
      <c r="J507" s="104"/>
    </row>
    <row r="508" spans="5:10" s="101" customFormat="1" ht="20.100000000000001" customHeight="1">
      <c r="E508" s="93"/>
      <c r="F508" s="21"/>
      <c r="G508" s="21"/>
      <c r="H508" s="21"/>
      <c r="I508" s="92"/>
      <c r="J508" s="104"/>
    </row>
    <row r="509" spans="5:10" s="101" customFormat="1" ht="20.100000000000001" customHeight="1">
      <c r="E509" s="93"/>
      <c r="F509" s="92"/>
      <c r="G509" s="92"/>
      <c r="H509" s="92"/>
      <c r="I509" s="92"/>
      <c r="J509" s="104"/>
    </row>
    <row r="510" spans="5:10" s="101" customFormat="1" ht="20.100000000000001" customHeight="1">
      <c r="E510" s="93"/>
      <c r="F510" s="92"/>
      <c r="G510" s="92"/>
      <c r="H510" s="92"/>
      <c r="I510" s="92"/>
      <c r="J510" s="104"/>
    </row>
    <row r="511" spans="5:10" s="101" customFormat="1" ht="20.100000000000001" customHeight="1">
      <c r="E511" s="93"/>
      <c r="F511" s="92"/>
      <c r="G511" s="92"/>
      <c r="H511" s="92"/>
      <c r="I511" s="92"/>
      <c r="J511" s="104"/>
    </row>
    <row r="512" spans="5:10" s="101" customFormat="1" ht="20.100000000000001" customHeight="1">
      <c r="E512" s="93"/>
      <c r="F512" s="92"/>
      <c r="G512" s="92"/>
      <c r="H512" s="92"/>
      <c r="I512" s="92"/>
      <c r="J512" s="104"/>
    </row>
    <row r="513" spans="5:10" s="101" customFormat="1" ht="20.100000000000001" customHeight="1">
      <c r="E513" s="93"/>
      <c r="F513" s="92"/>
      <c r="G513" s="92"/>
      <c r="H513" s="92"/>
      <c r="I513" s="92"/>
      <c r="J513" s="104"/>
    </row>
    <row r="514" spans="5:10" s="101" customFormat="1" ht="20.100000000000001" customHeight="1">
      <c r="E514" s="93"/>
      <c r="F514" s="92"/>
      <c r="G514" s="92"/>
      <c r="H514" s="92"/>
      <c r="I514" s="92"/>
      <c r="J514" s="104"/>
    </row>
    <row r="515" spans="5:10" s="101" customFormat="1" ht="20.100000000000001" customHeight="1">
      <c r="E515" s="93"/>
      <c r="F515" s="92"/>
      <c r="G515" s="92"/>
      <c r="H515" s="92"/>
      <c r="I515" s="92"/>
      <c r="J515" s="104"/>
    </row>
    <row r="516" spans="5:10" s="101" customFormat="1" ht="20.100000000000001" customHeight="1">
      <c r="E516" s="93"/>
      <c r="F516" s="92"/>
      <c r="G516" s="92"/>
      <c r="H516" s="92"/>
      <c r="I516" s="92"/>
      <c r="J516" s="104"/>
    </row>
    <row r="517" spans="5:10" s="101" customFormat="1" ht="20.100000000000001" customHeight="1">
      <c r="E517" s="93"/>
      <c r="F517" s="92"/>
      <c r="G517" s="92"/>
      <c r="H517" s="92"/>
      <c r="I517" s="92"/>
      <c r="J517" s="104"/>
    </row>
    <row r="518" spans="5:10" s="101" customFormat="1" ht="20.100000000000001" customHeight="1">
      <c r="E518" s="93"/>
      <c r="F518" s="92"/>
      <c r="G518" s="92"/>
      <c r="H518" s="92"/>
      <c r="I518" s="92"/>
      <c r="J518" s="104"/>
    </row>
    <row r="519" spans="5:10" s="101" customFormat="1" ht="20.100000000000001" customHeight="1">
      <c r="E519" s="93"/>
      <c r="F519" s="92"/>
      <c r="G519" s="92"/>
      <c r="H519" s="92"/>
      <c r="I519" s="92"/>
      <c r="J519" s="104"/>
    </row>
    <row r="520" spans="5:10" s="101" customFormat="1" ht="20.100000000000001" customHeight="1">
      <c r="E520" s="93"/>
      <c r="F520" s="92"/>
      <c r="G520" s="92"/>
      <c r="H520" s="92"/>
      <c r="I520" s="92"/>
      <c r="J520" s="104"/>
    </row>
    <row r="521" spans="5:10" s="101" customFormat="1" ht="20.100000000000001" customHeight="1">
      <c r="E521" s="93"/>
      <c r="F521" s="92"/>
      <c r="G521" s="92"/>
      <c r="H521" s="92"/>
      <c r="I521" s="92"/>
      <c r="J521" s="104"/>
    </row>
    <row r="522" spans="5:10" s="101" customFormat="1" ht="20.100000000000001" customHeight="1">
      <c r="E522" s="93"/>
      <c r="F522" s="92"/>
      <c r="G522" s="92"/>
      <c r="H522" s="92"/>
      <c r="I522" s="92"/>
      <c r="J522" s="104"/>
    </row>
    <row r="523" spans="5:10" s="101" customFormat="1" ht="20.100000000000001" customHeight="1">
      <c r="E523" s="93"/>
      <c r="F523" s="92"/>
      <c r="G523" s="92"/>
      <c r="H523" s="92"/>
      <c r="I523" s="92"/>
      <c r="J523" s="104"/>
    </row>
    <row r="524" spans="5:10" s="101" customFormat="1" ht="20.100000000000001" customHeight="1">
      <c r="E524" s="93"/>
      <c r="F524" s="92"/>
      <c r="G524" s="92"/>
      <c r="H524" s="92"/>
      <c r="I524" s="92"/>
      <c r="J524" s="104"/>
    </row>
    <row r="525" spans="5:10" s="101" customFormat="1" ht="20.100000000000001" customHeight="1">
      <c r="E525" s="93"/>
      <c r="F525" s="92"/>
      <c r="G525" s="92"/>
      <c r="H525" s="92"/>
      <c r="I525" s="92"/>
      <c r="J525" s="104"/>
    </row>
    <row r="526" spans="5:10" s="101" customFormat="1" ht="20.100000000000001" customHeight="1">
      <c r="E526" s="93"/>
      <c r="F526" s="92"/>
      <c r="G526" s="92"/>
      <c r="H526" s="92"/>
      <c r="I526" s="92"/>
      <c r="J526" s="104"/>
    </row>
    <row r="527" spans="5:10" s="101" customFormat="1" ht="20.100000000000001" customHeight="1">
      <c r="E527" s="93"/>
      <c r="F527" s="92"/>
      <c r="G527" s="92"/>
      <c r="H527" s="92"/>
      <c r="I527" s="92"/>
      <c r="J527" s="104"/>
    </row>
    <row r="528" spans="5:10" s="101" customFormat="1" ht="20.100000000000001" customHeight="1">
      <c r="E528" s="93"/>
      <c r="F528" s="92"/>
      <c r="G528" s="92"/>
      <c r="H528" s="92"/>
      <c r="I528" s="92"/>
      <c r="J528" s="104"/>
    </row>
    <row r="529" spans="5:10" s="101" customFormat="1" ht="20.100000000000001" customHeight="1">
      <c r="E529" s="93"/>
      <c r="F529" s="92"/>
      <c r="G529" s="92"/>
      <c r="H529" s="92"/>
      <c r="I529" s="92"/>
      <c r="J529" s="104"/>
    </row>
    <row r="530" spans="5:10" s="101" customFormat="1" ht="20.100000000000001" customHeight="1">
      <c r="E530" s="93"/>
      <c r="F530" s="92"/>
      <c r="G530" s="92"/>
      <c r="H530" s="92"/>
      <c r="I530" s="92"/>
      <c r="J530" s="104"/>
    </row>
    <row r="531" spans="5:10" s="101" customFormat="1" ht="20.100000000000001" customHeight="1">
      <c r="E531" s="93"/>
      <c r="F531" s="92"/>
      <c r="G531" s="92"/>
      <c r="H531" s="92"/>
      <c r="I531" s="92"/>
      <c r="J531" s="104"/>
    </row>
    <row r="532" spans="5:10" s="101" customFormat="1" ht="20.100000000000001" customHeight="1">
      <c r="E532" s="93"/>
      <c r="F532" s="92"/>
      <c r="G532" s="92"/>
      <c r="H532" s="92"/>
      <c r="I532" s="92"/>
      <c r="J532" s="104"/>
    </row>
    <row r="533" spans="5:10" s="101" customFormat="1" ht="20.100000000000001" customHeight="1">
      <c r="E533" s="93"/>
      <c r="F533" s="92"/>
      <c r="G533" s="92"/>
      <c r="H533" s="92"/>
      <c r="I533" s="92"/>
      <c r="J533" s="104"/>
    </row>
    <row r="534" spans="5:10" s="101" customFormat="1" ht="20.100000000000001" customHeight="1">
      <c r="E534" s="93"/>
      <c r="F534" s="92"/>
      <c r="G534" s="92"/>
      <c r="H534" s="92"/>
      <c r="I534" s="92"/>
      <c r="J534" s="104"/>
    </row>
    <row r="535" spans="5:10" s="101" customFormat="1" ht="20.100000000000001" customHeight="1">
      <c r="E535" s="93"/>
      <c r="F535" s="92"/>
      <c r="G535" s="92"/>
      <c r="H535" s="92"/>
      <c r="I535" s="92"/>
      <c r="J535" s="104"/>
    </row>
    <row r="536" spans="5:10" s="101" customFormat="1" ht="20.100000000000001" customHeight="1">
      <c r="E536" s="93"/>
      <c r="F536" s="92"/>
      <c r="G536" s="92"/>
      <c r="H536" s="92"/>
      <c r="I536" s="92"/>
      <c r="J536" s="104"/>
    </row>
    <row r="537" spans="5:10" s="101" customFormat="1" ht="20.100000000000001" customHeight="1">
      <c r="E537" s="93"/>
      <c r="F537" s="92"/>
      <c r="G537" s="92"/>
      <c r="H537" s="92"/>
      <c r="I537" s="92"/>
      <c r="J537" s="104"/>
    </row>
    <row r="538" spans="5:10" s="101" customFormat="1" ht="20.100000000000001" customHeight="1">
      <c r="E538" s="93"/>
      <c r="F538" s="92"/>
      <c r="G538" s="92"/>
      <c r="H538" s="92"/>
      <c r="I538" s="92"/>
      <c r="J538" s="104"/>
    </row>
    <row r="539" spans="5:10" s="101" customFormat="1" ht="20.100000000000001" customHeight="1">
      <c r="E539" s="93"/>
      <c r="F539" s="92"/>
      <c r="G539" s="92"/>
      <c r="H539" s="92"/>
      <c r="I539" s="92"/>
      <c r="J539" s="104"/>
    </row>
    <row r="540" spans="5:10" s="101" customFormat="1" ht="20.100000000000001" customHeight="1">
      <c r="E540" s="93"/>
      <c r="F540" s="92"/>
      <c r="G540" s="92"/>
      <c r="H540" s="92"/>
      <c r="I540" s="92"/>
      <c r="J540" s="104"/>
    </row>
    <row r="541" spans="5:10" s="101" customFormat="1" ht="20.100000000000001" customHeight="1">
      <c r="E541" s="93"/>
      <c r="F541" s="92"/>
      <c r="G541" s="92"/>
      <c r="H541" s="92"/>
      <c r="I541" s="92"/>
      <c r="J541" s="104"/>
    </row>
    <row r="542" spans="5:10" s="101" customFormat="1" ht="20.100000000000001" customHeight="1">
      <c r="E542" s="93"/>
      <c r="F542" s="92"/>
      <c r="G542" s="92"/>
      <c r="H542" s="92"/>
      <c r="I542" s="92"/>
      <c r="J542" s="104"/>
    </row>
    <row r="543" spans="5:10" s="101" customFormat="1" ht="20.100000000000001" customHeight="1">
      <c r="E543" s="93"/>
      <c r="F543" s="92"/>
      <c r="G543" s="92"/>
      <c r="H543" s="92"/>
      <c r="I543" s="92"/>
      <c r="J543" s="104"/>
    </row>
    <row r="544" spans="5:10" s="101" customFormat="1" ht="20.100000000000001" customHeight="1">
      <c r="E544" s="93"/>
      <c r="F544" s="92"/>
      <c r="G544" s="92"/>
      <c r="H544" s="92"/>
      <c r="I544" s="92"/>
      <c r="J544" s="104"/>
    </row>
    <row r="545" spans="5:10" s="101" customFormat="1" ht="20.100000000000001" customHeight="1">
      <c r="E545" s="93"/>
      <c r="F545" s="92"/>
      <c r="G545" s="92"/>
      <c r="H545" s="92"/>
      <c r="I545" s="92"/>
      <c r="J545" s="104"/>
    </row>
    <row r="546" spans="5:10" s="101" customFormat="1" ht="20.100000000000001" customHeight="1">
      <c r="E546" s="93"/>
      <c r="F546" s="92"/>
      <c r="G546" s="92"/>
      <c r="H546" s="92"/>
      <c r="I546" s="92"/>
      <c r="J546" s="104"/>
    </row>
    <row r="547" spans="5:10" s="101" customFormat="1" ht="20.100000000000001" customHeight="1">
      <c r="E547" s="93"/>
      <c r="F547" s="92"/>
      <c r="G547" s="92"/>
      <c r="H547" s="92"/>
      <c r="I547" s="92"/>
      <c r="J547" s="104"/>
    </row>
    <row r="548" spans="5:10" s="101" customFormat="1" ht="20.100000000000001" customHeight="1">
      <c r="E548" s="93"/>
      <c r="F548" s="92"/>
      <c r="G548" s="92"/>
      <c r="H548" s="92"/>
      <c r="I548" s="92"/>
      <c r="J548" s="104"/>
    </row>
    <row r="549" spans="5:10" s="101" customFormat="1" ht="20.100000000000001" customHeight="1">
      <c r="E549" s="93"/>
      <c r="F549" s="92"/>
      <c r="G549" s="92"/>
      <c r="H549" s="92"/>
      <c r="I549" s="92"/>
      <c r="J549" s="104"/>
    </row>
    <row r="550" spans="5:10" s="101" customFormat="1" ht="20.100000000000001" customHeight="1">
      <c r="E550" s="93"/>
      <c r="F550" s="92"/>
      <c r="G550" s="92"/>
      <c r="H550" s="92"/>
      <c r="I550" s="92"/>
      <c r="J550" s="104"/>
    </row>
    <row r="551" spans="5:10" s="101" customFormat="1" ht="20.100000000000001" customHeight="1">
      <c r="E551" s="93"/>
      <c r="F551" s="92"/>
      <c r="G551" s="92"/>
      <c r="H551" s="92"/>
      <c r="I551" s="92"/>
      <c r="J551" s="104"/>
    </row>
    <row r="552" spans="5:10" s="101" customFormat="1" ht="20.100000000000001" customHeight="1">
      <c r="E552" s="93"/>
      <c r="F552" s="92"/>
      <c r="G552" s="92"/>
      <c r="H552" s="92"/>
      <c r="I552" s="92"/>
      <c r="J552" s="104"/>
    </row>
    <row r="553" spans="5:10" s="101" customFormat="1" ht="20.100000000000001" customHeight="1">
      <c r="E553" s="93"/>
      <c r="F553" s="92"/>
      <c r="G553" s="92"/>
      <c r="H553" s="92"/>
      <c r="I553" s="92"/>
      <c r="J553" s="104"/>
    </row>
    <row r="554" spans="5:10" s="101" customFormat="1" ht="20.100000000000001" customHeight="1">
      <c r="E554" s="93"/>
      <c r="F554" s="92"/>
      <c r="G554" s="92"/>
      <c r="H554" s="92"/>
      <c r="I554" s="92"/>
      <c r="J554" s="104"/>
    </row>
    <row r="555" spans="5:10" s="101" customFormat="1" ht="20.100000000000001" customHeight="1">
      <c r="E555" s="93"/>
      <c r="F555" s="92"/>
      <c r="G555" s="92"/>
      <c r="H555" s="92"/>
      <c r="I555" s="92"/>
      <c r="J555" s="104"/>
    </row>
    <row r="556" spans="5:10" s="101" customFormat="1" ht="20.100000000000001" customHeight="1">
      <c r="E556" s="93"/>
      <c r="F556" s="92"/>
      <c r="G556" s="92"/>
      <c r="H556" s="92"/>
      <c r="I556" s="92"/>
      <c r="J556" s="104"/>
    </row>
    <row r="557" spans="5:10" s="101" customFormat="1" ht="20.100000000000001" customHeight="1">
      <c r="E557" s="93"/>
      <c r="F557" s="92"/>
      <c r="G557" s="92"/>
      <c r="H557" s="92"/>
      <c r="I557" s="92"/>
      <c r="J557" s="104"/>
    </row>
    <row r="558" spans="5:10" s="101" customFormat="1" ht="20.100000000000001" customHeight="1">
      <c r="E558" s="93"/>
      <c r="F558" s="92"/>
      <c r="G558" s="92"/>
      <c r="H558" s="92"/>
      <c r="I558" s="92"/>
      <c r="J558" s="104"/>
    </row>
    <row r="559" spans="5:10" s="101" customFormat="1" ht="20.100000000000001" customHeight="1">
      <c r="E559" s="93"/>
      <c r="F559" s="92"/>
      <c r="G559" s="92"/>
      <c r="H559" s="92"/>
      <c r="I559" s="92"/>
      <c r="J559" s="104"/>
    </row>
    <row r="560" spans="5:10" s="101" customFormat="1" ht="20.100000000000001" customHeight="1">
      <c r="E560" s="93"/>
      <c r="F560" s="92"/>
      <c r="G560" s="92"/>
      <c r="H560" s="92"/>
      <c r="I560" s="92"/>
      <c r="J560" s="104"/>
    </row>
    <row r="561" spans="5:10" s="101" customFormat="1" ht="20.100000000000001" customHeight="1">
      <c r="E561" s="93"/>
      <c r="F561" s="92"/>
      <c r="G561" s="92"/>
      <c r="H561" s="92"/>
      <c r="I561" s="92"/>
      <c r="J561" s="104"/>
    </row>
    <row r="562" spans="5:10" s="101" customFormat="1" ht="20.100000000000001" customHeight="1">
      <c r="E562" s="93"/>
      <c r="F562" s="92"/>
      <c r="G562" s="92"/>
      <c r="H562" s="92"/>
      <c r="I562" s="92"/>
      <c r="J562" s="104"/>
    </row>
    <row r="563" spans="5:10" s="101" customFormat="1" ht="20.100000000000001" customHeight="1">
      <c r="E563" s="93"/>
      <c r="F563" s="92"/>
      <c r="G563" s="92"/>
      <c r="H563" s="92"/>
      <c r="I563" s="92"/>
      <c r="J563" s="104"/>
    </row>
    <row r="564" spans="5:10" s="101" customFormat="1" ht="20.100000000000001" customHeight="1">
      <c r="E564" s="93"/>
      <c r="F564" s="92"/>
      <c r="G564" s="92"/>
      <c r="H564" s="92"/>
      <c r="I564" s="92"/>
      <c r="J564" s="104"/>
    </row>
    <row r="565" spans="5:10" s="101" customFormat="1" ht="20.100000000000001" customHeight="1">
      <c r="E565" s="93"/>
      <c r="F565" s="92"/>
      <c r="G565" s="92"/>
      <c r="H565" s="92"/>
      <c r="I565" s="92"/>
      <c r="J565" s="104"/>
    </row>
    <row r="566" spans="5:10" s="101" customFormat="1" ht="20.100000000000001" customHeight="1">
      <c r="E566" s="93"/>
      <c r="F566" s="92"/>
      <c r="G566" s="92"/>
      <c r="H566" s="92"/>
      <c r="I566" s="92"/>
      <c r="J566" s="104"/>
    </row>
    <row r="567" spans="5:10" s="101" customFormat="1" ht="20.100000000000001" customHeight="1">
      <c r="E567" s="93"/>
      <c r="F567" s="92"/>
      <c r="G567" s="92"/>
      <c r="H567" s="92"/>
      <c r="I567" s="92"/>
      <c r="J567" s="104"/>
    </row>
    <row r="568" spans="5:10" s="101" customFormat="1" ht="20.100000000000001" customHeight="1">
      <c r="E568" s="93"/>
      <c r="F568" s="92"/>
      <c r="G568" s="92"/>
      <c r="H568" s="92"/>
      <c r="I568" s="92"/>
      <c r="J568" s="104"/>
    </row>
    <row r="569" spans="5:10" s="101" customFormat="1" ht="20.100000000000001" customHeight="1">
      <c r="E569" s="93"/>
      <c r="F569" s="92"/>
      <c r="G569" s="92"/>
      <c r="H569" s="92"/>
      <c r="I569" s="92"/>
      <c r="J569" s="104"/>
    </row>
    <row r="570" spans="5:10" s="101" customFormat="1" ht="20.100000000000001" customHeight="1">
      <c r="E570" s="93"/>
      <c r="F570" s="92"/>
      <c r="G570" s="92"/>
      <c r="H570" s="92"/>
      <c r="I570" s="92"/>
      <c r="J570" s="104"/>
    </row>
    <row r="571" spans="5:10" s="101" customFormat="1" ht="20.100000000000001" customHeight="1">
      <c r="E571" s="93"/>
      <c r="F571" s="92"/>
      <c r="G571" s="92"/>
      <c r="H571" s="92"/>
      <c r="I571" s="92"/>
      <c r="J571" s="104"/>
    </row>
    <row r="572" spans="5:10" s="101" customFormat="1" ht="20.100000000000001" customHeight="1">
      <c r="E572" s="93"/>
      <c r="F572" s="92"/>
      <c r="G572" s="92"/>
      <c r="H572" s="92"/>
      <c r="I572" s="92"/>
      <c r="J572" s="104"/>
    </row>
    <row r="573" spans="5:10" s="101" customFormat="1" ht="20.100000000000001" customHeight="1">
      <c r="E573" s="93"/>
      <c r="F573" s="92"/>
      <c r="G573" s="92"/>
      <c r="H573" s="92"/>
      <c r="I573" s="92"/>
      <c r="J573" s="104"/>
    </row>
    <row r="574" spans="5:10" s="101" customFormat="1" ht="20.100000000000001" customHeight="1">
      <c r="E574" s="93"/>
      <c r="F574" s="92"/>
      <c r="G574" s="92"/>
      <c r="H574" s="92"/>
      <c r="I574" s="92"/>
      <c r="J574" s="104"/>
    </row>
    <row r="575" spans="5:10" s="101" customFormat="1" ht="20.100000000000001" customHeight="1">
      <c r="E575" s="93"/>
      <c r="F575" s="92"/>
      <c r="G575" s="92"/>
      <c r="H575" s="92"/>
      <c r="I575" s="92"/>
      <c r="J575" s="104"/>
    </row>
    <row r="576" spans="5:10" s="101" customFormat="1" ht="20.100000000000001" customHeight="1">
      <c r="E576" s="93"/>
      <c r="F576" s="92"/>
      <c r="G576" s="92"/>
      <c r="H576" s="92"/>
      <c r="I576" s="92"/>
      <c r="J576" s="104"/>
    </row>
    <row r="577" spans="5:10" s="101" customFormat="1" ht="20.100000000000001" customHeight="1">
      <c r="E577" s="93"/>
      <c r="F577" s="92"/>
      <c r="G577" s="92"/>
      <c r="H577" s="92"/>
      <c r="I577" s="92"/>
      <c r="J577" s="104"/>
    </row>
    <row r="578" spans="5:10" s="101" customFormat="1" ht="20.100000000000001" customHeight="1">
      <c r="E578" s="93"/>
      <c r="F578" s="92"/>
      <c r="G578" s="92"/>
      <c r="H578" s="92"/>
      <c r="I578" s="92"/>
      <c r="J578" s="104"/>
    </row>
    <row r="579" spans="5:10" s="101" customFormat="1" ht="20.100000000000001" customHeight="1">
      <c r="E579" s="93"/>
      <c r="F579" s="92"/>
      <c r="G579" s="92"/>
      <c r="H579" s="92"/>
      <c r="I579" s="92"/>
      <c r="J579" s="104"/>
    </row>
    <row r="580" spans="5:10" s="101" customFormat="1" ht="20.100000000000001" customHeight="1">
      <c r="E580" s="93"/>
      <c r="F580" s="92"/>
      <c r="G580" s="92"/>
      <c r="H580" s="92"/>
      <c r="I580" s="92"/>
      <c r="J580" s="104"/>
    </row>
    <row r="581" spans="5:10" s="101" customFormat="1" ht="20.100000000000001" customHeight="1">
      <c r="E581" s="93"/>
      <c r="F581" s="92"/>
      <c r="G581" s="92"/>
      <c r="H581" s="92"/>
      <c r="I581" s="92"/>
      <c r="J581" s="104"/>
    </row>
    <row r="582" spans="5:10" s="101" customFormat="1" ht="20.100000000000001" customHeight="1">
      <c r="E582" s="93"/>
      <c r="F582" s="92"/>
      <c r="G582" s="92"/>
      <c r="H582" s="92"/>
      <c r="I582" s="92"/>
      <c r="J582" s="104"/>
    </row>
    <row r="583" spans="5:10" s="101" customFormat="1" ht="20.100000000000001" customHeight="1">
      <c r="E583" s="93"/>
      <c r="F583" s="92"/>
      <c r="G583" s="92"/>
      <c r="H583" s="92"/>
      <c r="I583" s="92"/>
      <c r="J583" s="104"/>
    </row>
    <row r="584" spans="5:10" s="101" customFormat="1" ht="20.100000000000001" customHeight="1">
      <c r="E584" s="93"/>
      <c r="F584" s="92"/>
      <c r="G584" s="92"/>
      <c r="H584" s="92"/>
      <c r="I584" s="92"/>
      <c r="J584" s="104"/>
    </row>
    <row r="585" spans="5:10" s="101" customFormat="1" ht="20.100000000000001" customHeight="1">
      <c r="E585" s="93"/>
      <c r="F585" s="92"/>
      <c r="G585" s="92"/>
      <c r="H585" s="92"/>
      <c r="I585" s="92"/>
      <c r="J585" s="104"/>
    </row>
    <row r="586" spans="5:10" s="101" customFormat="1" ht="20.100000000000001" customHeight="1">
      <c r="E586" s="93"/>
      <c r="F586" s="92"/>
      <c r="G586" s="92"/>
      <c r="H586" s="92"/>
      <c r="I586" s="92"/>
      <c r="J586" s="104"/>
    </row>
    <row r="587" spans="5:10" s="101" customFormat="1" ht="20.100000000000001" customHeight="1">
      <c r="E587" s="93"/>
      <c r="F587" s="92"/>
      <c r="G587" s="92"/>
      <c r="H587" s="92"/>
      <c r="I587" s="92"/>
      <c r="J587" s="104"/>
    </row>
    <row r="588" spans="5:10" s="101" customFormat="1" ht="20.100000000000001" customHeight="1">
      <c r="E588" s="93"/>
      <c r="F588" s="92"/>
      <c r="G588" s="92"/>
      <c r="H588" s="92"/>
      <c r="I588" s="92"/>
      <c r="J588" s="104"/>
    </row>
    <row r="589" spans="5:10" s="101" customFormat="1" ht="20.100000000000001" customHeight="1">
      <c r="E589" s="93"/>
      <c r="F589" s="92"/>
      <c r="G589" s="92"/>
      <c r="H589" s="92"/>
      <c r="I589" s="92"/>
      <c r="J589" s="104"/>
    </row>
    <row r="590" spans="5:10" s="101" customFormat="1" ht="20.100000000000001" customHeight="1">
      <c r="E590" s="93"/>
      <c r="F590" s="92"/>
      <c r="G590" s="92"/>
      <c r="H590" s="92"/>
      <c r="I590" s="92"/>
      <c r="J590" s="104"/>
    </row>
    <row r="591" spans="5:10" s="101" customFormat="1" ht="20.100000000000001" customHeight="1">
      <c r="E591" s="93"/>
      <c r="F591" s="92"/>
      <c r="G591" s="92"/>
      <c r="H591" s="92"/>
      <c r="I591" s="92"/>
      <c r="J591" s="104"/>
    </row>
    <row r="592" spans="5:10" s="101" customFormat="1" ht="20.100000000000001" customHeight="1">
      <c r="E592" s="93"/>
      <c r="F592" s="92"/>
      <c r="G592" s="92"/>
      <c r="H592" s="92"/>
      <c r="I592" s="92"/>
      <c r="J592" s="104"/>
    </row>
    <row r="593" spans="5:10" s="101" customFormat="1" ht="20.100000000000001" customHeight="1">
      <c r="E593" s="93"/>
      <c r="F593" s="92"/>
      <c r="G593" s="92"/>
      <c r="H593" s="92"/>
      <c r="I593" s="92"/>
      <c r="J593" s="104"/>
    </row>
    <row r="594" spans="5:10" s="101" customFormat="1" ht="20.100000000000001" customHeight="1">
      <c r="E594" s="93"/>
      <c r="F594" s="92"/>
      <c r="G594" s="92"/>
      <c r="H594" s="92"/>
      <c r="I594" s="92"/>
      <c r="J594" s="104"/>
    </row>
    <row r="595" spans="5:10" s="101" customFormat="1" ht="20.100000000000001" customHeight="1">
      <c r="E595" s="93"/>
      <c r="F595" s="92"/>
      <c r="G595" s="92"/>
      <c r="H595" s="92"/>
      <c r="I595" s="92"/>
      <c r="J595" s="104"/>
    </row>
    <row r="596" spans="5:10" s="101" customFormat="1" ht="20.100000000000001" customHeight="1">
      <c r="E596" s="93"/>
      <c r="F596" s="92"/>
      <c r="G596" s="92"/>
      <c r="H596" s="92"/>
      <c r="I596" s="92"/>
      <c r="J596" s="104"/>
    </row>
    <row r="597" spans="5:10" s="101" customFormat="1" ht="20.100000000000001" customHeight="1">
      <c r="E597" s="93"/>
      <c r="F597" s="92"/>
      <c r="G597" s="92"/>
      <c r="H597" s="92"/>
      <c r="I597" s="92"/>
      <c r="J597" s="104"/>
    </row>
    <row r="598" spans="5:10" s="101" customFormat="1" ht="20.100000000000001" customHeight="1">
      <c r="E598" s="93"/>
      <c r="F598" s="92"/>
      <c r="G598" s="92"/>
      <c r="H598" s="92"/>
      <c r="I598" s="92"/>
      <c r="J598" s="104"/>
    </row>
    <row r="599" spans="5:10" s="101" customFormat="1" ht="20.100000000000001" customHeight="1">
      <c r="E599" s="93"/>
      <c r="F599" s="92"/>
      <c r="G599" s="92"/>
      <c r="H599" s="92"/>
      <c r="I599" s="92"/>
      <c r="J599" s="104"/>
    </row>
    <row r="600" spans="5:10" s="101" customFormat="1" ht="20.100000000000001" customHeight="1">
      <c r="E600" s="93"/>
      <c r="F600" s="92"/>
      <c r="G600" s="92"/>
      <c r="H600" s="92"/>
      <c r="I600" s="92"/>
      <c r="J600" s="104"/>
    </row>
    <row r="601" spans="5:10" s="101" customFormat="1" ht="20.100000000000001" customHeight="1">
      <c r="E601" s="93"/>
      <c r="F601" s="92"/>
      <c r="G601" s="92"/>
      <c r="H601" s="92"/>
      <c r="I601" s="92"/>
      <c r="J601" s="104"/>
    </row>
    <row r="602" spans="5:10" s="101" customFormat="1" ht="20.100000000000001" customHeight="1">
      <c r="E602" s="93"/>
      <c r="F602" s="92"/>
      <c r="G602" s="92"/>
      <c r="H602" s="92"/>
      <c r="I602" s="92"/>
      <c r="J602" s="104"/>
    </row>
    <row r="603" spans="5:10" s="101" customFormat="1" ht="20.100000000000001" customHeight="1">
      <c r="E603" s="93"/>
      <c r="F603" s="92"/>
      <c r="G603" s="92"/>
      <c r="H603" s="92"/>
      <c r="I603" s="92"/>
      <c r="J603" s="104"/>
    </row>
    <row r="604" spans="5:10" s="101" customFormat="1" ht="20.100000000000001" customHeight="1">
      <c r="E604" s="93"/>
      <c r="F604" s="92"/>
      <c r="G604" s="92"/>
      <c r="H604" s="92"/>
      <c r="I604" s="92"/>
      <c r="J604" s="104"/>
    </row>
    <row r="605" spans="5:10" s="101" customFormat="1" ht="20.100000000000001" customHeight="1">
      <c r="E605" s="93"/>
      <c r="F605" s="92"/>
      <c r="G605" s="92"/>
      <c r="H605" s="92"/>
      <c r="I605" s="92"/>
      <c r="J605" s="104"/>
    </row>
    <row r="606" spans="5:10" s="101" customFormat="1" ht="20.100000000000001" customHeight="1">
      <c r="E606" s="93"/>
      <c r="F606" s="92"/>
      <c r="G606" s="92"/>
      <c r="H606" s="92"/>
      <c r="I606" s="92"/>
      <c r="J606" s="104"/>
    </row>
    <row r="607" spans="5:10" s="101" customFormat="1" ht="20.100000000000001" customHeight="1">
      <c r="E607" s="93"/>
      <c r="F607" s="92"/>
      <c r="G607" s="92"/>
      <c r="H607" s="92"/>
      <c r="I607" s="92"/>
      <c r="J607" s="104"/>
    </row>
    <row r="608" spans="5:10" s="101" customFormat="1" ht="20.100000000000001" customHeight="1">
      <c r="E608" s="93"/>
      <c r="F608" s="92"/>
      <c r="G608" s="92"/>
      <c r="H608" s="92"/>
      <c r="I608" s="92"/>
      <c r="J608" s="104"/>
    </row>
    <row r="609" spans="5:10" s="101" customFormat="1" ht="20.100000000000001" customHeight="1">
      <c r="E609" s="93"/>
      <c r="F609" s="92"/>
      <c r="G609" s="92"/>
      <c r="H609" s="92"/>
      <c r="I609" s="92"/>
      <c r="J609" s="104"/>
    </row>
    <row r="610" spans="5:10" s="101" customFormat="1" ht="20.100000000000001" customHeight="1">
      <c r="E610" s="93"/>
      <c r="F610" s="92"/>
      <c r="G610" s="92"/>
      <c r="H610" s="92"/>
      <c r="I610" s="92"/>
      <c r="J610" s="104"/>
    </row>
    <row r="611" spans="5:10" s="101" customFormat="1" ht="20.100000000000001" customHeight="1">
      <c r="E611" s="93"/>
      <c r="F611" s="92"/>
      <c r="G611" s="92"/>
      <c r="H611" s="92"/>
      <c r="I611" s="92"/>
      <c r="J611" s="104"/>
    </row>
    <row r="612" spans="5:10" s="101" customFormat="1" ht="20.100000000000001" customHeight="1">
      <c r="E612" s="93"/>
      <c r="F612" s="92"/>
      <c r="G612" s="92"/>
      <c r="H612" s="92"/>
      <c r="I612" s="92"/>
      <c r="J612" s="104"/>
    </row>
    <row r="613" spans="5:10" s="101" customFormat="1" ht="20.100000000000001" customHeight="1">
      <c r="E613" s="93"/>
      <c r="F613" s="92"/>
      <c r="G613" s="92"/>
      <c r="H613" s="92"/>
      <c r="I613" s="92"/>
      <c r="J613" s="104"/>
    </row>
    <row r="614" spans="5:10" s="101" customFormat="1" ht="20.100000000000001" customHeight="1">
      <c r="E614" s="93"/>
      <c r="F614" s="92"/>
      <c r="G614" s="92"/>
      <c r="H614" s="92"/>
      <c r="I614" s="92"/>
      <c r="J614" s="104"/>
    </row>
    <row r="615" spans="5:10" s="101" customFormat="1" ht="20.100000000000001" customHeight="1">
      <c r="E615" s="93"/>
      <c r="F615" s="92"/>
      <c r="G615" s="92"/>
      <c r="H615" s="92"/>
      <c r="I615" s="92"/>
      <c r="J615" s="104"/>
    </row>
    <row r="616" spans="5:10" s="101" customFormat="1" ht="20.100000000000001" customHeight="1">
      <c r="E616" s="93"/>
      <c r="F616" s="92"/>
      <c r="G616" s="92"/>
      <c r="H616" s="92"/>
      <c r="I616" s="92"/>
      <c r="J616" s="104"/>
    </row>
    <row r="617" spans="5:10" s="101" customFormat="1" ht="20.100000000000001" customHeight="1">
      <c r="E617" s="93"/>
      <c r="F617" s="92"/>
      <c r="G617" s="92"/>
      <c r="H617" s="92"/>
      <c r="I617" s="92"/>
      <c r="J617" s="104"/>
    </row>
    <row r="618" spans="5:10" s="101" customFormat="1" ht="20.100000000000001" customHeight="1">
      <c r="E618" s="93"/>
      <c r="F618" s="92"/>
      <c r="G618" s="92"/>
      <c r="H618" s="92"/>
      <c r="I618" s="92"/>
      <c r="J618" s="104"/>
    </row>
    <row r="619" spans="5:10" s="101" customFormat="1" ht="20.100000000000001" customHeight="1">
      <c r="E619" s="93"/>
      <c r="F619" s="92"/>
      <c r="G619" s="92"/>
      <c r="H619" s="92"/>
      <c r="I619" s="92"/>
      <c r="J619" s="104"/>
    </row>
    <row r="620" spans="5:10" s="101" customFormat="1" ht="20.100000000000001" customHeight="1">
      <c r="E620" s="93"/>
      <c r="F620" s="92"/>
      <c r="G620" s="92"/>
      <c r="H620" s="92"/>
      <c r="I620" s="92"/>
      <c r="J620" s="104"/>
    </row>
    <row r="621" spans="5:10" s="101" customFormat="1" ht="20.100000000000001" customHeight="1">
      <c r="E621" s="93"/>
      <c r="F621" s="92"/>
      <c r="G621" s="92"/>
      <c r="H621" s="92"/>
      <c r="I621" s="92"/>
      <c r="J621" s="104"/>
    </row>
    <row r="622" spans="5:10" s="101" customFormat="1" ht="20.100000000000001" customHeight="1">
      <c r="E622" s="93"/>
      <c r="F622" s="92"/>
      <c r="G622" s="92"/>
      <c r="H622" s="92"/>
      <c r="I622" s="92"/>
      <c r="J622" s="104"/>
    </row>
    <row r="623" spans="5:10" s="101" customFormat="1" ht="20.100000000000001" customHeight="1">
      <c r="E623" s="93"/>
      <c r="F623" s="92"/>
      <c r="G623" s="92"/>
      <c r="H623" s="92"/>
      <c r="I623" s="92"/>
      <c r="J623" s="104"/>
    </row>
    <row r="624" spans="5:10" s="101" customFormat="1" ht="20.100000000000001" customHeight="1">
      <c r="E624" s="93"/>
      <c r="F624" s="92"/>
      <c r="G624" s="92"/>
      <c r="H624" s="92"/>
      <c r="I624" s="92"/>
      <c r="J624" s="104"/>
    </row>
    <row r="625" spans="5:10" s="101" customFormat="1" ht="20.100000000000001" customHeight="1">
      <c r="E625" s="93"/>
      <c r="F625" s="92"/>
      <c r="G625" s="92"/>
      <c r="H625" s="92"/>
      <c r="I625" s="92"/>
      <c r="J625" s="104"/>
    </row>
    <row r="626" spans="5:10" s="101" customFormat="1" ht="20.100000000000001" customHeight="1">
      <c r="E626" s="93"/>
      <c r="F626" s="92"/>
      <c r="G626" s="92"/>
      <c r="H626" s="92"/>
      <c r="I626" s="92"/>
      <c r="J626" s="104"/>
    </row>
    <row r="627" spans="5:10" s="101" customFormat="1" ht="20.100000000000001" customHeight="1">
      <c r="E627" s="93"/>
      <c r="F627" s="92"/>
      <c r="G627" s="92"/>
      <c r="H627" s="92"/>
      <c r="I627" s="92"/>
      <c r="J627" s="104"/>
    </row>
    <row r="628" spans="5:10" s="101" customFormat="1" ht="20.100000000000001" customHeight="1">
      <c r="E628" s="93"/>
      <c r="F628" s="92"/>
      <c r="G628" s="92"/>
      <c r="H628" s="92"/>
      <c r="I628" s="92"/>
      <c r="J628" s="104"/>
    </row>
    <row r="629" spans="5:10" s="101" customFormat="1" ht="20.100000000000001" customHeight="1">
      <c r="E629" s="93"/>
      <c r="F629" s="92"/>
      <c r="G629" s="92"/>
      <c r="H629" s="92"/>
      <c r="I629" s="92"/>
      <c r="J629" s="104"/>
    </row>
    <row r="630" spans="5:10" s="101" customFormat="1" ht="20.100000000000001" customHeight="1">
      <c r="E630" s="93"/>
      <c r="F630" s="92"/>
      <c r="G630" s="92"/>
      <c r="H630" s="92"/>
      <c r="I630" s="92"/>
      <c r="J630" s="104"/>
    </row>
    <row r="631" spans="5:10" s="101" customFormat="1" ht="20.100000000000001" customHeight="1">
      <c r="E631" s="93"/>
      <c r="F631" s="92"/>
      <c r="G631" s="92"/>
      <c r="H631" s="92"/>
      <c r="I631" s="92"/>
      <c r="J631" s="104"/>
    </row>
    <row r="632" spans="5:10" s="101" customFormat="1" ht="20.100000000000001" customHeight="1">
      <c r="E632" s="93"/>
      <c r="F632" s="92"/>
      <c r="G632" s="92"/>
      <c r="H632" s="92"/>
      <c r="I632" s="92"/>
      <c r="J632" s="104"/>
    </row>
    <row r="633" spans="5:10" s="101" customFormat="1" ht="20.100000000000001" customHeight="1">
      <c r="E633" s="93"/>
      <c r="F633" s="92"/>
      <c r="G633" s="92"/>
      <c r="H633" s="92"/>
      <c r="I633" s="92"/>
      <c r="J633" s="104"/>
    </row>
    <row r="634" spans="5:10" s="101" customFormat="1" ht="20.100000000000001" customHeight="1">
      <c r="E634" s="93"/>
      <c r="F634" s="92"/>
      <c r="G634" s="92"/>
      <c r="H634" s="92"/>
      <c r="I634" s="92"/>
      <c r="J634" s="104"/>
    </row>
    <row r="635" spans="5:10" s="101" customFormat="1" ht="20.100000000000001" customHeight="1">
      <c r="E635" s="93"/>
      <c r="F635" s="92"/>
      <c r="G635" s="92"/>
      <c r="H635" s="92"/>
      <c r="I635" s="92"/>
      <c r="J635" s="104"/>
    </row>
    <row r="636" spans="5:10" s="101" customFormat="1" ht="20.100000000000001" customHeight="1">
      <c r="E636" s="93"/>
      <c r="F636" s="92"/>
      <c r="G636" s="92"/>
      <c r="H636" s="92"/>
      <c r="I636" s="92"/>
      <c r="J636" s="104"/>
    </row>
    <row r="637" spans="5:10" s="101" customFormat="1" ht="20.100000000000001" customHeight="1">
      <c r="E637" s="93"/>
      <c r="F637" s="92"/>
      <c r="G637" s="92"/>
      <c r="H637" s="92"/>
      <c r="I637" s="92"/>
      <c r="J637" s="104"/>
    </row>
    <row r="638" spans="5:10" s="101" customFormat="1" ht="20.100000000000001" customHeight="1">
      <c r="E638" s="93"/>
      <c r="F638" s="92"/>
      <c r="G638" s="92"/>
      <c r="H638" s="92"/>
      <c r="I638" s="92"/>
      <c r="J638" s="104"/>
    </row>
    <row r="639" spans="5:10" s="101" customFormat="1" ht="20.100000000000001" customHeight="1">
      <c r="E639" s="93"/>
      <c r="F639" s="92"/>
      <c r="G639" s="92"/>
      <c r="H639" s="92"/>
      <c r="I639" s="92"/>
      <c r="J639" s="104"/>
    </row>
    <row r="640" spans="5:10" s="101" customFormat="1" ht="20.100000000000001" customHeight="1">
      <c r="E640" s="93"/>
      <c r="F640" s="92"/>
      <c r="G640" s="92"/>
      <c r="H640" s="92"/>
      <c r="I640" s="92"/>
      <c r="J640" s="104"/>
    </row>
    <row r="641" spans="5:10" s="101" customFormat="1" ht="20.100000000000001" customHeight="1">
      <c r="E641" s="93"/>
      <c r="F641" s="92"/>
      <c r="G641" s="92"/>
      <c r="H641" s="92"/>
      <c r="I641" s="92"/>
      <c r="J641" s="104"/>
    </row>
    <row r="642" spans="5:10" s="101" customFormat="1" ht="20.100000000000001" customHeight="1">
      <c r="E642" s="93"/>
      <c r="F642" s="92"/>
      <c r="G642" s="92"/>
      <c r="H642" s="92"/>
      <c r="I642" s="92"/>
      <c r="J642" s="104"/>
    </row>
    <row r="643" spans="5:10" s="101" customFormat="1" ht="20.100000000000001" customHeight="1">
      <c r="E643" s="93"/>
      <c r="F643" s="92"/>
      <c r="G643" s="92"/>
      <c r="H643" s="92"/>
      <c r="I643" s="92"/>
      <c r="J643" s="104"/>
    </row>
    <row r="644" spans="5:10" s="101" customFormat="1" ht="20.100000000000001" customHeight="1">
      <c r="E644" s="93"/>
      <c r="F644" s="92"/>
      <c r="G644" s="92"/>
      <c r="H644" s="92"/>
      <c r="I644" s="92"/>
      <c r="J644" s="104"/>
    </row>
    <row r="645" spans="5:10" s="101" customFormat="1" ht="20.100000000000001" customHeight="1">
      <c r="E645" s="93"/>
      <c r="F645" s="92"/>
      <c r="G645" s="92"/>
      <c r="H645" s="92"/>
      <c r="I645" s="92"/>
      <c r="J645" s="104"/>
    </row>
    <row r="646" spans="5:10" s="101" customFormat="1" ht="20.100000000000001" customHeight="1">
      <c r="E646" s="93"/>
      <c r="F646" s="92"/>
      <c r="G646" s="92"/>
      <c r="H646" s="92"/>
      <c r="I646" s="92"/>
      <c r="J646" s="104"/>
    </row>
    <row r="647" spans="5:10" s="101" customFormat="1" ht="20.100000000000001" customHeight="1">
      <c r="E647" s="93"/>
      <c r="F647" s="92"/>
      <c r="G647" s="92"/>
      <c r="H647" s="92"/>
      <c r="I647" s="92"/>
      <c r="J647" s="104"/>
    </row>
    <row r="648" spans="5:10" s="101" customFormat="1" ht="20.100000000000001" customHeight="1">
      <c r="E648" s="93"/>
      <c r="F648" s="92"/>
      <c r="G648" s="92"/>
      <c r="H648" s="92"/>
      <c r="I648" s="92"/>
      <c r="J648" s="104"/>
    </row>
    <row r="649" spans="5:10" s="101" customFormat="1" ht="20.100000000000001" customHeight="1">
      <c r="E649" s="93"/>
      <c r="F649" s="92"/>
      <c r="G649" s="92"/>
      <c r="H649" s="92"/>
      <c r="I649" s="92"/>
      <c r="J649" s="104"/>
    </row>
    <row r="650" spans="5:10" s="101" customFormat="1" ht="20.100000000000001" customHeight="1">
      <c r="E650" s="93"/>
      <c r="F650" s="92"/>
      <c r="G650" s="92"/>
      <c r="H650" s="92"/>
      <c r="I650" s="92"/>
      <c r="J650" s="104"/>
    </row>
    <row r="651" spans="5:10" s="101" customFormat="1" ht="20.100000000000001" customHeight="1">
      <c r="E651" s="93"/>
      <c r="F651" s="92"/>
      <c r="G651" s="92"/>
      <c r="H651" s="92"/>
      <c r="I651" s="92"/>
      <c r="J651" s="104"/>
    </row>
    <row r="652" spans="5:10" s="101" customFormat="1" ht="20.100000000000001" customHeight="1">
      <c r="E652" s="93"/>
      <c r="F652" s="92"/>
      <c r="G652" s="92"/>
      <c r="H652" s="92"/>
      <c r="I652" s="92"/>
      <c r="J652" s="104"/>
    </row>
    <row r="653" spans="5:10" s="101" customFormat="1" ht="20.100000000000001" customHeight="1">
      <c r="E653" s="93"/>
      <c r="F653" s="92"/>
      <c r="G653" s="92"/>
      <c r="H653" s="92"/>
      <c r="I653" s="92"/>
      <c r="J653" s="104"/>
    </row>
    <row r="654" spans="5:10" s="101" customFormat="1" ht="20.100000000000001" customHeight="1">
      <c r="E654" s="93"/>
      <c r="F654" s="92"/>
      <c r="G654" s="92"/>
      <c r="H654" s="92"/>
      <c r="I654" s="92"/>
      <c r="J654" s="104"/>
    </row>
    <row r="655" spans="5:10" s="101" customFormat="1" ht="20.100000000000001" customHeight="1">
      <c r="E655" s="93"/>
      <c r="F655" s="92"/>
      <c r="G655" s="92"/>
      <c r="H655" s="92"/>
      <c r="I655" s="92"/>
      <c r="J655" s="104"/>
    </row>
    <row r="656" spans="5:10" s="101" customFormat="1" ht="20.100000000000001" customHeight="1">
      <c r="E656" s="93"/>
      <c r="F656" s="92"/>
      <c r="G656" s="92"/>
      <c r="H656" s="92"/>
      <c r="I656" s="92"/>
      <c r="J656" s="104"/>
    </row>
    <row r="657" spans="5:10" s="101" customFormat="1" ht="20.100000000000001" customHeight="1">
      <c r="E657" s="93"/>
      <c r="F657" s="92"/>
      <c r="G657" s="92"/>
      <c r="H657" s="92"/>
      <c r="I657" s="92"/>
      <c r="J657" s="104"/>
    </row>
    <row r="658" spans="5:10" s="101" customFormat="1" ht="20.100000000000001" customHeight="1">
      <c r="E658" s="93"/>
      <c r="F658" s="92"/>
      <c r="G658" s="92"/>
      <c r="H658" s="92"/>
      <c r="I658" s="92"/>
      <c r="J658" s="104"/>
    </row>
    <row r="659" spans="5:10" s="101" customFormat="1" ht="20.100000000000001" customHeight="1">
      <c r="E659" s="93"/>
      <c r="F659" s="92"/>
      <c r="G659" s="92"/>
      <c r="H659" s="92"/>
      <c r="I659" s="92"/>
      <c r="J659" s="104"/>
    </row>
    <row r="660" spans="5:10" s="101" customFormat="1" ht="20.100000000000001" customHeight="1">
      <c r="E660" s="93"/>
      <c r="F660" s="92"/>
      <c r="G660" s="92"/>
      <c r="H660" s="92"/>
      <c r="I660" s="92"/>
      <c r="J660" s="104"/>
    </row>
    <row r="661" spans="5:10" s="101" customFormat="1" ht="20.100000000000001" customHeight="1">
      <c r="E661" s="93"/>
      <c r="F661" s="92"/>
      <c r="G661" s="92"/>
      <c r="H661" s="92"/>
      <c r="I661" s="92"/>
      <c r="J661" s="104"/>
    </row>
    <row r="662" spans="5:10" s="101" customFormat="1" ht="20.100000000000001" customHeight="1">
      <c r="E662" s="93"/>
      <c r="F662" s="92"/>
      <c r="G662" s="92"/>
      <c r="H662" s="92"/>
      <c r="I662" s="92"/>
      <c r="J662" s="104"/>
    </row>
    <row r="663" spans="5:10" s="101" customFormat="1" ht="20.100000000000001" customHeight="1">
      <c r="E663" s="93"/>
      <c r="F663" s="92"/>
      <c r="G663" s="92"/>
      <c r="H663" s="92"/>
      <c r="I663" s="92"/>
      <c r="J663" s="104"/>
    </row>
    <row r="664" spans="5:10" s="101" customFormat="1" ht="20.100000000000001" customHeight="1">
      <c r="E664" s="93"/>
      <c r="F664" s="92"/>
      <c r="G664" s="92"/>
      <c r="H664" s="92"/>
      <c r="I664" s="92"/>
      <c r="J664" s="104"/>
    </row>
    <row r="665" spans="5:10" s="101" customFormat="1" ht="20.100000000000001" customHeight="1">
      <c r="E665" s="93"/>
      <c r="F665" s="92"/>
      <c r="G665" s="92"/>
      <c r="H665" s="92"/>
      <c r="I665" s="92"/>
      <c r="J665" s="104"/>
    </row>
    <row r="666" spans="5:10" s="101" customFormat="1" ht="20.100000000000001" customHeight="1">
      <c r="E666" s="93"/>
      <c r="F666" s="92"/>
      <c r="G666" s="92"/>
      <c r="H666" s="92"/>
      <c r="I666" s="92"/>
      <c r="J666" s="104"/>
    </row>
    <row r="667" spans="5:10" s="101" customFormat="1" ht="20.100000000000001" customHeight="1">
      <c r="E667" s="93"/>
      <c r="F667" s="92"/>
      <c r="G667" s="92"/>
      <c r="H667" s="92"/>
      <c r="I667" s="92"/>
      <c r="J667" s="104"/>
    </row>
    <row r="668" spans="5:10" s="101" customFormat="1" ht="20.100000000000001" customHeight="1">
      <c r="E668" s="93"/>
      <c r="F668" s="92"/>
      <c r="G668" s="92"/>
      <c r="H668" s="92"/>
      <c r="I668" s="92"/>
      <c r="J668" s="104"/>
    </row>
    <row r="669" spans="5:10" s="101" customFormat="1" ht="20.100000000000001" customHeight="1">
      <c r="E669" s="93"/>
      <c r="F669" s="92"/>
      <c r="G669" s="92"/>
      <c r="H669" s="92"/>
      <c r="I669" s="92"/>
      <c r="J669" s="104"/>
    </row>
    <row r="670" spans="5:10" s="101" customFormat="1" ht="20.100000000000001" customHeight="1">
      <c r="E670" s="93"/>
      <c r="F670" s="92"/>
      <c r="G670" s="92"/>
      <c r="H670" s="92"/>
      <c r="I670" s="92"/>
      <c r="J670" s="104"/>
    </row>
    <row r="671" spans="5:10" s="101" customFormat="1" ht="20.100000000000001" customHeight="1">
      <c r="E671" s="93"/>
      <c r="F671" s="92"/>
      <c r="G671" s="92"/>
      <c r="H671" s="92"/>
      <c r="I671" s="92"/>
      <c r="J671" s="104"/>
    </row>
    <row r="672" spans="5:10" s="101" customFormat="1" ht="20.100000000000001" customHeight="1">
      <c r="E672" s="93"/>
      <c r="F672" s="92"/>
      <c r="G672" s="92"/>
      <c r="H672" s="92"/>
      <c r="I672" s="92"/>
      <c r="J672" s="104"/>
    </row>
    <row r="673" spans="5:10" s="101" customFormat="1" ht="20.100000000000001" customHeight="1">
      <c r="E673" s="93"/>
      <c r="F673" s="92"/>
      <c r="G673" s="92"/>
      <c r="H673" s="92"/>
      <c r="I673" s="92"/>
      <c r="J673" s="104"/>
    </row>
    <row r="674" spans="5:10" s="101" customFormat="1" ht="20.100000000000001" customHeight="1">
      <c r="E674" s="93"/>
      <c r="F674" s="92"/>
      <c r="G674" s="92"/>
      <c r="H674" s="92"/>
      <c r="I674" s="92"/>
      <c r="J674" s="104"/>
    </row>
    <row r="675" spans="5:10" s="101" customFormat="1" ht="20.100000000000001" customHeight="1">
      <c r="E675" s="93"/>
      <c r="F675" s="92"/>
      <c r="G675" s="92"/>
      <c r="H675" s="92"/>
      <c r="I675" s="92"/>
      <c r="J675" s="104"/>
    </row>
    <row r="676" spans="5:10" s="101" customFormat="1" ht="20.100000000000001" customHeight="1">
      <c r="E676" s="93"/>
      <c r="F676" s="92"/>
      <c r="G676" s="92"/>
      <c r="H676" s="92"/>
      <c r="I676" s="92"/>
      <c r="J676" s="104"/>
    </row>
    <row r="677" spans="5:10" s="101" customFormat="1" ht="20.100000000000001" customHeight="1">
      <c r="E677" s="93"/>
      <c r="F677" s="92"/>
      <c r="G677" s="92"/>
      <c r="H677" s="92"/>
      <c r="I677" s="92"/>
      <c r="J677" s="104"/>
    </row>
    <row r="678" spans="5:10" s="101" customFormat="1" ht="20.100000000000001" customHeight="1">
      <c r="E678" s="93"/>
      <c r="F678" s="92"/>
      <c r="G678" s="92"/>
      <c r="H678" s="92"/>
      <c r="I678" s="92"/>
      <c r="J678" s="104"/>
    </row>
    <row r="679" spans="5:10" s="101" customFormat="1" ht="20.100000000000001" customHeight="1">
      <c r="E679" s="93"/>
      <c r="F679" s="92"/>
      <c r="G679" s="92"/>
      <c r="H679" s="92"/>
      <c r="I679" s="92"/>
      <c r="J679" s="104"/>
    </row>
    <row r="680" spans="5:10" s="101" customFormat="1" ht="20.100000000000001" customHeight="1">
      <c r="E680" s="93"/>
      <c r="F680" s="92"/>
      <c r="G680" s="92"/>
      <c r="H680" s="92"/>
      <c r="I680" s="92"/>
      <c r="J680" s="104"/>
    </row>
    <row r="681" spans="5:10" s="101" customFormat="1" ht="20.100000000000001" customHeight="1">
      <c r="E681" s="93"/>
      <c r="F681" s="92"/>
      <c r="G681" s="92"/>
      <c r="H681" s="92"/>
      <c r="I681" s="92"/>
      <c r="J681" s="104"/>
    </row>
    <row r="682" spans="5:10" s="101" customFormat="1" ht="20.100000000000001" customHeight="1">
      <c r="E682" s="93"/>
      <c r="F682" s="92"/>
      <c r="G682" s="92"/>
      <c r="H682" s="92"/>
      <c r="I682" s="92"/>
      <c r="J682" s="104"/>
    </row>
    <row r="683" spans="5:10" s="101" customFormat="1" ht="20.100000000000001" customHeight="1">
      <c r="E683" s="93"/>
      <c r="F683" s="92"/>
      <c r="G683" s="92"/>
      <c r="H683" s="92"/>
      <c r="I683" s="92"/>
      <c r="J683" s="104"/>
    </row>
    <row r="684" spans="5:10" s="101" customFormat="1" ht="20.100000000000001" customHeight="1">
      <c r="E684" s="93"/>
      <c r="F684" s="92"/>
      <c r="G684" s="92"/>
      <c r="H684" s="92"/>
      <c r="I684" s="92"/>
      <c r="J684" s="104"/>
    </row>
    <row r="685" spans="5:10" s="101" customFormat="1" ht="20.100000000000001" customHeight="1">
      <c r="E685" s="93"/>
      <c r="F685" s="92"/>
      <c r="G685" s="92"/>
      <c r="H685" s="92"/>
      <c r="I685" s="92"/>
      <c r="J685" s="104"/>
    </row>
    <row r="686" spans="5:10" s="101" customFormat="1" ht="20.100000000000001" customHeight="1">
      <c r="E686" s="93"/>
      <c r="F686" s="92"/>
      <c r="G686" s="92"/>
      <c r="H686" s="92"/>
      <c r="I686" s="92"/>
      <c r="J686" s="104"/>
    </row>
    <row r="687" spans="5:10" s="101" customFormat="1" ht="20.100000000000001" customHeight="1">
      <c r="E687" s="93"/>
      <c r="F687" s="92"/>
      <c r="G687" s="92"/>
      <c r="H687" s="92"/>
      <c r="I687" s="92"/>
      <c r="J687" s="104"/>
    </row>
    <row r="688" spans="5:10" s="101" customFormat="1" ht="20.100000000000001" customHeight="1">
      <c r="E688" s="93"/>
      <c r="F688" s="92"/>
      <c r="G688" s="92"/>
      <c r="H688" s="92"/>
      <c r="I688" s="92"/>
      <c r="J688" s="104"/>
    </row>
    <row r="689" spans="5:10" s="101" customFormat="1" ht="20.100000000000001" customHeight="1">
      <c r="E689" s="93"/>
      <c r="F689" s="92"/>
      <c r="G689" s="92"/>
      <c r="H689" s="92"/>
      <c r="I689" s="92"/>
      <c r="J689" s="104"/>
    </row>
    <row r="690" spans="5:10" s="101" customFormat="1" ht="20.100000000000001" customHeight="1">
      <c r="E690" s="93"/>
      <c r="F690" s="92"/>
      <c r="G690" s="92"/>
      <c r="H690" s="92"/>
      <c r="I690" s="92"/>
      <c r="J690" s="104"/>
    </row>
    <row r="691" spans="5:10" s="101" customFormat="1" ht="20.100000000000001" customHeight="1">
      <c r="E691" s="93"/>
      <c r="F691" s="92"/>
      <c r="G691" s="92"/>
      <c r="H691" s="92"/>
      <c r="I691" s="92"/>
      <c r="J691" s="104"/>
    </row>
    <row r="692" spans="5:10" s="101" customFormat="1" ht="20.100000000000001" customHeight="1">
      <c r="E692" s="93"/>
      <c r="F692" s="92"/>
      <c r="G692" s="92"/>
      <c r="H692" s="92"/>
      <c r="I692" s="92"/>
      <c r="J692" s="104"/>
    </row>
    <row r="693" spans="5:10" s="101" customFormat="1" ht="20.100000000000001" customHeight="1">
      <c r="E693" s="93"/>
      <c r="F693" s="92"/>
      <c r="G693" s="92"/>
      <c r="H693" s="92"/>
      <c r="I693" s="92"/>
      <c r="J693" s="104"/>
    </row>
    <row r="694" spans="5:10" s="101" customFormat="1" ht="20.100000000000001" customHeight="1">
      <c r="E694" s="93"/>
      <c r="F694" s="92"/>
      <c r="G694" s="92"/>
      <c r="H694" s="92"/>
      <c r="I694" s="92"/>
      <c r="J694" s="104"/>
    </row>
    <row r="695" spans="5:10" s="101" customFormat="1" ht="20.100000000000001" customHeight="1">
      <c r="E695" s="93"/>
      <c r="F695" s="92"/>
      <c r="G695" s="92"/>
      <c r="H695" s="92"/>
      <c r="I695" s="92"/>
      <c r="J695" s="104"/>
    </row>
    <row r="696" spans="5:10" s="101" customFormat="1" ht="20.100000000000001" customHeight="1">
      <c r="E696" s="93"/>
      <c r="F696" s="92"/>
      <c r="G696" s="92"/>
      <c r="H696" s="92"/>
      <c r="I696" s="92"/>
      <c r="J696" s="104"/>
    </row>
    <row r="697" spans="5:10" s="101" customFormat="1" ht="20.100000000000001" customHeight="1">
      <c r="E697" s="93"/>
      <c r="F697" s="92"/>
      <c r="G697" s="92"/>
      <c r="H697" s="92"/>
      <c r="I697" s="92"/>
      <c r="J697" s="104"/>
    </row>
    <row r="698" spans="5:10" s="101" customFormat="1" ht="20.100000000000001" customHeight="1">
      <c r="E698" s="93"/>
      <c r="F698" s="92"/>
      <c r="G698" s="92"/>
      <c r="H698" s="92"/>
      <c r="I698" s="92"/>
      <c r="J698" s="104"/>
    </row>
    <row r="699" spans="5:10" s="101" customFormat="1" ht="20.100000000000001" customHeight="1">
      <c r="E699" s="93"/>
      <c r="F699" s="92"/>
      <c r="G699" s="92"/>
      <c r="H699" s="92"/>
      <c r="I699" s="92"/>
      <c r="J699" s="104"/>
    </row>
    <row r="700" spans="5:10" s="101" customFormat="1" ht="20.100000000000001" customHeight="1">
      <c r="E700" s="93"/>
      <c r="F700" s="92"/>
      <c r="G700" s="92"/>
      <c r="H700" s="92"/>
      <c r="I700" s="92"/>
      <c r="J700" s="104"/>
    </row>
    <row r="701" spans="5:10" s="101" customFormat="1" ht="20.100000000000001" customHeight="1">
      <c r="E701" s="93"/>
      <c r="F701" s="92"/>
      <c r="G701" s="92"/>
      <c r="H701" s="92"/>
      <c r="I701" s="92"/>
      <c r="J701" s="104"/>
    </row>
    <row r="702" spans="5:10" s="101" customFormat="1" ht="20.100000000000001" customHeight="1">
      <c r="E702" s="93"/>
      <c r="F702" s="92"/>
      <c r="G702" s="92"/>
      <c r="H702" s="92"/>
      <c r="I702" s="92"/>
      <c r="J702" s="104"/>
    </row>
    <row r="703" spans="5:10" s="101" customFormat="1" ht="20.100000000000001" customHeight="1">
      <c r="E703" s="93"/>
      <c r="F703" s="92"/>
      <c r="G703" s="92"/>
      <c r="H703" s="92"/>
      <c r="I703" s="92"/>
      <c r="J703" s="104"/>
    </row>
    <row r="704" spans="5:10" s="101" customFormat="1" ht="20.100000000000001" customHeight="1">
      <c r="E704" s="93"/>
      <c r="F704" s="92"/>
      <c r="G704" s="92"/>
      <c r="H704" s="92"/>
      <c r="I704" s="92"/>
      <c r="J704" s="104"/>
    </row>
    <row r="705" spans="5:10" s="101" customFormat="1" ht="20.100000000000001" customHeight="1">
      <c r="E705" s="93"/>
      <c r="F705" s="92"/>
      <c r="G705" s="92"/>
      <c r="H705" s="92"/>
      <c r="I705" s="92"/>
      <c r="J705" s="104"/>
    </row>
    <row r="706" spans="5:10" s="101" customFormat="1" ht="20.100000000000001" customHeight="1">
      <c r="E706" s="93"/>
      <c r="F706" s="92"/>
      <c r="G706" s="92"/>
      <c r="H706" s="92"/>
      <c r="I706" s="92"/>
      <c r="J706" s="104"/>
    </row>
    <row r="707" spans="5:10" s="101" customFormat="1" ht="20.100000000000001" customHeight="1">
      <c r="E707" s="93"/>
      <c r="F707" s="92"/>
      <c r="G707" s="92"/>
      <c r="H707" s="92"/>
      <c r="I707" s="92"/>
      <c r="J707" s="104"/>
    </row>
    <row r="708" spans="5:10" s="101" customFormat="1" ht="20.100000000000001" customHeight="1">
      <c r="E708" s="93"/>
      <c r="F708" s="92"/>
      <c r="G708" s="92"/>
      <c r="H708" s="92"/>
      <c r="I708" s="92"/>
      <c r="J708" s="104"/>
    </row>
    <row r="709" spans="5:10" s="101" customFormat="1" ht="20.100000000000001" customHeight="1">
      <c r="E709" s="93"/>
      <c r="F709" s="92"/>
      <c r="G709" s="92"/>
      <c r="H709" s="92"/>
      <c r="I709" s="92"/>
      <c r="J709" s="104"/>
    </row>
    <row r="710" spans="5:10" s="101" customFormat="1" ht="20.100000000000001" customHeight="1">
      <c r="E710" s="93"/>
      <c r="F710" s="92"/>
      <c r="G710" s="92"/>
      <c r="H710" s="92"/>
      <c r="I710" s="92"/>
      <c r="J710" s="104"/>
    </row>
    <row r="711" spans="5:10" s="101" customFormat="1" ht="20.100000000000001" customHeight="1">
      <c r="E711" s="93"/>
      <c r="F711" s="92"/>
      <c r="G711" s="92"/>
      <c r="H711" s="92"/>
      <c r="I711" s="92"/>
      <c r="J711" s="104"/>
    </row>
    <row r="712" spans="5:10" s="101" customFormat="1" ht="20.100000000000001" customHeight="1">
      <c r="E712" s="93"/>
      <c r="F712" s="92"/>
      <c r="G712" s="92"/>
      <c r="H712" s="92"/>
      <c r="I712" s="92"/>
      <c r="J712" s="104"/>
    </row>
    <row r="713" spans="5:10" s="101" customFormat="1" ht="20.100000000000001" customHeight="1">
      <c r="E713" s="93"/>
      <c r="F713" s="92"/>
      <c r="G713" s="92"/>
      <c r="H713" s="92"/>
      <c r="I713" s="92"/>
      <c r="J713" s="104"/>
    </row>
    <row r="714" spans="5:10" s="101" customFormat="1" ht="20.100000000000001" customHeight="1">
      <c r="E714" s="93"/>
      <c r="F714" s="92"/>
      <c r="G714" s="92"/>
      <c r="H714" s="92"/>
      <c r="I714" s="92"/>
      <c r="J714" s="104"/>
    </row>
    <row r="715" spans="5:10" s="101" customFormat="1" ht="20.100000000000001" customHeight="1">
      <c r="E715" s="93"/>
      <c r="F715" s="92"/>
      <c r="G715" s="92"/>
      <c r="H715" s="92"/>
      <c r="I715" s="92"/>
      <c r="J715" s="104"/>
    </row>
    <row r="716" spans="5:10" s="101" customFormat="1" ht="20.100000000000001" customHeight="1">
      <c r="E716" s="93"/>
      <c r="F716" s="92"/>
      <c r="G716" s="92"/>
      <c r="H716" s="92"/>
      <c r="I716" s="92"/>
      <c r="J716" s="104"/>
    </row>
    <row r="717" spans="5:10" s="101" customFormat="1" ht="20.100000000000001" customHeight="1">
      <c r="E717" s="93"/>
      <c r="F717" s="92"/>
      <c r="G717" s="92"/>
      <c r="H717" s="92"/>
      <c r="I717" s="92"/>
      <c r="J717" s="104"/>
    </row>
    <row r="718" spans="5:10" s="101" customFormat="1" ht="20.100000000000001" customHeight="1">
      <c r="E718" s="93"/>
      <c r="F718" s="92"/>
      <c r="G718" s="92"/>
      <c r="H718" s="92"/>
      <c r="I718" s="92"/>
      <c r="J718" s="104"/>
    </row>
    <row r="719" spans="5:10" s="101" customFormat="1" ht="20.100000000000001" customHeight="1">
      <c r="E719" s="93"/>
      <c r="F719" s="92"/>
      <c r="G719" s="92"/>
      <c r="H719" s="92"/>
      <c r="I719" s="92"/>
      <c r="J719" s="104"/>
    </row>
    <row r="720" spans="5:10" s="101" customFormat="1" ht="20.100000000000001" customHeight="1">
      <c r="E720" s="93"/>
      <c r="F720" s="92"/>
      <c r="G720" s="92"/>
      <c r="H720" s="92"/>
      <c r="I720" s="92"/>
      <c r="J720" s="104"/>
    </row>
    <row r="721" spans="5:10" s="101" customFormat="1" ht="20.100000000000001" customHeight="1">
      <c r="E721" s="93"/>
      <c r="F721" s="92"/>
      <c r="G721" s="92"/>
      <c r="H721" s="92"/>
      <c r="I721" s="92"/>
      <c r="J721" s="104"/>
    </row>
    <row r="722" spans="5:10" s="101" customFormat="1" ht="20.100000000000001" customHeight="1">
      <c r="E722" s="93"/>
      <c r="F722" s="92"/>
      <c r="G722" s="92"/>
      <c r="H722" s="92"/>
      <c r="I722" s="92"/>
      <c r="J722" s="104"/>
    </row>
    <row r="723" spans="5:10" s="101" customFormat="1" ht="20.100000000000001" customHeight="1">
      <c r="E723" s="93"/>
      <c r="F723" s="92"/>
      <c r="G723" s="92"/>
      <c r="H723" s="92"/>
      <c r="I723" s="92"/>
      <c r="J723" s="104"/>
    </row>
    <row r="724" spans="5:10" s="101" customFormat="1" ht="20.100000000000001" customHeight="1">
      <c r="E724" s="93"/>
      <c r="F724" s="92"/>
      <c r="G724" s="92"/>
      <c r="H724" s="92"/>
      <c r="I724" s="92"/>
      <c r="J724" s="104"/>
    </row>
    <row r="725" spans="5:10" s="101" customFormat="1" ht="20.100000000000001" customHeight="1">
      <c r="E725" s="93"/>
      <c r="F725" s="92"/>
      <c r="G725" s="92"/>
      <c r="H725" s="92"/>
      <c r="I725" s="92"/>
      <c r="J725" s="104"/>
    </row>
    <row r="726" spans="5:10" s="101" customFormat="1" ht="20.100000000000001" customHeight="1">
      <c r="E726" s="93"/>
      <c r="F726" s="92"/>
      <c r="G726" s="92"/>
      <c r="H726" s="92"/>
      <c r="I726" s="92"/>
      <c r="J726" s="104"/>
    </row>
    <row r="727" spans="5:10" s="101" customFormat="1" ht="20.100000000000001" customHeight="1">
      <c r="E727" s="93"/>
      <c r="F727" s="92"/>
      <c r="G727" s="92"/>
      <c r="H727" s="92"/>
      <c r="I727" s="92"/>
      <c r="J727" s="104"/>
    </row>
    <row r="728" spans="5:10" s="101" customFormat="1" ht="20.100000000000001" customHeight="1">
      <c r="E728" s="93"/>
      <c r="F728" s="92"/>
      <c r="G728" s="92"/>
      <c r="H728" s="92"/>
      <c r="I728" s="92"/>
      <c r="J728" s="104"/>
    </row>
    <row r="729" spans="5:10" s="101" customFormat="1" ht="20.100000000000001" customHeight="1">
      <c r="E729" s="93"/>
      <c r="F729" s="92"/>
      <c r="G729" s="92"/>
      <c r="H729" s="92"/>
      <c r="I729" s="92"/>
      <c r="J729" s="104"/>
    </row>
    <row r="730" spans="5:10" s="101" customFormat="1" ht="20.100000000000001" customHeight="1">
      <c r="E730" s="93"/>
      <c r="F730" s="92"/>
      <c r="G730" s="92"/>
      <c r="H730" s="92"/>
      <c r="I730" s="92"/>
      <c r="J730" s="104"/>
    </row>
    <row r="731" spans="5:10" s="101" customFormat="1" ht="20.100000000000001" customHeight="1">
      <c r="E731" s="93"/>
      <c r="F731" s="92"/>
      <c r="G731" s="92"/>
      <c r="H731" s="92"/>
      <c r="I731" s="92"/>
      <c r="J731" s="104"/>
    </row>
    <row r="732" spans="5:10" s="101" customFormat="1" ht="20.100000000000001" customHeight="1">
      <c r="E732" s="93"/>
      <c r="F732" s="92"/>
      <c r="G732" s="92"/>
      <c r="H732" s="92"/>
      <c r="I732" s="92"/>
      <c r="J732" s="104"/>
    </row>
    <row r="733" spans="5:10" s="101" customFormat="1" ht="20.100000000000001" customHeight="1">
      <c r="E733" s="93"/>
      <c r="F733" s="92"/>
      <c r="G733" s="92"/>
      <c r="H733" s="92"/>
      <c r="I733" s="92"/>
      <c r="J733" s="104"/>
    </row>
    <row r="734" spans="5:10" s="101" customFormat="1" ht="20.100000000000001" customHeight="1">
      <c r="E734" s="93"/>
      <c r="F734" s="92"/>
      <c r="G734" s="92"/>
      <c r="H734" s="92"/>
      <c r="I734" s="92"/>
      <c r="J734" s="104"/>
    </row>
    <row r="735" spans="5:10" s="101" customFormat="1" ht="20.100000000000001" customHeight="1">
      <c r="E735" s="93"/>
      <c r="F735" s="92"/>
      <c r="G735" s="92"/>
      <c r="H735" s="92"/>
      <c r="I735" s="92"/>
      <c r="J735" s="104"/>
    </row>
    <row r="736" spans="5:10" s="101" customFormat="1" ht="20.100000000000001" customHeight="1">
      <c r="E736" s="93"/>
      <c r="F736" s="92"/>
      <c r="G736" s="92"/>
      <c r="H736" s="92"/>
      <c r="I736" s="92"/>
      <c r="J736" s="104"/>
    </row>
    <row r="737" spans="5:10" s="101" customFormat="1" ht="20.100000000000001" customHeight="1">
      <c r="E737" s="93"/>
      <c r="F737" s="92"/>
      <c r="G737" s="92"/>
      <c r="H737" s="92"/>
      <c r="I737" s="92"/>
      <c r="J737" s="104"/>
    </row>
    <row r="738" spans="5:10" s="101" customFormat="1" ht="20.100000000000001" customHeight="1">
      <c r="E738" s="93"/>
      <c r="F738" s="92"/>
      <c r="G738" s="92"/>
      <c r="H738" s="92"/>
      <c r="I738" s="92"/>
      <c r="J738" s="104"/>
    </row>
    <row r="739" spans="5:10" s="101" customFormat="1" ht="20.100000000000001" customHeight="1">
      <c r="E739" s="93"/>
      <c r="F739" s="92"/>
      <c r="G739" s="92"/>
      <c r="H739" s="92"/>
      <c r="I739" s="92"/>
      <c r="J739" s="104"/>
    </row>
    <row r="740" spans="5:10" s="101" customFormat="1" ht="20.100000000000001" customHeight="1">
      <c r="E740" s="93"/>
      <c r="F740" s="92"/>
      <c r="G740" s="92"/>
      <c r="H740" s="92"/>
      <c r="I740" s="92"/>
      <c r="J740" s="104"/>
    </row>
    <row r="741" spans="5:10" s="101" customFormat="1" ht="20.100000000000001" customHeight="1">
      <c r="E741" s="93"/>
      <c r="F741" s="92"/>
      <c r="G741" s="92"/>
      <c r="H741" s="92"/>
      <c r="I741" s="92"/>
      <c r="J741" s="104"/>
    </row>
    <row r="742" spans="5:10" s="101" customFormat="1" ht="20.100000000000001" customHeight="1">
      <c r="E742" s="93"/>
      <c r="F742" s="92"/>
      <c r="G742" s="92"/>
      <c r="H742" s="92"/>
      <c r="I742" s="92"/>
      <c r="J742" s="104"/>
    </row>
    <row r="743" spans="5:10" s="101" customFormat="1" ht="20.100000000000001" customHeight="1">
      <c r="E743" s="93"/>
      <c r="F743" s="92"/>
      <c r="G743" s="92"/>
      <c r="H743" s="92"/>
      <c r="I743" s="92"/>
      <c r="J743" s="104"/>
    </row>
    <row r="744" spans="5:10" s="101" customFormat="1" ht="20.100000000000001" customHeight="1">
      <c r="E744" s="93"/>
      <c r="F744" s="92"/>
      <c r="G744" s="92"/>
      <c r="H744" s="92"/>
      <c r="I744" s="92"/>
      <c r="J744" s="104"/>
    </row>
    <row r="745" spans="5:10" s="101" customFormat="1" ht="20.100000000000001" customHeight="1">
      <c r="E745" s="93"/>
      <c r="F745" s="92"/>
      <c r="G745" s="92"/>
      <c r="H745" s="92"/>
      <c r="I745" s="92"/>
      <c r="J745" s="104"/>
    </row>
    <row r="746" spans="5:10" s="101" customFormat="1" ht="20.100000000000001" customHeight="1">
      <c r="E746" s="93"/>
      <c r="F746" s="92"/>
      <c r="G746" s="92"/>
      <c r="H746" s="92"/>
      <c r="I746" s="92"/>
      <c r="J746" s="104"/>
    </row>
    <row r="747" spans="5:10" s="101" customFormat="1" ht="20.100000000000001" customHeight="1">
      <c r="E747" s="93"/>
      <c r="F747" s="92"/>
      <c r="G747" s="92"/>
      <c r="H747" s="92"/>
      <c r="I747" s="92"/>
      <c r="J747" s="104"/>
    </row>
    <row r="748" spans="5:10" s="101" customFormat="1" ht="20.100000000000001" customHeight="1">
      <c r="E748" s="93"/>
      <c r="F748" s="92"/>
      <c r="G748" s="92"/>
      <c r="H748" s="92"/>
      <c r="I748" s="92"/>
      <c r="J748" s="104"/>
    </row>
    <row r="749" spans="5:10" s="101" customFormat="1" ht="20.100000000000001" customHeight="1">
      <c r="E749" s="93"/>
      <c r="F749" s="92"/>
      <c r="G749" s="92"/>
      <c r="H749" s="92"/>
      <c r="I749" s="92"/>
      <c r="J749" s="104"/>
    </row>
    <row r="750" spans="5:10" s="101" customFormat="1" ht="20.100000000000001" customHeight="1">
      <c r="E750" s="93"/>
      <c r="F750" s="92"/>
      <c r="G750" s="92"/>
      <c r="H750" s="92"/>
      <c r="I750" s="92"/>
      <c r="J750" s="104"/>
    </row>
    <row r="751" spans="5:10" s="101" customFormat="1" ht="20.100000000000001" customHeight="1">
      <c r="E751" s="93"/>
      <c r="F751" s="92"/>
      <c r="G751" s="92"/>
      <c r="H751" s="92"/>
      <c r="I751" s="92"/>
      <c r="J751" s="104"/>
    </row>
    <row r="752" spans="5:10" s="101" customFormat="1" ht="20.100000000000001" customHeight="1">
      <c r="E752" s="93"/>
      <c r="F752" s="92"/>
      <c r="G752" s="92"/>
      <c r="H752" s="92"/>
      <c r="I752" s="92"/>
      <c r="J752" s="104"/>
    </row>
    <row r="753" spans="5:10" s="101" customFormat="1" ht="20.100000000000001" customHeight="1">
      <c r="E753" s="93"/>
      <c r="F753" s="92"/>
      <c r="G753" s="92"/>
      <c r="H753" s="92"/>
      <c r="I753" s="92"/>
      <c r="J753" s="104"/>
    </row>
    <row r="754" spans="5:10" s="101" customFormat="1" ht="20.100000000000001" customHeight="1">
      <c r="E754" s="93"/>
      <c r="F754" s="92"/>
      <c r="G754" s="92"/>
      <c r="H754" s="92"/>
      <c r="I754" s="92"/>
      <c r="J754" s="104"/>
    </row>
    <row r="755" spans="5:10" s="101" customFormat="1" ht="20.100000000000001" customHeight="1">
      <c r="E755" s="93"/>
      <c r="F755" s="92"/>
      <c r="G755" s="92"/>
      <c r="H755" s="92"/>
      <c r="I755" s="92"/>
      <c r="J755" s="104"/>
    </row>
    <row r="756" spans="5:10" s="101" customFormat="1" ht="20.100000000000001" customHeight="1">
      <c r="E756" s="93"/>
      <c r="F756" s="92"/>
      <c r="G756" s="92"/>
      <c r="H756" s="92"/>
      <c r="I756" s="92"/>
      <c r="J756" s="104"/>
    </row>
    <row r="757" spans="5:10" s="101" customFormat="1" ht="20.100000000000001" customHeight="1">
      <c r="E757" s="93"/>
      <c r="F757" s="92"/>
      <c r="G757" s="92"/>
      <c r="H757" s="92"/>
      <c r="I757" s="92"/>
      <c r="J757" s="104"/>
    </row>
    <row r="758" spans="5:10" s="101" customFormat="1" ht="20.100000000000001" customHeight="1">
      <c r="E758" s="93"/>
      <c r="F758" s="92"/>
      <c r="G758" s="92"/>
      <c r="H758" s="92"/>
      <c r="I758" s="92"/>
      <c r="J758" s="104"/>
    </row>
    <row r="759" spans="5:10" s="101" customFormat="1" ht="20.100000000000001" customHeight="1">
      <c r="E759" s="93"/>
      <c r="F759" s="92"/>
      <c r="G759" s="92"/>
      <c r="H759" s="92"/>
      <c r="I759" s="92"/>
      <c r="J759" s="104"/>
    </row>
    <row r="760" spans="5:10" s="101" customFormat="1" ht="20.100000000000001" customHeight="1">
      <c r="E760" s="93"/>
      <c r="F760" s="92"/>
      <c r="G760" s="92"/>
      <c r="H760" s="92"/>
      <c r="I760" s="92"/>
      <c r="J760" s="104"/>
    </row>
    <row r="761" spans="5:10" s="101" customFormat="1" ht="20.100000000000001" customHeight="1">
      <c r="E761" s="93"/>
      <c r="F761" s="92"/>
      <c r="G761" s="92"/>
      <c r="H761" s="92"/>
      <c r="I761" s="92"/>
      <c r="J761" s="104"/>
    </row>
    <row r="762" spans="5:10" s="101" customFormat="1" ht="20.100000000000001" customHeight="1">
      <c r="E762" s="93"/>
      <c r="F762" s="92"/>
      <c r="G762" s="92"/>
      <c r="H762" s="92"/>
      <c r="I762" s="92"/>
      <c r="J762" s="104"/>
    </row>
    <row r="763" spans="5:10" s="101" customFormat="1" ht="20.100000000000001" customHeight="1">
      <c r="E763" s="93"/>
      <c r="F763" s="92"/>
      <c r="G763" s="92"/>
      <c r="H763" s="92"/>
      <c r="I763" s="92"/>
      <c r="J763" s="104"/>
    </row>
    <row r="764" spans="5:10" s="101" customFormat="1" ht="20.100000000000001" customHeight="1">
      <c r="E764" s="93"/>
      <c r="F764" s="92"/>
      <c r="G764" s="92"/>
      <c r="H764" s="92"/>
      <c r="I764" s="92"/>
      <c r="J764" s="104"/>
    </row>
    <row r="765" spans="5:10" s="101" customFormat="1" ht="20.100000000000001" customHeight="1">
      <c r="E765" s="93"/>
      <c r="F765" s="92"/>
      <c r="G765" s="92"/>
      <c r="H765" s="92"/>
      <c r="I765" s="92"/>
      <c r="J765" s="104"/>
    </row>
    <row r="766" spans="5:10" s="101" customFormat="1" ht="20.100000000000001" customHeight="1">
      <c r="E766" s="93"/>
      <c r="F766" s="92"/>
      <c r="G766" s="92"/>
      <c r="H766" s="92"/>
      <c r="I766" s="92"/>
      <c r="J766" s="104"/>
    </row>
    <row r="767" spans="5:10" s="101" customFormat="1" ht="20.100000000000001" customHeight="1">
      <c r="E767" s="93"/>
      <c r="F767" s="92"/>
      <c r="G767" s="92"/>
      <c r="H767" s="92"/>
      <c r="I767" s="92"/>
      <c r="J767" s="104"/>
    </row>
    <row r="768" spans="5:10" s="101" customFormat="1" ht="20.100000000000001" customHeight="1">
      <c r="E768" s="93"/>
      <c r="F768" s="92"/>
      <c r="G768" s="92"/>
      <c r="H768" s="92"/>
      <c r="I768" s="92"/>
      <c r="J768" s="104"/>
    </row>
    <row r="769" spans="5:10" s="101" customFormat="1" ht="20.100000000000001" customHeight="1">
      <c r="E769" s="93"/>
      <c r="F769" s="92"/>
      <c r="G769" s="92"/>
      <c r="H769" s="92"/>
      <c r="I769" s="92"/>
      <c r="J769" s="104"/>
    </row>
    <row r="770" spans="5:10" s="101" customFormat="1" ht="20.100000000000001" customHeight="1">
      <c r="E770" s="93"/>
      <c r="F770" s="92"/>
      <c r="G770" s="92"/>
      <c r="H770" s="92"/>
      <c r="I770" s="92"/>
      <c r="J770" s="104"/>
    </row>
    <row r="771" spans="5:10" s="101" customFormat="1" ht="20.100000000000001" customHeight="1">
      <c r="E771" s="93"/>
      <c r="F771" s="92"/>
      <c r="G771" s="92"/>
      <c r="H771" s="92"/>
      <c r="I771" s="92"/>
      <c r="J771" s="104"/>
    </row>
    <row r="772" spans="5:10" s="101" customFormat="1" ht="20.100000000000001" customHeight="1">
      <c r="E772" s="93"/>
      <c r="F772" s="92"/>
      <c r="G772" s="92"/>
      <c r="H772" s="92"/>
      <c r="I772" s="92"/>
      <c r="J772" s="104"/>
    </row>
    <row r="773" spans="5:10" s="101" customFormat="1" ht="20.100000000000001" customHeight="1">
      <c r="E773" s="93"/>
      <c r="F773" s="92"/>
      <c r="G773" s="92"/>
      <c r="H773" s="92"/>
      <c r="I773" s="92"/>
      <c r="J773" s="104"/>
    </row>
    <row r="774" spans="5:10" s="101" customFormat="1" ht="20.100000000000001" customHeight="1">
      <c r="E774" s="93"/>
      <c r="F774" s="92"/>
      <c r="G774" s="92"/>
      <c r="H774" s="92"/>
      <c r="I774" s="92"/>
      <c r="J774" s="104"/>
    </row>
    <row r="775" spans="5:10" s="101" customFormat="1" ht="20.100000000000001" customHeight="1">
      <c r="E775" s="93"/>
      <c r="F775" s="92"/>
      <c r="G775" s="92"/>
      <c r="H775" s="92"/>
      <c r="I775" s="92"/>
      <c r="J775" s="104"/>
    </row>
    <row r="776" spans="5:10" s="101" customFormat="1" ht="20.100000000000001" customHeight="1">
      <c r="E776" s="93"/>
      <c r="F776" s="92"/>
      <c r="G776" s="92"/>
      <c r="H776" s="92"/>
      <c r="I776" s="92"/>
      <c r="J776" s="104"/>
    </row>
    <row r="777" spans="5:10" s="101" customFormat="1" ht="20.100000000000001" customHeight="1">
      <c r="E777" s="93"/>
      <c r="F777" s="92"/>
      <c r="G777" s="92"/>
      <c r="H777" s="92"/>
      <c r="I777" s="92"/>
      <c r="J777" s="104"/>
    </row>
    <row r="778" spans="5:10" s="101" customFormat="1" ht="20.100000000000001" customHeight="1">
      <c r="E778" s="93"/>
      <c r="F778" s="92"/>
      <c r="G778" s="92"/>
      <c r="H778" s="92"/>
      <c r="I778" s="92"/>
      <c r="J778" s="104"/>
    </row>
    <row r="779" spans="5:10" s="101" customFormat="1" ht="20.100000000000001" customHeight="1">
      <c r="E779" s="93"/>
      <c r="F779" s="92"/>
      <c r="G779" s="92"/>
      <c r="H779" s="92"/>
      <c r="I779" s="92"/>
      <c r="J779" s="104"/>
    </row>
    <row r="780" spans="5:10" s="101" customFormat="1" ht="20.100000000000001" customHeight="1">
      <c r="E780" s="93"/>
      <c r="F780" s="92"/>
      <c r="G780" s="92"/>
      <c r="H780" s="92"/>
      <c r="I780" s="92"/>
      <c r="J780" s="104"/>
    </row>
    <row r="781" spans="5:10" s="101" customFormat="1" ht="20.100000000000001" customHeight="1">
      <c r="E781" s="93"/>
      <c r="F781" s="92"/>
      <c r="G781" s="92"/>
      <c r="H781" s="92"/>
      <c r="I781" s="92"/>
      <c r="J781" s="104"/>
    </row>
    <row r="782" spans="5:10" s="101" customFormat="1" ht="20.100000000000001" customHeight="1">
      <c r="E782" s="93"/>
      <c r="F782" s="92"/>
      <c r="G782" s="92"/>
      <c r="H782" s="92"/>
      <c r="I782" s="92"/>
      <c r="J782" s="104"/>
    </row>
    <row r="783" spans="5:10" s="101" customFormat="1" ht="20.100000000000001" customHeight="1">
      <c r="E783" s="93"/>
      <c r="F783" s="92"/>
      <c r="G783" s="92"/>
      <c r="H783" s="92"/>
      <c r="I783" s="92"/>
      <c r="J783" s="104"/>
    </row>
    <row r="784" spans="5:10" s="101" customFormat="1" ht="20.100000000000001" customHeight="1">
      <c r="E784" s="93"/>
      <c r="F784" s="92"/>
      <c r="G784" s="92"/>
      <c r="H784" s="92"/>
      <c r="I784" s="92"/>
      <c r="J784" s="104"/>
    </row>
    <row r="785" spans="1:10" s="101" customFormat="1" ht="20.100000000000001" customHeight="1">
      <c r="E785" s="93"/>
      <c r="F785" s="92"/>
      <c r="G785" s="92"/>
      <c r="H785" s="92"/>
      <c r="I785" s="92"/>
      <c r="J785" s="104"/>
    </row>
    <row r="786" spans="1:10" s="101" customFormat="1" ht="20.100000000000001" customHeight="1">
      <c r="E786" s="93"/>
      <c r="F786" s="92"/>
      <c r="G786" s="92"/>
      <c r="H786" s="92"/>
      <c r="I786" s="92"/>
      <c r="J786" s="104"/>
    </row>
    <row r="787" spans="1:10" s="101" customFormat="1" ht="20.100000000000001" customHeight="1">
      <c r="E787" s="93"/>
      <c r="F787" s="92"/>
      <c r="G787" s="92"/>
      <c r="H787" s="92"/>
      <c r="I787" s="92"/>
      <c r="J787" s="104"/>
    </row>
    <row r="788" spans="1:10" s="101" customFormat="1" ht="20.100000000000001" customHeight="1">
      <c r="E788" s="93"/>
      <c r="F788" s="92"/>
      <c r="G788" s="92"/>
      <c r="H788" s="92"/>
      <c r="I788" s="92"/>
      <c r="J788" s="104"/>
    </row>
    <row r="789" spans="1:10" s="101" customFormat="1" ht="20.100000000000001" customHeight="1">
      <c r="E789" s="93"/>
      <c r="F789" s="92"/>
      <c r="G789" s="92"/>
      <c r="H789" s="92"/>
      <c r="I789" s="92"/>
      <c r="J789" s="104"/>
    </row>
    <row r="790" spans="1:10" s="101" customFormat="1" ht="20.100000000000001" customHeight="1">
      <c r="A790" s="100"/>
      <c r="B790" s="100"/>
      <c r="C790" s="100"/>
      <c r="D790" s="100"/>
      <c r="E790" s="93"/>
      <c r="F790" s="92"/>
      <c r="G790" s="92"/>
      <c r="H790" s="92"/>
      <c r="I790" s="92"/>
      <c r="J790" s="104"/>
    </row>
    <row r="791" spans="1:10" s="101" customFormat="1" ht="20.100000000000001" customHeight="1">
      <c r="A791" s="100"/>
      <c r="B791" s="100"/>
      <c r="C791" s="100"/>
      <c r="D791" s="100"/>
      <c r="E791" s="93"/>
      <c r="F791" s="92"/>
      <c r="G791" s="92"/>
      <c r="H791" s="92"/>
      <c r="I791" s="92"/>
      <c r="J791" s="104"/>
    </row>
    <row r="792" spans="1:10" s="101" customFormat="1" ht="20.100000000000001" customHeight="1">
      <c r="A792" s="100"/>
      <c r="B792" s="100"/>
      <c r="C792" s="100"/>
      <c r="D792" s="100"/>
      <c r="E792" s="93"/>
      <c r="F792" s="92"/>
      <c r="G792" s="92"/>
      <c r="H792" s="92"/>
      <c r="I792" s="92"/>
      <c r="J792" s="104"/>
    </row>
    <row r="793" spans="1:10" s="101" customFormat="1" ht="20.100000000000001" customHeight="1">
      <c r="A793" s="100"/>
      <c r="B793" s="100"/>
      <c r="C793" s="100"/>
      <c r="D793" s="100"/>
      <c r="E793" s="93"/>
      <c r="F793" s="92"/>
      <c r="G793" s="92"/>
      <c r="H793" s="92"/>
      <c r="I793" s="92"/>
      <c r="J793" s="104"/>
    </row>
    <row r="794" spans="1:10" s="101" customFormat="1" ht="20.100000000000001" customHeight="1">
      <c r="A794" s="100"/>
      <c r="B794" s="100"/>
      <c r="C794" s="100"/>
      <c r="D794" s="100"/>
      <c r="E794" s="93"/>
      <c r="F794" s="92"/>
      <c r="G794" s="92"/>
      <c r="H794" s="92"/>
      <c r="I794" s="92"/>
      <c r="J794" s="104"/>
    </row>
    <row r="795" spans="1:10" s="101" customFormat="1" ht="20.100000000000001" customHeight="1">
      <c r="A795" s="100"/>
      <c r="B795" s="100"/>
      <c r="C795" s="100"/>
      <c r="D795" s="100"/>
      <c r="E795" s="93"/>
      <c r="F795" s="92"/>
      <c r="G795" s="92"/>
      <c r="H795" s="92"/>
      <c r="I795" s="92"/>
      <c r="J795" s="104"/>
    </row>
    <row r="796" spans="1:10" s="101" customFormat="1" ht="20.100000000000001" customHeight="1">
      <c r="A796" s="100"/>
      <c r="B796" s="100"/>
      <c r="C796" s="100"/>
      <c r="D796" s="100"/>
      <c r="E796" s="93"/>
      <c r="F796" s="92"/>
      <c r="G796" s="92"/>
      <c r="H796" s="92"/>
      <c r="I796" s="92"/>
      <c r="J796" s="104"/>
    </row>
    <row r="797" spans="1:10" s="101" customFormat="1" ht="20.100000000000001" customHeight="1">
      <c r="A797" s="100"/>
      <c r="B797" s="100"/>
      <c r="C797" s="100"/>
      <c r="D797" s="100"/>
      <c r="E797" s="93"/>
      <c r="F797" s="92"/>
      <c r="G797" s="92"/>
      <c r="H797" s="92"/>
      <c r="I797" s="92"/>
      <c r="J797" s="104"/>
    </row>
    <row r="798" spans="1:10" s="101" customFormat="1" ht="20.100000000000001" customHeight="1">
      <c r="A798" s="100"/>
      <c r="B798" s="100"/>
      <c r="C798" s="100"/>
      <c r="D798" s="100"/>
      <c r="E798" s="93"/>
      <c r="F798" s="92"/>
      <c r="G798" s="92"/>
      <c r="H798" s="92"/>
      <c r="I798" s="92"/>
      <c r="J798" s="104"/>
    </row>
    <row r="799" spans="1:10" s="101" customFormat="1" ht="20.100000000000001" customHeight="1">
      <c r="A799" s="100"/>
      <c r="B799" s="100"/>
      <c r="C799" s="100"/>
      <c r="D799" s="100"/>
      <c r="E799" s="93"/>
      <c r="F799" s="92"/>
      <c r="G799" s="92"/>
      <c r="H799" s="92"/>
      <c r="I799" s="92"/>
      <c r="J799" s="104"/>
    </row>
    <row r="800" spans="1:10" s="101" customFormat="1" ht="20.100000000000001" customHeight="1">
      <c r="A800" s="100"/>
      <c r="B800" s="100"/>
      <c r="C800" s="100"/>
      <c r="D800" s="100"/>
      <c r="E800" s="93"/>
      <c r="F800" s="92"/>
      <c r="G800" s="92"/>
      <c r="H800" s="92"/>
      <c r="I800" s="92"/>
      <c r="J800" s="104"/>
    </row>
    <row r="801" spans="1:10" s="101" customFormat="1" ht="20.100000000000001" customHeight="1">
      <c r="A801" s="100"/>
      <c r="B801" s="100"/>
      <c r="C801" s="100"/>
      <c r="D801" s="100"/>
      <c r="E801" s="93"/>
      <c r="F801" s="92"/>
      <c r="G801" s="92"/>
      <c r="H801" s="92"/>
      <c r="I801" s="92"/>
      <c r="J801" s="104"/>
    </row>
    <row r="802" spans="1:10" s="101" customFormat="1" ht="20.100000000000001" customHeight="1">
      <c r="A802" s="100"/>
      <c r="B802" s="100"/>
      <c r="C802" s="100"/>
      <c r="D802" s="100"/>
      <c r="E802" s="93"/>
      <c r="F802" s="92"/>
      <c r="G802" s="92"/>
      <c r="H802" s="92"/>
      <c r="I802" s="92"/>
      <c r="J802" s="104"/>
    </row>
    <row r="803" spans="1:10" s="101" customFormat="1" ht="20.100000000000001" customHeight="1">
      <c r="A803" s="100"/>
      <c r="B803" s="100"/>
      <c r="C803" s="100"/>
      <c r="D803" s="100"/>
      <c r="E803" s="93"/>
      <c r="F803" s="92"/>
      <c r="G803" s="92"/>
      <c r="H803" s="92"/>
      <c r="I803" s="92"/>
      <c r="J803" s="104"/>
    </row>
    <row r="804" spans="1:10" s="101" customFormat="1" ht="20.100000000000001" customHeight="1">
      <c r="A804" s="100"/>
      <c r="B804" s="100"/>
      <c r="C804" s="100"/>
      <c r="D804" s="100"/>
      <c r="E804" s="93"/>
      <c r="F804" s="92"/>
      <c r="G804" s="92"/>
      <c r="H804" s="92"/>
      <c r="I804" s="92"/>
      <c r="J804" s="104"/>
    </row>
    <row r="805" spans="1:10" s="101" customFormat="1" ht="20.100000000000001" customHeight="1">
      <c r="A805" s="100"/>
      <c r="B805" s="100"/>
      <c r="C805" s="100"/>
      <c r="D805" s="100"/>
      <c r="E805" s="93"/>
      <c r="F805" s="92"/>
      <c r="G805" s="92"/>
      <c r="H805" s="92"/>
      <c r="I805" s="92"/>
      <c r="J805" s="104"/>
    </row>
    <row r="806" spans="1:10" s="101" customFormat="1" ht="20.100000000000001" customHeight="1">
      <c r="A806" s="100"/>
      <c r="B806" s="100"/>
      <c r="C806" s="100"/>
      <c r="D806" s="100"/>
      <c r="E806" s="93"/>
      <c r="F806" s="92"/>
      <c r="G806" s="92"/>
      <c r="H806" s="92"/>
      <c r="I806" s="92"/>
      <c r="J806" s="104"/>
    </row>
    <row r="807" spans="1:10" s="101" customFormat="1" ht="20.100000000000001" customHeight="1">
      <c r="A807" s="100"/>
      <c r="B807" s="100"/>
      <c r="C807" s="100"/>
      <c r="D807" s="100"/>
      <c r="E807" s="93"/>
      <c r="F807" s="92"/>
      <c r="G807" s="92"/>
      <c r="H807" s="92"/>
      <c r="I807" s="92"/>
      <c r="J807" s="104"/>
    </row>
    <row r="808" spans="1:10" s="101" customFormat="1" ht="20.100000000000001" customHeight="1">
      <c r="A808" s="100"/>
      <c r="B808" s="100"/>
      <c r="C808" s="100"/>
      <c r="D808" s="100"/>
      <c r="E808" s="93"/>
      <c r="F808" s="92"/>
      <c r="G808" s="92"/>
      <c r="H808" s="92"/>
      <c r="I808" s="92"/>
      <c r="J808" s="104"/>
    </row>
    <row r="809" spans="1:10" s="101" customFormat="1" ht="20.100000000000001" customHeight="1">
      <c r="A809" s="100"/>
      <c r="B809" s="100"/>
      <c r="C809" s="100"/>
      <c r="D809" s="100"/>
      <c r="E809" s="93"/>
      <c r="F809" s="92"/>
      <c r="G809" s="92"/>
      <c r="H809" s="92"/>
      <c r="I809" s="92"/>
      <c r="J809" s="104"/>
    </row>
    <row r="810" spans="1:10" s="101" customFormat="1" ht="20.100000000000001" customHeight="1">
      <c r="A810" s="100"/>
      <c r="B810" s="100"/>
      <c r="C810" s="100"/>
      <c r="D810" s="100"/>
      <c r="E810" s="93"/>
      <c r="F810" s="92"/>
      <c r="G810" s="92"/>
      <c r="H810" s="92"/>
      <c r="I810" s="92"/>
      <c r="J810" s="104"/>
    </row>
    <row r="811" spans="1:10" s="101" customFormat="1" ht="20.100000000000001" customHeight="1">
      <c r="A811" s="100"/>
      <c r="B811" s="100"/>
      <c r="C811" s="100"/>
      <c r="D811" s="100"/>
      <c r="E811" s="93"/>
      <c r="F811" s="92"/>
      <c r="G811" s="92"/>
      <c r="H811" s="92"/>
      <c r="I811" s="92"/>
      <c r="J811" s="104"/>
    </row>
    <row r="812" spans="1:10" s="101" customFormat="1" ht="20.100000000000001" customHeight="1">
      <c r="A812" s="100"/>
      <c r="B812" s="100"/>
      <c r="C812" s="100"/>
      <c r="D812" s="100"/>
      <c r="E812" s="93"/>
      <c r="F812" s="92"/>
      <c r="G812" s="92"/>
      <c r="H812" s="92"/>
      <c r="I812" s="92"/>
      <c r="J812" s="104"/>
    </row>
    <row r="813" spans="1:10" s="101" customFormat="1" ht="20.100000000000001" customHeight="1">
      <c r="A813" s="100"/>
      <c r="B813" s="100"/>
      <c r="C813" s="100"/>
      <c r="D813" s="100"/>
      <c r="E813" s="93"/>
      <c r="F813" s="92"/>
      <c r="G813" s="92"/>
      <c r="H813" s="92"/>
      <c r="I813" s="92"/>
      <c r="J813" s="104"/>
    </row>
    <row r="814" spans="1:10" s="101" customFormat="1" ht="20.100000000000001" customHeight="1">
      <c r="A814" s="100"/>
      <c r="B814" s="100"/>
      <c r="C814" s="100"/>
      <c r="D814" s="100"/>
      <c r="E814" s="93"/>
      <c r="F814" s="22"/>
      <c r="G814" s="22"/>
      <c r="H814" s="22"/>
      <c r="I814" s="92"/>
      <c r="J814" s="104"/>
    </row>
    <row r="815" spans="1:10" s="101" customFormat="1" ht="20.100000000000001" customHeight="1">
      <c r="A815" s="100"/>
      <c r="B815" s="100"/>
      <c r="C815" s="100"/>
      <c r="D815" s="100"/>
      <c r="E815" s="93"/>
      <c r="F815" s="22"/>
      <c r="G815" s="22"/>
      <c r="H815" s="22"/>
      <c r="I815" s="92"/>
      <c r="J815" s="104"/>
    </row>
    <row r="816" spans="1:10" s="101" customFormat="1" ht="20.100000000000001" customHeight="1">
      <c r="A816" s="100"/>
      <c r="B816" s="100"/>
      <c r="C816" s="100"/>
      <c r="D816" s="100"/>
      <c r="E816" s="93"/>
      <c r="F816" s="22"/>
      <c r="G816" s="22"/>
      <c r="H816" s="22"/>
      <c r="I816" s="92"/>
      <c r="J816" s="104"/>
    </row>
    <row r="817" spans="1:10" s="101" customFormat="1" ht="20.100000000000001" customHeight="1">
      <c r="A817" s="100"/>
      <c r="B817" s="100"/>
      <c r="C817" s="100"/>
      <c r="D817" s="100"/>
      <c r="E817" s="93"/>
      <c r="F817" s="22"/>
      <c r="G817" s="22"/>
      <c r="H817" s="22"/>
      <c r="I817" s="92"/>
      <c r="J817" s="104"/>
    </row>
    <row r="818" spans="1:10" s="101" customFormat="1" ht="20.100000000000001" customHeight="1">
      <c r="A818" s="100"/>
      <c r="B818" s="100"/>
      <c r="C818" s="100"/>
      <c r="D818" s="100"/>
      <c r="E818" s="93"/>
      <c r="F818" s="22"/>
      <c r="G818" s="22"/>
      <c r="H818" s="22"/>
      <c r="I818" s="92"/>
      <c r="J818" s="104"/>
    </row>
    <row r="819" spans="1:10" s="101" customFormat="1" ht="20.100000000000001" customHeight="1">
      <c r="A819" s="100"/>
      <c r="B819" s="100"/>
      <c r="C819" s="100"/>
      <c r="D819" s="100"/>
      <c r="E819" s="93"/>
      <c r="F819" s="22"/>
      <c r="G819" s="22"/>
      <c r="H819" s="22"/>
      <c r="I819" s="92"/>
      <c r="J819" s="104"/>
    </row>
    <row r="820" spans="1:10" s="101" customFormat="1" ht="20.100000000000001" customHeight="1">
      <c r="A820" s="100"/>
      <c r="B820" s="100"/>
      <c r="C820" s="100"/>
      <c r="D820" s="100"/>
      <c r="E820" s="93"/>
      <c r="F820" s="22"/>
      <c r="G820" s="22"/>
      <c r="H820" s="22"/>
      <c r="I820" s="92"/>
      <c r="J820" s="104"/>
    </row>
    <row r="821" spans="1:10" s="101" customFormat="1" ht="20.100000000000001" customHeight="1">
      <c r="A821" s="100"/>
      <c r="B821" s="100"/>
      <c r="C821" s="100"/>
      <c r="D821" s="100"/>
      <c r="E821" s="93"/>
      <c r="F821" s="22"/>
      <c r="G821" s="22"/>
      <c r="H821" s="22"/>
      <c r="I821" s="92"/>
      <c r="J821" s="104"/>
    </row>
    <row r="822" spans="1:10" s="101" customFormat="1" ht="20.100000000000001" customHeight="1">
      <c r="A822" s="100"/>
      <c r="B822" s="100"/>
      <c r="C822" s="100"/>
      <c r="D822" s="100"/>
      <c r="E822" s="93"/>
      <c r="F822" s="22"/>
      <c r="G822" s="22"/>
      <c r="H822" s="22"/>
      <c r="I822" s="92"/>
      <c r="J822" s="104"/>
    </row>
    <row r="823" spans="1:10" s="101" customFormat="1" ht="20.100000000000001" customHeight="1">
      <c r="A823" s="100"/>
      <c r="B823" s="100"/>
      <c r="C823" s="100"/>
      <c r="D823" s="100"/>
      <c r="E823" s="93"/>
      <c r="F823" s="22"/>
      <c r="G823" s="22"/>
      <c r="H823" s="22"/>
      <c r="I823" s="92"/>
      <c r="J823" s="104"/>
    </row>
    <row r="824" spans="1:10" s="101" customFormat="1" ht="20.100000000000001" customHeight="1">
      <c r="A824" s="100"/>
      <c r="B824" s="100"/>
      <c r="C824" s="100"/>
      <c r="D824" s="100"/>
      <c r="E824" s="93"/>
      <c r="F824" s="22"/>
      <c r="G824" s="22"/>
      <c r="H824" s="22"/>
      <c r="I824" s="92"/>
      <c r="J824" s="104"/>
    </row>
    <row r="825" spans="1:10" s="101" customFormat="1" ht="20.100000000000001" customHeight="1">
      <c r="A825" s="100"/>
      <c r="B825" s="100"/>
      <c r="C825" s="100"/>
      <c r="D825" s="100"/>
      <c r="E825" s="93"/>
      <c r="F825" s="22"/>
      <c r="G825" s="22"/>
      <c r="H825" s="22"/>
      <c r="I825" s="92"/>
      <c r="J825" s="104"/>
    </row>
    <row r="826" spans="1:10" s="101" customFormat="1" ht="20.100000000000001" customHeight="1">
      <c r="A826" s="100"/>
      <c r="B826" s="100"/>
      <c r="C826" s="100"/>
      <c r="D826" s="100"/>
      <c r="E826" s="93"/>
      <c r="F826" s="22"/>
      <c r="G826" s="22"/>
      <c r="H826" s="22"/>
      <c r="I826" s="92"/>
      <c r="J826" s="104"/>
    </row>
    <row r="827" spans="1:10" s="101" customFormat="1" ht="20.100000000000001" customHeight="1">
      <c r="A827" s="100"/>
      <c r="B827" s="100"/>
      <c r="C827" s="100"/>
      <c r="D827" s="100"/>
      <c r="E827" s="93"/>
      <c r="F827" s="22"/>
      <c r="G827" s="22"/>
      <c r="H827" s="22"/>
      <c r="I827" s="92"/>
      <c r="J827" s="104"/>
    </row>
    <row r="828" spans="1:10" s="101" customFormat="1" ht="20.100000000000001" customHeight="1">
      <c r="A828" s="100"/>
      <c r="B828" s="100"/>
      <c r="C828" s="100"/>
      <c r="D828" s="100"/>
      <c r="E828" s="93"/>
      <c r="F828" s="22"/>
      <c r="G828" s="22"/>
      <c r="H828" s="22"/>
      <c r="I828" s="92"/>
      <c r="J828" s="104"/>
    </row>
    <row r="829" spans="1:10" s="101" customFormat="1" ht="20.100000000000001" customHeight="1">
      <c r="A829" s="100"/>
      <c r="B829" s="100"/>
      <c r="C829" s="100"/>
      <c r="D829" s="100"/>
      <c r="E829" s="93"/>
      <c r="F829" s="22"/>
      <c r="G829" s="22"/>
      <c r="H829" s="22"/>
      <c r="I829" s="92"/>
      <c r="J829" s="104"/>
    </row>
    <row r="830" spans="1:10" s="101" customFormat="1" ht="20.100000000000001" customHeight="1">
      <c r="A830" s="100"/>
      <c r="B830" s="100"/>
      <c r="C830" s="100"/>
      <c r="D830" s="100"/>
      <c r="E830" s="93"/>
      <c r="F830" s="22"/>
      <c r="G830" s="22"/>
      <c r="H830" s="22"/>
      <c r="I830" s="92"/>
      <c r="J830" s="104"/>
    </row>
    <row r="831" spans="1:10" s="101" customFormat="1" ht="20.100000000000001" customHeight="1">
      <c r="A831" s="100"/>
      <c r="B831" s="100"/>
      <c r="C831" s="100"/>
      <c r="D831" s="100"/>
      <c r="E831" s="93"/>
      <c r="F831" s="22"/>
      <c r="G831" s="22"/>
      <c r="H831" s="22"/>
      <c r="I831" s="92"/>
      <c r="J831" s="104"/>
    </row>
    <row r="832" spans="1:10" s="101" customFormat="1" ht="20.100000000000001" customHeight="1">
      <c r="A832" s="100"/>
      <c r="B832" s="100"/>
      <c r="C832" s="100"/>
      <c r="D832" s="100"/>
      <c r="E832" s="93"/>
      <c r="F832" s="22"/>
      <c r="G832" s="22"/>
      <c r="H832" s="22"/>
      <c r="I832" s="92"/>
      <c r="J832" s="104"/>
    </row>
    <row r="833" spans="1:10" s="101" customFormat="1" ht="20.100000000000001" customHeight="1">
      <c r="A833" s="100"/>
      <c r="B833" s="100"/>
      <c r="C833" s="100"/>
      <c r="D833" s="100"/>
      <c r="E833" s="93"/>
      <c r="F833" s="22"/>
      <c r="G833" s="22"/>
      <c r="H833" s="22"/>
      <c r="I833" s="92"/>
      <c r="J833" s="104"/>
    </row>
    <row r="834" spans="1:10" s="101" customFormat="1" ht="20.100000000000001" customHeight="1">
      <c r="A834" s="100"/>
      <c r="B834" s="100"/>
      <c r="C834" s="100"/>
      <c r="D834" s="100"/>
      <c r="E834" s="93"/>
      <c r="F834" s="22"/>
      <c r="G834" s="22"/>
      <c r="H834" s="22"/>
      <c r="I834" s="92"/>
      <c r="J834" s="104"/>
    </row>
    <row r="835" spans="1:10" s="101" customFormat="1" ht="20.100000000000001" customHeight="1">
      <c r="A835" s="100"/>
      <c r="B835" s="100"/>
      <c r="C835" s="100"/>
      <c r="D835" s="100"/>
      <c r="E835" s="93"/>
      <c r="F835" s="22"/>
      <c r="G835" s="22"/>
      <c r="H835" s="22"/>
      <c r="I835" s="92"/>
      <c r="J835" s="104"/>
    </row>
    <row r="836" spans="1:10" s="101" customFormat="1" ht="20.100000000000001" customHeight="1">
      <c r="A836" s="100"/>
      <c r="B836" s="100"/>
      <c r="C836" s="100"/>
      <c r="D836" s="100"/>
      <c r="E836" s="93"/>
      <c r="F836" s="22"/>
      <c r="G836" s="22"/>
      <c r="H836" s="22"/>
      <c r="I836" s="92"/>
      <c r="J836" s="104"/>
    </row>
    <row r="837" spans="1:10" s="101" customFormat="1" ht="20.100000000000001" customHeight="1">
      <c r="A837" s="100"/>
      <c r="B837" s="100"/>
      <c r="C837" s="100"/>
      <c r="D837" s="100"/>
      <c r="E837" s="93"/>
      <c r="F837" s="22"/>
      <c r="G837" s="22"/>
      <c r="H837" s="22"/>
      <c r="I837" s="92"/>
      <c r="J837" s="104"/>
    </row>
    <row r="838" spans="1:10" s="101" customFormat="1" ht="20.100000000000001" customHeight="1">
      <c r="A838" s="100"/>
      <c r="B838" s="100"/>
      <c r="C838" s="100"/>
      <c r="D838" s="100"/>
      <c r="E838" s="93"/>
      <c r="F838" s="22"/>
      <c r="G838" s="22"/>
      <c r="H838" s="22"/>
      <c r="I838" s="92"/>
      <c r="J838" s="104"/>
    </row>
    <row r="839" spans="1:10" s="101" customFormat="1" ht="20.100000000000001" customHeight="1">
      <c r="A839" s="100"/>
      <c r="B839" s="100"/>
      <c r="C839" s="100"/>
      <c r="D839" s="100"/>
      <c r="E839" s="93"/>
      <c r="F839" s="22"/>
      <c r="G839" s="22"/>
      <c r="H839" s="22"/>
      <c r="I839" s="92"/>
      <c r="J839" s="104"/>
    </row>
    <row r="840" spans="1:10" s="101" customFormat="1" ht="20.100000000000001" customHeight="1">
      <c r="A840" s="100"/>
      <c r="B840" s="100"/>
      <c r="C840" s="100"/>
      <c r="D840" s="100"/>
      <c r="E840" s="93"/>
      <c r="F840" s="22"/>
      <c r="G840" s="22"/>
      <c r="H840" s="22"/>
      <c r="I840" s="92"/>
      <c r="J840" s="104"/>
    </row>
    <row r="841" spans="1:10" s="101" customFormat="1" ht="20.100000000000001" customHeight="1">
      <c r="A841" s="100"/>
      <c r="B841" s="100"/>
      <c r="C841" s="100"/>
      <c r="D841" s="100"/>
      <c r="E841" s="93"/>
      <c r="F841" s="22"/>
      <c r="G841" s="22"/>
      <c r="H841" s="22"/>
      <c r="I841" s="92"/>
      <c r="J841" s="104"/>
    </row>
    <row r="842" spans="1:10" s="101" customFormat="1" ht="20.100000000000001" customHeight="1">
      <c r="A842" s="100"/>
      <c r="B842" s="100"/>
      <c r="C842" s="100"/>
      <c r="D842" s="100"/>
      <c r="E842" s="93"/>
      <c r="F842" s="22"/>
      <c r="G842" s="22"/>
      <c r="H842" s="22"/>
      <c r="I842" s="92"/>
      <c r="J842" s="104"/>
    </row>
    <row r="843" spans="1:10" s="101" customFormat="1" ht="20.100000000000001" customHeight="1">
      <c r="A843" s="100"/>
      <c r="B843" s="100"/>
      <c r="C843" s="100"/>
      <c r="D843" s="100"/>
      <c r="E843" s="93"/>
      <c r="F843" s="22"/>
      <c r="G843" s="22"/>
      <c r="H843" s="22"/>
      <c r="I843" s="92"/>
      <c r="J843" s="104"/>
    </row>
    <row r="844" spans="1:10" s="101" customFormat="1" ht="20.100000000000001" customHeight="1">
      <c r="A844" s="100"/>
      <c r="B844" s="100"/>
      <c r="C844" s="100"/>
      <c r="D844" s="100"/>
      <c r="E844" s="93"/>
      <c r="F844" s="22"/>
      <c r="G844" s="22"/>
      <c r="H844" s="22"/>
      <c r="I844" s="92"/>
      <c r="J844" s="104"/>
    </row>
    <row r="845" spans="1:10" s="101" customFormat="1" ht="20.100000000000001" customHeight="1">
      <c r="A845" s="100"/>
      <c r="B845" s="100"/>
      <c r="C845" s="100"/>
      <c r="D845" s="100"/>
      <c r="E845" s="93"/>
      <c r="F845" s="22"/>
      <c r="G845" s="22"/>
      <c r="H845" s="22"/>
      <c r="I845" s="92"/>
      <c r="J845" s="104"/>
    </row>
    <row r="846" spans="1:10" s="101" customFormat="1" ht="20.100000000000001" customHeight="1">
      <c r="A846" s="100"/>
      <c r="B846" s="100"/>
      <c r="C846" s="100"/>
      <c r="D846" s="100"/>
      <c r="E846" s="93"/>
      <c r="F846" s="22"/>
      <c r="G846" s="22"/>
      <c r="H846" s="22"/>
      <c r="I846" s="92"/>
      <c r="J846" s="104"/>
    </row>
    <row r="847" spans="1:10" s="101" customFormat="1" ht="20.100000000000001" customHeight="1">
      <c r="A847" s="100"/>
      <c r="B847" s="100"/>
      <c r="C847" s="100"/>
      <c r="D847" s="100"/>
      <c r="E847" s="93"/>
      <c r="F847" s="22"/>
      <c r="G847" s="22"/>
      <c r="H847" s="22"/>
      <c r="I847" s="92"/>
      <c r="J847" s="104"/>
    </row>
    <row r="848" spans="1:10" s="101" customFormat="1" ht="20.100000000000001" customHeight="1">
      <c r="A848" s="100"/>
      <c r="B848" s="100"/>
      <c r="C848" s="100"/>
      <c r="D848" s="100"/>
      <c r="E848" s="93"/>
      <c r="F848" s="22"/>
      <c r="G848" s="22"/>
      <c r="H848" s="22"/>
      <c r="I848" s="92"/>
      <c r="J848" s="104"/>
    </row>
    <row r="849" spans="1:10" s="101" customFormat="1" ht="20.100000000000001" customHeight="1">
      <c r="A849" s="100"/>
      <c r="B849" s="100"/>
      <c r="C849" s="100"/>
      <c r="D849" s="100"/>
      <c r="E849" s="93"/>
      <c r="F849" s="22"/>
      <c r="G849" s="22"/>
      <c r="H849" s="22"/>
      <c r="I849" s="92"/>
      <c r="J849" s="104"/>
    </row>
    <row r="850" spans="1:10" s="101" customFormat="1" ht="20.100000000000001" customHeight="1">
      <c r="A850" s="100"/>
      <c r="B850" s="100"/>
      <c r="C850" s="100"/>
      <c r="D850" s="100"/>
      <c r="E850" s="93"/>
      <c r="F850" s="22"/>
      <c r="G850" s="22"/>
      <c r="H850" s="22"/>
      <c r="I850" s="92"/>
      <c r="J850" s="104"/>
    </row>
    <row r="851" spans="1:10" s="101" customFormat="1" ht="20.100000000000001" customHeight="1">
      <c r="A851" s="100"/>
      <c r="B851" s="100"/>
      <c r="C851" s="100"/>
      <c r="D851" s="100"/>
      <c r="E851" s="93"/>
      <c r="F851" s="22"/>
      <c r="G851" s="22"/>
      <c r="H851" s="22"/>
      <c r="I851" s="92"/>
      <c r="J851" s="104"/>
    </row>
    <row r="852" spans="1:10" s="101" customFormat="1" ht="20.100000000000001" customHeight="1">
      <c r="A852" s="100"/>
      <c r="B852" s="100"/>
      <c r="C852" s="100"/>
      <c r="D852" s="100"/>
      <c r="E852" s="93"/>
      <c r="F852" s="22"/>
      <c r="G852" s="22"/>
      <c r="H852" s="22"/>
      <c r="I852" s="92"/>
      <c r="J852" s="104"/>
    </row>
    <row r="853" spans="1:10" s="101" customFormat="1" ht="20.100000000000001" customHeight="1">
      <c r="A853" s="100"/>
      <c r="B853" s="100"/>
      <c r="C853" s="100"/>
      <c r="D853" s="100"/>
      <c r="E853" s="93"/>
      <c r="F853" s="22"/>
      <c r="G853" s="22"/>
      <c r="H853" s="22"/>
      <c r="I853" s="92"/>
      <c r="J853" s="104"/>
    </row>
    <row r="854" spans="1:10" s="101" customFormat="1" ht="20.100000000000001" customHeight="1">
      <c r="A854" s="100"/>
      <c r="B854" s="100"/>
      <c r="C854" s="100"/>
      <c r="D854" s="100"/>
      <c r="E854" s="93"/>
      <c r="F854" s="22"/>
      <c r="G854" s="22"/>
      <c r="H854" s="22"/>
      <c r="I854" s="92"/>
      <c r="J854" s="104"/>
    </row>
    <row r="855" spans="1:10" s="101" customFormat="1" ht="20.100000000000001" customHeight="1">
      <c r="A855" s="100"/>
      <c r="B855" s="100"/>
      <c r="C855" s="100"/>
      <c r="D855" s="100"/>
      <c r="E855" s="93"/>
      <c r="F855" s="22"/>
      <c r="G855" s="22"/>
      <c r="H855" s="22"/>
      <c r="I855" s="92"/>
      <c r="J855" s="104"/>
    </row>
    <row r="856" spans="1:10" s="101" customFormat="1" ht="20.100000000000001" customHeight="1">
      <c r="A856" s="100"/>
      <c r="B856" s="100"/>
      <c r="C856" s="100"/>
      <c r="D856" s="100"/>
      <c r="E856" s="93"/>
      <c r="F856" s="22"/>
      <c r="G856" s="22"/>
      <c r="H856" s="22"/>
      <c r="I856" s="92"/>
      <c r="J856" s="104"/>
    </row>
    <row r="857" spans="1:10" s="101" customFormat="1" ht="20.100000000000001" customHeight="1">
      <c r="A857" s="100"/>
      <c r="B857" s="100"/>
      <c r="C857" s="100"/>
      <c r="D857" s="100"/>
      <c r="E857" s="93"/>
      <c r="F857" s="22"/>
      <c r="G857" s="22"/>
      <c r="H857" s="22"/>
      <c r="I857" s="92"/>
      <c r="J857" s="104"/>
    </row>
    <row r="858" spans="1:10" s="101" customFormat="1" ht="20.100000000000001" customHeight="1">
      <c r="A858" s="100"/>
      <c r="B858" s="100"/>
      <c r="C858" s="100"/>
      <c r="D858" s="100"/>
      <c r="E858" s="93"/>
      <c r="F858" s="22"/>
      <c r="G858" s="22"/>
      <c r="H858" s="22"/>
      <c r="I858" s="92"/>
      <c r="J858" s="104"/>
    </row>
    <row r="859" spans="1:10" s="101" customFormat="1" ht="20.100000000000001" customHeight="1">
      <c r="A859" s="100"/>
      <c r="B859" s="100"/>
      <c r="C859" s="100"/>
      <c r="D859" s="100"/>
      <c r="E859" s="93"/>
      <c r="F859" s="22"/>
      <c r="G859" s="22"/>
      <c r="H859" s="22"/>
      <c r="I859" s="92"/>
      <c r="J859" s="104"/>
    </row>
    <row r="860" spans="1:10" s="101" customFormat="1" ht="20.100000000000001" customHeight="1">
      <c r="A860" s="100"/>
      <c r="B860" s="100"/>
      <c r="C860" s="100"/>
      <c r="D860" s="100"/>
      <c r="E860" s="93"/>
      <c r="F860" s="22"/>
      <c r="G860" s="22"/>
      <c r="H860" s="22"/>
      <c r="I860" s="92"/>
      <c r="J860" s="104"/>
    </row>
    <row r="861" spans="1:10" s="101" customFormat="1" ht="20.100000000000001" customHeight="1">
      <c r="A861" s="100"/>
      <c r="B861" s="100"/>
      <c r="C861" s="100"/>
      <c r="D861" s="100"/>
      <c r="E861" s="93"/>
      <c r="F861" s="22"/>
      <c r="G861" s="22"/>
      <c r="H861" s="22"/>
      <c r="I861" s="92"/>
      <c r="J861" s="104"/>
    </row>
    <row r="862" spans="1:10" s="101" customFormat="1" ht="20.100000000000001" customHeight="1">
      <c r="A862" s="100"/>
      <c r="B862" s="100"/>
      <c r="C862" s="100"/>
      <c r="D862" s="100"/>
      <c r="E862" s="93"/>
      <c r="F862" s="22"/>
      <c r="G862" s="22"/>
      <c r="H862" s="22"/>
      <c r="I862" s="92"/>
      <c r="J862" s="104"/>
    </row>
    <row r="863" spans="1:10" s="101" customFormat="1" ht="20.100000000000001" customHeight="1">
      <c r="A863" s="100"/>
      <c r="B863" s="100"/>
      <c r="C863" s="100"/>
      <c r="D863" s="100"/>
      <c r="E863" s="93"/>
      <c r="F863" s="22"/>
      <c r="G863" s="22"/>
      <c r="H863" s="22"/>
      <c r="I863" s="92"/>
      <c r="J863" s="104"/>
    </row>
    <row r="864" spans="1:10" s="101" customFormat="1" ht="20.100000000000001" customHeight="1">
      <c r="A864" s="100"/>
      <c r="B864" s="100"/>
      <c r="C864" s="100"/>
      <c r="D864" s="100"/>
      <c r="E864" s="93"/>
      <c r="F864" s="22"/>
      <c r="G864" s="22"/>
      <c r="H864" s="22"/>
      <c r="I864" s="92"/>
      <c r="J864" s="104"/>
    </row>
    <row r="865" spans="1:10" s="101" customFormat="1" ht="20.100000000000001" customHeight="1">
      <c r="A865" s="100"/>
      <c r="B865" s="100"/>
      <c r="C865" s="100"/>
      <c r="D865" s="100"/>
      <c r="E865" s="93"/>
      <c r="F865" s="22"/>
      <c r="G865" s="22"/>
      <c r="H865" s="22"/>
      <c r="I865" s="92"/>
      <c r="J865" s="104"/>
    </row>
    <row r="866" spans="1:10" s="101" customFormat="1" ht="20.100000000000001" customHeight="1">
      <c r="A866" s="100"/>
      <c r="B866" s="100"/>
      <c r="C866" s="100"/>
      <c r="D866" s="100"/>
      <c r="E866" s="93"/>
      <c r="F866" s="22"/>
      <c r="G866" s="22"/>
      <c r="H866" s="22"/>
      <c r="I866" s="92"/>
      <c r="J866" s="104"/>
    </row>
    <row r="867" spans="1:10" s="101" customFormat="1" ht="20.100000000000001" customHeight="1">
      <c r="A867" s="100"/>
      <c r="B867" s="100"/>
      <c r="C867" s="100"/>
      <c r="D867" s="100"/>
      <c r="E867" s="93"/>
      <c r="F867" s="22"/>
      <c r="G867" s="22"/>
      <c r="H867" s="22"/>
      <c r="I867" s="92"/>
      <c r="J867" s="104"/>
    </row>
    <row r="868" spans="1:10" s="101" customFormat="1" ht="20.100000000000001" customHeight="1">
      <c r="A868" s="100"/>
      <c r="B868" s="100"/>
      <c r="C868" s="100"/>
      <c r="D868" s="100"/>
      <c r="E868" s="93"/>
      <c r="F868" s="22"/>
      <c r="G868" s="22"/>
      <c r="H868" s="22"/>
      <c r="I868" s="92"/>
      <c r="J868" s="104"/>
    </row>
    <row r="869" spans="1:10" s="101" customFormat="1" ht="20.100000000000001" customHeight="1">
      <c r="A869" s="100"/>
      <c r="B869" s="100"/>
      <c r="C869" s="100"/>
      <c r="D869" s="100"/>
      <c r="E869" s="93"/>
      <c r="F869" s="22"/>
      <c r="G869" s="22"/>
      <c r="H869" s="22"/>
      <c r="I869" s="92"/>
      <c r="J869" s="104"/>
    </row>
    <row r="870" spans="1:10" s="101" customFormat="1" ht="20.100000000000001" customHeight="1">
      <c r="A870" s="100"/>
      <c r="B870" s="100"/>
      <c r="C870" s="100"/>
      <c r="D870" s="100"/>
      <c r="E870" s="93"/>
      <c r="F870" s="22"/>
      <c r="G870" s="22"/>
      <c r="H870" s="22"/>
      <c r="I870" s="92"/>
      <c r="J870" s="104"/>
    </row>
    <row r="871" spans="1:10" s="101" customFormat="1" ht="20.100000000000001" customHeight="1">
      <c r="A871" s="100"/>
      <c r="B871" s="100"/>
      <c r="C871" s="100"/>
      <c r="D871" s="100"/>
      <c r="E871" s="93"/>
      <c r="F871" s="22"/>
      <c r="G871" s="22"/>
      <c r="H871" s="22"/>
      <c r="I871" s="92"/>
      <c r="J871" s="104"/>
    </row>
    <row r="872" spans="1:10" s="101" customFormat="1" ht="20.100000000000001" customHeight="1">
      <c r="A872" s="100"/>
      <c r="B872" s="100"/>
      <c r="C872" s="100"/>
      <c r="D872" s="100"/>
      <c r="E872" s="93"/>
      <c r="F872" s="22"/>
      <c r="G872" s="22"/>
      <c r="H872" s="22"/>
      <c r="I872" s="92"/>
      <c r="J872" s="104"/>
    </row>
    <row r="873" spans="1:10" s="101" customFormat="1" ht="20.100000000000001" customHeight="1">
      <c r="A873" s="100"/>
      <c r="B873" s="100"/>
      <c r="C873" s="100"/>
      <c r="D873" s="100"/>
      <c r="E873" s="93"/>
      <c r="F873" s="22"/>
      <c r="G873" s="22"/>
      <c r="H873" s="22"/>
      <c r="I873" s="92"/>
      <c r="J873" s="104"/>
    </row>
    <row r="874" spans="1:10" s="101" customFormat="1" ht="20.100000000000001" customHeight="1">
      <c r="A874" s="100"/>
      <c r="B874" s="100"/>
      <c r="C874" s="100"/>
      <c r="D874" s="100"/>
      <c r="E874" s="93"/>
      <c r="F874" s="22"/>
      <c r="G874" s="22"/>
      <c r="H874" s="22"/>
      <c r="I874" s="92"/>
      <c r="J874" s="104"/>
    </row>
    <row r="875" spans="1:10" s="101" customFormat="1" ht="20.100000000000001" customHeight="1">
      <c r="A875" s="100"/>
      <c r="B875" s="100"/>
      <c r="C875" s="100"/>
      <c r="D875" s="100"/>
      <c r="E875" s="93"/>
      <c r="F875" s="22"/>
      <c r="G875" s="22"/>
      <c r="H875" s="22"/>
      <c r="I875" s="92"/>
      <c r="J875" s="104"/>
    </row>
    <row r="876" spans="1:10" s="101" customFormat="1" ht="20.100000000000001" customHeight="1">
      <c r="A876" s="100"/>
      <c r="B876" s="100"/>
      <c r="C876" s="100"/>
      <c r="D876" s="100"/>
      <c r="E876" s="93"/>
      <c r="F876" s="22"/>
      <c r="G876" s="22"/>
      <c r="H876" s="22"/>
      <c r="I876" s="92"/>
      <c r="J876" s="104"/>
    </row>
    <row r="877" spans="1:10" s="101" customFormat="1" ht="20.100000000000001" customHeight="1">
      <c r="A877" s="100"/>
      <c r="B877" s="100"/>
      <c r="C877" s="100"/>
      <c r="D877" s="100"/>
      <c r="E877" s="93"/>
      <c r="F877" s="22"/>
      <c r="G877" s="22"/>
      <c r="H877" s="22"/>
      <c r="I877" s="92"/>
      <c r="J877" s="104"/>
    </row>
    <row r="878" spans="1:10" s="101" customFormat="1" ht="20.100000000000001" customHeight="1">
      <c r="A878" s="100"/>
      <c r="B878" s="100"/>
      <c r="C878" s="100"/>
      <c r="D878" s="100"/>
      <c r="E878" s="93"/>
      <c r="F878" s="22"/>
      <c r="G878" s="22"/>
      <c r="H878" s="22"/>
      <c r="I878" s="92"/>
      <c r="J878" s="104"/>
    </row>
    <row r="879" spans="1:10" s="101" customFormat="1" ht="20.100000000000001" customHeight="1">
      <c r="A879" s="100"/>
      <c r="B879" s="100"/>
      <c r="C879" s="100"/>
      <c r="D879" s="100"/>
      <c r="E879" s="93"/>
      <c r="F879" s="22"/>
      <c r="G879" s="22"/>
      <c r="H879" s="22"/>
      <c r="I879" s="92"/>
      <c r="J879" s="104"/>
    </row>
    <row r="880" spans="1:10" s="101" customFormat="1" ht="20.100000000000001" customHeight="1">
      <c r="A880" s="100"/>
      <c r="B880" s="100"/>
      <c r="C880" s="100"/>
      <c r="D880" s="100"/>
      <c r="E880" s="93"/>
      <c r="F880" s="22"/>
      <c r="G880" s="22"/>
      <c r="H880" s="22"/>
      <c r="I880" s="92"/>
      <c r="J880" s="104"/>
    </row>
    <row r="881" spans="1:10" s="101" customFormat="1" ht="20.100000000000001" customHeight="1">
      <c r="A881" s="100"/>
      <c r="B881" s="100"/>
      <c r="C881" s="100"/>
      <c r="D881" s="100"/>
      <c r="E881" s="93"/>
      <c r="F881" s="22"/>
      <c r="G881" s="22"/>
      <c r="H881" s="22"/>
      <c r="I881" s="92"/>
      <c r="J881" s="104"/>
    </row>
    <row r="882" spans="1:10" s="101" customFormat="1" ht="20.100000000000001" customHeight="1">
      <c r="A882" s="100"/>
      <c r="B882" s="100"/>
      <c r="C882" s="100"/>
      <c r="D882" s="100"/>
      <c r="E882" s="93"/>
      <c r="F882" s="22"/>
      <c r="G882" s="22"/>
      <c r="H882" s="22"/>
      <c r="I882" s="92"/>
      <c r="J882" s="104"/>
    </row>
    <row r="883" spans="1:10" s="101" customFormat="1" ht="20.100000000000001" customHeight="1">
      <c r="A883" s="100"/>
      <c r="B883" s="100"/>
      <c r="C883" s="100"/>
      <c r="D883" s="100"/>
      <c r="E883" s="93"/>
      <c r="F883" s="22"/>
      <c r="G883" s="22"/>
      <c r="H883" s="22"/>
      <c r="I883" s="92"/>
      <c r="J883" s="104"/>
    </row>
    <row r="884" spans="1:10" s="101" customFormat="1" ht="20.100000000000001" customHeight="1">
      <c r="A884" s="100"/>
      <c r="B884" s="100"/>
      <c r="C884" s="100"/>
      <c r="D884" s="100"/>
      <c r="E884" s="93"/>
      <c r="F884" s="22"/>
      <c r="G884" s="22"/>
      <c r="H884" s="22"/>
      <c r="I884" s="92"/>
      <c r="J884" s="104"/>
    </row>
    <row r="885" spans="1:10" s="101" customFormat="1" ht="20.100000000000001" customHeight="1">
      <c r="A885" s="100"/>
      <c r="B885" s="100"/>
      <c r="C885" s="100"/>
      <c r="D885" s="100"/>
      <c r="E885" s="93"/>
      <c r="F885" s="22"/>
      <c r="G885" s="22"/>
      <c r="H885" s="22"/>
      <c r="I885" s="92"/>
      <c r="J885" s="104"/>
    </row>
    <row r="886" spans="1:10" s="101" customFormat="1" ht="20.100000000000001" customHeight="1">
      <c r="A886" s="100"/>
      <c r="B886" s="100"/>
      <c r="C886" s="100"/>
      <c r="D886" s="100"/>
      <c r="E886" s="93"/>
      <c r="F886" s="22"/>
      <c r="G886" s="22"/>
      <c r="H886" s="22"/>
      <c r="I886" s="92"/>
      <c r="J886" s="104"/>
    </row>
    <row r="887" spans="1:10" s="101" customFormat="1" ht="20.100000000000001" customHeight="1">
      <c r="A887" s="100"/>
      <c r="B887" s="100"/>
      <c r="C887" s="100"/>
      <c r="D887" s="100"/>
      <c r="E887" s="93"/>
      <c r="F887" s="22"/>
      <c r="G887" s="22"/>
      <c r="H887" s="22"/>
      <c r="I887" s="92"/>
      <c r="J887" s="104"/>
    </row>
    <row r="888" spans="1:10" s="101" customFormat="1" ht="20.100000000000001" customHeight="1">
      <c r="A888" s="100"/>
      <c r="B888" s="100"/>
      <c r="C888" s="100"/>
      <c r="D888" s="100"/>
      <c r="E888" s="93"/>
      <c r="F888" s="22"/>
      <c r="G888" s="22"/>
      <c r="H888" s="22"/>
      <c r="I888" s="92"/>
      <c r="J888" s="104"/>
    </row>
    <row r="889" spans="1:10" s="101" customFormat="1" ht="20.100000000000001" customHeight="1">
      <c r="A889" s="100"/>
      <c r="B889" s="100"/>
      <c r="C889" s="100"/>
      <c r="D889" s="100"/>
      <c r="E889" s="93"/>
      <c r="F889" s="22"/>
      <c r="G889" s="22"/>
      <c r="H889" s="22"/>
      <c r="I889" s="92"/>
      <c r="J889" s="104"/>
    </row>
    <row r="890" spans="1:10" s="101" customFormat="1" ht="20.100000000000001" customHeight="1">
      <c r="A890" s="100"/>
      <c r="B890" s="100"/>
      <c r="C890" s="100"/>
      <c r="D890" s="100"/>
      <c r="E890" s="93"/>
      <c r="F890" s="22"/>
      <c r="G890" s="22"/>
      <c r="H890" s="22"/>
      <c r="I890" s="92"/>
      <c r="J890" s="104"/>
    </row>
    <row r="891" spans="1:10" s="101" customFormat="1" ht="20.100000000000001" customHeight="1">
      <c r="A891" s="100"/>
      <c r="B891" s="100"/>
      <c r="C891" s="100"/>
      <c r="D891" s="100"/>
      <c r="E891" s="93"/>
      <c r="F891" s="22"/>
      <c r="G891" s="22"/>
      <c r="H891" s="22"/>
      <c r="I891" s="92"/>
      <c r="J891" s="104"/>
    </row>
    <row r="892" spans="1:10" s="101" customFormat="1" ht="20.100000000000001" customHeight="1">
      <c r="A892" s="100"/>
      <c r="B892" s="100"/>
      <c r="C892" s="100"/>
      <c r="D892" s="100"/>
      <c r="E892" s="93"/>
      <c r="F892" s="22"/>
      <c r="G892" s="22"/>
      <c r="H892" s="22"/>
      <c r="I892" s="92"/>
      <c r="J892" s="104"/>
    </row>
    <row r="893" spans="1:10" s="101" customFormat="1" ht="20.100000000000001" customHeight="1">
      <c r="A893" s="100"/>
      <c r="B893" s="100"/>
      <c r="C893" s="100"/>
      <c r="D893" s="100"/>
      <c r="E893" s="93"/>
      <c r="F893" s="22"/>
      <c r="G893" s="22"/>
      <c r="H893" s="22"/>
      <c r="I893" s="92"/>
      <c r="J893" s="104"/>
    </row>
    <row r="894" spans="1:10" s="101" customFormat="1" ht="20.100000000000001" customHeight="1">
      <c r="A894" s="100"/>
      <c r="B894" s="100"/>
      <c r="C894" s="100"/>
      <c r="D894" s="100"/>
      <c r="E894" s="93"/>
      <c r="F894" s="22"/>
      <c r="G894" s="22"/>
      <c r="H894" s="22"/>
      <c r="I894" s="92"/>
      <c r="J894" s="104"/>
    </row>
    <row r="895" spans="1:10" s="101" customFormat="1" ht="20.100000000000001" customHeight="1">
      <c r="A895" s="100"/>
      <c r="B895" s="100"/>
      <c r="C895" s="100"/>
      <c r="D895" s="100"/>
      <c r="E895" s="93"/>
      <c r="F895" s="22"/>
      <c r="G895" s="22"/>
      <c r="H895" s="22"/>
      <c r="I895" s="92"/>
      <c r="J895" s="104"/>
    </row>
    <row r="896" spans="1:10" s="101" customFormat="1" ht="20.100000000000001" customHeight="1">
      <c r="A896" s="100"/>
      <c r="B896" s="100"/>
      <c r="C896" s="100"/>
      <c r="D896" s="100"/>
      <c r="E896" s="93"/>
      <c r="F896" s="22"/>
      <c r="G896" s="22"/>
      <c r="H896" s="22"/>
      <c r="I896" s="92"/>
      <c r="J896" s="104"/>
    </row>
    <row r="897" spans="1:10" s="101" customFormat="1" ht="20.100000000000001" customHeight="1">
      <c r="A897" s="100"/>
      <c r="B897" s="100"/>
      <c r="C897" s="100"/>
      <c r="D897" s="100"/>
      <c r="E897" s="93"/>
      <c r="F897" s="22"/>
      <c r="G897" s="22"/>
      <c r="H897" s="22"/>
      <c r="I897" s="92"/>
      <c r="J897" s="104"/>
    </row>
    <row r="898" spans="1:10" s="101" customFormat="1" ht="20.100000000000001" customHeight="1">
      <c r="A898" s="100"/>
      <c r="B898" s="100"/>
      <c r="C898" s="100"/>
      <c r="D898" s="100"/>
      <c r="E898" s="93"/>
      <c r="F898" s="22"/>
      <c r="G898" s="22"/>
      <c r="H898" s="22"/>
      <c r="I898" s="92"/>
      <c r="J898" s="104"/>
    </row>
    <row r="899" spans="1:10" s="101" customFormat="1" ht="20.100000000000001" customHeight="1">
      <c r="A899" s="100"/>
      <c r="B899" s="100"/>
      <c r="C899" s="100"/>
      <c r="D899" s="100"/>
      <c r="E899" s="93"/>
      <c r="F899" s="22"/>
      <c r="G899" s="22"/>
      <c r="H899" s="22"/>
      <c r="I899" s="92"/>
      <c r="J899" s="104"/>
    </row>
    <row r="900" spans="1:10" s="101" customFormat="1" ht="20.100000000000001" customHeight="1">
      <c r="A900" s="100"/>
      <c r="B900" s="100"/>
      <c r="C900" s="100"/>
      <c r="D900" s="100"/>
      <c r="E900" s="93"/>
      <c r="F900" s="22"/>
      <c r="G900" s="22"/>
      <c r="H900" s="22"/>
      <c r="I900" s="92"/>
      <c r="J900" s="104"/>
    </row>
    <row r="901" spans="1:10" s="101" customFormat="1" ht="20.100000000000001" customHeight="1">
      <c r="A901" s="100"/>
      <c r="B901" s="100"/>
      <c r="C901" s="100"/>
      <c r="D901" s="100"/>
      <c r="E901" s="93"/>
      <c r="F901" s="22"/>
      <c r="G901" s="22"/>
      <c r="H901" s="22"/>
      <c r="I901" s="92"/>
      <c r="J901" s="104"/>
    </row>
    <row r="902" spans="1:10" s="101" customFormat="1" ht="20.100000000000001" customHeight="1">
      <c r="A902" s="100"/>
      <c r="B902" s="100"/>
      <c r="C902" s="100"/>
      <c r="D902" s="100"/>
      <c r="E902" s="93"/>
      <c r="F902" s="22"/>
      <c r="G902" s="22"/>
      <c r="H902" s="22"/>
      <c r="I902" s="92"/>
      <c r="J902" s="104"/>
    </row>
    <row r="903" spans="1:10" s="101" customFormat="1" ht="20.100000000000001" customHeight="1">
      <c r="A903" s="100"/>
      <c r="B903" s="100"/>
      <c r="C903" s="100"/>
      <c r="D903" s="100"/>
      <c r="E903" s="93"/>
      <c r="F903" s="22"/>
      <c r="G903" s="22"/>
      <c r="H903" s="22"/>
      <c r="I903" s="92"/>
      <c r="J903" s="104"/>
    </row>
    <row r="904" spans="1:10" s="101" customFormat="1" ht="20.100000000000001" customHeight="1">
      <c r="A904" s="100"/>
      <c r="B904" s="100"/>
      <c r="C904" s="100"/>
      <c r="D904" s="100"/>
      <c r="E904" s="93"/>
      <c r="F904" s="22"/>
      <c r="G904" s="22"/>
      <c r="H904" s="22"/>
      <c r="I904" s="92"/>
      <c r="J904" s="104"/>
    </row>
    <row r="905" spans="1:10" s="101" customFormat="1" ht="20.100000000000001" customHeight="1">
      <c r="A905" s="100"/>
      <c r="B905" s="100"/>
      <c r="C905" s="100"/>
      <c r="D905" s="100"/>
      <c r="E905" s="93"/>
      <c r="F905" s="22"/>
      <c r="G905" s="22"/>
      <c r="H905" s="22"/>
      <c r="I905" s="92"/>
      <c r="J905" s="104"/>
    </row>
    <row r="906" spans="1:10" s="101" customFormat="1" ht="20.100000000000001" customHeight="1">
      <c r="A906" s="100"/>
      <c r="B906" s="100"/>
      <c r="C906" s="100"/>
      <c r="D906" s="100"/>
      <c r="E906" s="93"/>
      <c r="F906" s="22"/>
      <c r="G906" s="22"/>
      <c r="H906" s="22"/>
      <c r="I906" s="92"/>
      <c r="J906" s="104"/>
    </row>
    <row r="907" spans="1:10" s="101" customFormat="1" ht="20.100000000000001" customHeight="1">
      <c r="A907" s="100"/>
      <c r="B907" s="100"/>
      <c r="C907" s="100"/>
      <c r="D907" s="100"/>
      <c r="E907" s="93"/>
      <c r="F907" s="22"/>
      <c r="G907" s="22"/>
      <c r="H907" s="22"/>
      <c r="I907" s="92"/>
      <c r="J907" s="104"/>
    </row>
    <row r="908" spans="1:10" s="101" customFormat="1" ht="20.100000000000001" customHeight="1">
      <c r="A908" s="100"/>
      <c r="B908" s="100"/>
      <c r="C908" s="100"/>
      <c r="D908" s="100"/>
      <c r="E908" s="93"/>
      <c r="F908" s="22"/>
      <c r="G908" s="22"/>
      <c r="H908" s="22"/>
      <c r="I908" s="92"/>
      <c r="J908" s="104"/>
    </row>
    <row r="909" spans="1:10" s="101" customFormat="1" ht="20.100000000000001" customHeight="1">
      <c r="A909" s="100"/>
      <c r="B909" s="100"/>
      <c r="C909" s="100"/>
      <c r="D909" s="100"/>
      <c r="E909" s="93"/>
      <c r="F909" s="22"/>
      <c r="G909" s="22"/>
      <c r="H909" s="22"/>
      <c r="I909" s="92"/>
      <c r="J909" s="104"/>
    </row>
    <row r="910" spans="1:10" s="101" customFormat="1" ht="20.100000000000001" customHeight="1">
      <c r="A910" s="100"/>
      <c r="B910" s="100"/>
      <c r="C910" s="100"/>
      <c r="D910" s="100"/>
      <c r="E910" s="93"/>
      <c r="F910" s="22"/>
      <c r="G910" s="22"/>
      <c r="H910" s="22"/>
      <c r="I910" s="92"/>
      <c r="J910" s="104"/>
    </row>
    <row r="911" spans="1:10" s="101" customFormat="1" ht="20.100000000000001" customHeight="1">
      <c r="A911" s="100"/>
      <c r="B911" s="100"/>
      <c r="C911" s="100"/>
      <c r="D911" s="100"/>
      <c r="E911" s="93"/>
      <c r="F911" s="22"/>
      <c r="G911" s="22"/>
      <c r="H911" s="22"/>
      <c r="I911" s="92"/>
      <c r="J911" s="104"/>
    </row>
    <row r="912" spans="1:10" s="101" customFormat="1" ht="20.100000000000001" customHeight="1">
      <c r="A912" s="100"/>
      <c r="B912" s="100"/>
      <c r="C912" s="100"/>
      <c r="D912" s="100"/>
      <c r="E912" s="93"/>
      <c r="F912" s="22"/>
      <c r="G912" s="22"/>
      <c r="H912" s="22"/>
      <c r="I912" s="92"/>
      <c r="J912" s="104"/>
    </row>
    <row r="913" spans="1:10" s="101" customFormat="1" ht="20.100000000000001" customHeight="1">
      <c r="A913" s="100"/>
      <c r="B913" s="100"/>
      <c r="C913" s="100"/>
      <c r="D913" s="100"/>
      <c r="E913" s="93"/>
      <c r="F913" s="22"/>
      <c r="G913" s="22"/>
      <c r="H913" s="22"/>
      <c r="I913" s="92"/>
      <c r="J913" s="104"/>
    </row>
    <row r="914" spans="1:10" s="101" customFormat="1" ht="20.100000000000001" customHeight="1">
      <c r="A914" s="100"/>
      <c r="B914" s="100"/>
      <c r="C914" s="100"/>
      <c r="D914" s="100"/>
      <c r="E914" s="93"/>
      <c r="F914" s="22"/>
      <c r="G914" s="22"/>
      <c r="H914" s="22"/>
      <c r="I914" s="92"/>
      <c r="J914" s="104"/>
    </row>
    <row r="915" spans="1:10" s="101" customFormat="1" ht="20.100000000000001" customHeight="1">
      <c r="A915" s="100"/>
      <c r="B915" s="100"/>
      <c r="C915" s="100"/>
      <c r="D915" s="100"/>
      <c r="E915" s="93"/>
      <c r="F915" s="22"/>
      <c r="G915" s="22"/>
      <c r="H915" s="22"/>
      <c r="I915" s="92"/>
      <c r="J915" s="104"/>
    </row>
    <row r="916" spans="1:10" s="101" customFormat="1" ht="20.100000000000001" customHeight="1">
      <c r="A916" s="100"/>
      <c r="B916" s="100"/>
      <c r="C916" s="100"/>
      <c r="D916" s="100"/>
      <c r="E916" s="93"/>
      <c r="F916" s="22"/>
      <c r="G916" s="22"/>
      <c r="H916" s="22"/>
      <c r="I916" s="92"/>
      <c r="J916" s="104"/>
    </row>
    <row r="917" spans="1:10" s="101" customFormat="1" ht="20.100000000000001" customHeight="1">
      <c r="A917" s="100"/>
      <c r="B917" s="100"/>
      <c r="C917" s="100"/>
      <c r="D917" s="100"/>
      <c r="E917" s="93"/>
      <c r="F917" s="22"/>
      <c r="G917" s="22"/>
      <c r="H917" s="22"/>
      <c r="I917" s="92"/>
      <c r="J917" s="104"/>
    </row>
    <row r="918" spans="1:10" s="101" customFormat="1" ht="20.100000000000001" customHeight="1">
      <c r="A918" s="100"/>
      <c r="B918" s="100"/>
      <c r="C918" s="100"/>
      <c r="D918" s="100"/>
      <c r="E918" s="93"/>
      <c r="F918" s="22"/>
      <c r="G918" s="22"/>
      <c r="H918" s="22"/>
      <c r="I918" s="92"/>
      <c r="J918" s="104"/>
    </row>
    <row r="919" spans="1:10" s="101" customFormat="1" ht="20.100000000000001" customHeight="1">
      <c r="A919" s="100"/>
      <c r="B919" s="100"/>
      <c r="C919" s="100"/>
      <c r="D919" s="100"/>
      <c r="E919" s="93"/>
      <c r="F919" s="22"/>
      <c r="G919" s="22"/>
      <c r="H919" s="22"/>
      <c r="I919" s="92"/>
      <c r="J919" s="104"/>
    </row>
    <row r="920" spans="1:10" s="101" customFormat="1" ht="20.100000000000001" customHeight="1">
      <c r="A920" s="100"/>
      <c r="B920" s="100"/>
      <c r="C920" s="100"/>
      <c r="D920" s="100"/>
      <c r="E920" s="93"/>
      <c r="F920" s="22"/>
      <c r="G920" s="22"/>
      <c r="H920" s="22"/>
      <c r="I920" s="92"/>
      <c r="J920" s="104"/>
    </row>
    <row r="921" spans="1:10" s="101" customFormat="1" ht="20.100000000000001" customHeight="1">
      <c r="A921" s="100"/>
      <c r="B921" s="100"/>
      <c r="C921" s="100"/>
      <c r="D921" s="100"/>
      <c r="E921" s="93"/>
      <c r="F921" s="22"/>
      <c r="G921" s="22"/>
      <c r="H921" s="22"/>
      <c r="I921" s="92"/>
      <c r="J921" s="104"/>
    </row>
    <row r="922" spans="1:10" s="101" customFormat="1" ht="20.100000000000001" customHeight="1">
      <c r="A922" s="100"/>
      <c r="B922" s="100"/>
      <c r="C922" s="100"/>
      <c r="D922" s="100"/>
      <c r="E922" s="93"/>
      <c r="F922" s="22"/>
      <c r="G922" s="22"/>
      <c r="H922" s="22"/>
      <c r="I922" s="92"/>
      <c r="J922" s="104"/>
    </row>
    <row r="923" spans="1:10" s="101" customFormat="1" ht="20.100000000000001" customHeight="1">
      <c r="A923" s="100"/>
      <c r="B923" s="100"/>
      <c r="C923" s="100"/>
      <c r="D923" s="100"/>
      <c r="E923" s="93"/>
      <c r="F923" s="22"/>
      <c r="G923" s="22"/>
      <c r="H923" s="22"/>
      <c r="I923" s="92"/>
      <c r="J923" s="104"/>
    </row>
    <row r="924" spans="1:10" s="101" customFormat="1" ht="20.100000000000001" customHeight="1">
      <c r="A924" s="100"/>
      <c r="B924" s="100"/>
      <c r="C924" s="100"/>
      <c r="D924" s="100"/>
      <c r="E924" s="93"/>
      <c r="F924" s="22"/>
      <c r="G924" s="22"/>
      <c r="H924" s="22"/>
      <c r="I924" s="92"/>
      <c r="J924" s="104"/>
    </row>
    <row r="925" spans="1:10" s="101" customFormat="1" ht="20.100000000000001" customHeight="1">
      <c r="A925" s="100"/>
      <c r="B925" s="100"/>
      <c r="C925" s="100"/>
      <c r="D925" s="100"/>
      <c r="E925" s="93"/>
      <c r="F925" s="22"/>
      <c r="G925" s="22"/>
      <c r="H925" s="22"/>
      <c r="I925" s="92"/>
      <c r="J925" s="104"/>
    </row>
    <row r="926" spans="1:10" s="101" customFormat="1" ht="20.100000000000001" customHeight="1">
      <c r="A926" s="100"/>
      <c r="B926" s="100"/>
      <c r="C926" s="100"/>
      <c r="D926" s="100"/>
      <c r="E926" s="93"/>
      <c r="F926" s="22"/>
      <c r="G926" s="22"/>
      <c r="H926" s="22"/>
      <c r="I926" s="92"/>
      <c r="J926" s="104"/>
    </row>
    <row r="927" spans="1:10" s="101" customFormat="1" ht="20.100000000000001" customHeight="1">
      <c r="A927" s="100"/>
      <c r="B927" s="100"/>
      <c r="C927" s="100"/>
      <c r="D927" s="100"/>
      <c r="E927" s="93"/>
      <c r="F927" s="22"/>
      <c r="G927" s="22"/>
      <c r="H927" s="22"/>
      <c r="I927" s="92"/>
      <c r="J927" s="104"/>
    </row>
    <row r="928" spans="1:10" s="101" customFormat="1" ht="20.100000000000001" customHeight="1">
      <c r="A928" s="100"/>
      <c r="B928" s="100"/>
      <c r="C928" s="100"/>
      <c r="D928" s="100"/>
      <c r="E928" s="93"/>
      <c r="F928" s="22"/>
      <c r="G928" s="22"/>
      <c r="H928" s="22"/>
      <c r="I928" s="92"/>
      <c r="J928" s="104"/>
    </row>
    <row r="929" spans="1:10" s="101" customFormat="1" ht="20.100000000000001" customHeight="1">
      <c r="A929" s="100"/>
      <c r="B929" s="100"/>
      <c r="C929" s="100"/>
      <c r="D929" s="100"/>
      <c r="E929" s="93"/>
      <c r="F929" s="22"/>
      <c r="G929" s="22"/>
      <c r="H929" s="22"/>
      <c r="I929" s="92"/>
      <c r="J929" s="104"/>
    </row>
    <row r="930" spans="1:10" s="101" customFormat="1" ht="20.100000000000001" customHeight="1">
      <c r="A930" s="100"/>
      <c r="B930" s="100"/>
      <c r="C930" s="100"/>
      <c r="D930" s="100"/>
      <c r="E930" s="93"/>
      <c r="F930" s="22"/>
      <c r="G930" s="22"/>
      <c r="H930" s="22"/>
      <c r="I930" s="92"/>
      <c r="J930" s="104"/>
    </row>
    <row r="931" spans="1:10" s="101" customFormat="1" ht="20.100000000000001" customHeight="1">
      <c r="A931" s="100"/>
      <c r="B931" s="100"/>
      <c r="C931" s="100"/>
      <c r="D931" s="100"/>
      <c r="E931" s="93"/>
      <c r="F931" s="22"/>
      <c r="G931" s="22"/>
      <c r="H931" s="22"/>
      <c r="I931" s="92"/>
      <c r="J931" s="104"/>
    </row>
    <row r="932" spans="1:10" s="101" customFormat="1" ht="20.100000000000001" customHeight="1">
      <c r="A932" s="100"/>
      <c r="B932" s="100"/>
      <c r="C932" s="100"/>
      <c r="D932" s="100"/>
      <c r="E932" s="93"/>
      <c r="F932" s="22"/>
      <c r="G932" s="22"/>
      <c r="H932" s="22"/>
      <c r="I932" s="92"/>
      <c r="J932" s="104"/>
    </row>
    <row r="933" spans="1:10" s="101" customFormat="1" ht="20.100000000000001" customHeight="1">
      <c r="A933" s="100"/>
      <c r="B933" s="100"/>
      <c r="C933" s="100"/>
      <c r="D933" s="100"/>
      <c r="E933" s="93"/>
      <c r="F933" s="22"/>
      <c r="G933" s="22"/>
      <c r="H933" s="22"/>
      <c r="I933" s="92"/>
      <c r="J933" s="104"/>
    </row>
    <row r="934" spans="1:10" s="101" customFormat="1" ht="20.100000000000001" customHeight="1">
      <c r="A934" s="100"/>
      <c r="B934" s="100"/>
      <c r="C934" s="100"/>
      <c r="D934" s="100"/>
      <c r="E934" s="93"/>
      <c r="F934" s="22"/>
      <c r="G934" s="22"/>
      <c r="H934" s="22"/>
      <c r="I934" s="92"/>
      <c r="J934" s="104"/>
    </row>
    <row r="935" spans="1:10" s="101" customFormat="1" ht="20.100000000000001" customHeight="1">
      <c r="A935" s="100"/>
      <c r="B935" s="100"/>
      <c r="C935" s="100"/>
      <c r="D935" s="100"/>
      <c r="E935" s="93"/>
      <c r="F935" s="22"/>
      <c r="G935" s="22"/>
      <c r="H935" s="22"/>
      <c r="I935" s="92"/>
      <c r="J935" s="104"/>
    </row>
    <row r="936" spans="1:10" s="101" customFormat="1" ht="20.100000000000001" customHeight="1">
      <c r="A936" s="100"/>
      <c r="B936" s="100"/>
      <c r="C936" s="100"/>
      <c r="D936" s="100"/>
      <c r="E936" s="93"/>
      <c r="F936" s="22"/>
      <c r="G936" s="22"/>
      <c r="H936" s="22"/>
      <c r="I936" s="92"/>
      <c r="J936" s="104"/>
    </row>
    <row r="937" spans="1:10" s="101" customFormat="1" ht="20.100000000000001" customHeight="1">
      <c r="A937" s="100"/>
      <c r="B937" s="100"/>
      <c r="C937" s="100"/>
      <c r="D937" s="100"/>
      <c r="E937" s="93"/>
      <c r="F937" s="22"/>
      <c r="G937" s="22"/>
      <c r="H937" s="22"/>
      <c r="I937" s="92"/>
      <c r="J937" s="104"/>
    </row>
    <row r="938" spans="1:10" s="101" customFormat="1" ht="20.100000000000001" customHeight="1">
      <c r="A938" s="100"/>
      <c r="B938" s="100"/>
      <c r="C938" s="100"/>
      <c r="D938" s="100"/>
      <c r="E938" s="93"/>
      <c r="F938" s="22"/>
      <c r="G938" s="22"/>
      <c r="H938" s="22"/>
      <c r="I938" s="92"/>
      <c r="J938" s="104"/>
    </row>
    <row r="939" spans="1:10" s="101" customFormat="1" ht="20.100000000000001" customHeight="1">
      <c r="A939" s="100"/>
      <c r="B939" s="100"/>
      <c r="C939" s="100"/>
      <c r="D939" s="100"/>
      <c r="E939" s="93"/>
      <c r="F939" s="22"/>
      <c r="G939" s="22"/>
      <c r="H939" s="22"/>
      <c r="I939" s="92"/>
      <c r="J939" s="104"/>
    </row>
    <row r="940" spans="1:10" s="101" customFormat="1" ht="20.100000000000001" customHeight="1">
      <c r="A940" s="100"/>
      <c r="B940" s="100"/>
      <c r="C940" s="100"/>
      <c r="D940" s="100"/>
      <c r="E940" s="93"/>
      <c r="F940" s="22"/>
      <c r="G940" s="22"/>
      <c r="H940" s="22"/>
      <c r="I940" s="92"/>
      <c r="J940" s="104"/>
    </row>
    <row r="941" spans="1:10" s="101" customFormat="1" ht="20.100000000000001" customHeight="1">
      <c r="A941" s="100"/>
      <c r="B941" s="100"/>
      <c r="C941" s="100"/>
      <c r="D941" s="100"/>
      <c r="E941" s="93"/>
      <c r="F941" s="22"/>
      <c r="G941" s="22"/>
      <c r="H941" s="22"/>
      <c r="I941" s="92"/>
      <c r="J941" s="104"/>
    </row>
    <row r="942" spans="1:10" s="101" customFormat="1" ht="20.100000000000001" customHeight="1">
      <c r="A942" s="100"/>
      <c r="B942" s="100"/>
      <c r="C942" s="100"/>
      <c r="D942" s="100"/>
      <c r="E942" s="93"/>
      <c r="F942" s="22"/>
      <c r="G942" s="22"/>
      <c r="H942" s="22"/>
      <c r="I942" s="92"/>
      <c r="J942" s="104"/>
    </row>
    <row r="943" spans="1:10" s="101" customFormat="1" ht="20.100000000000001" customHeight="1">
      <c r="A943" s="100"/>
      <c r="B943" s="100"/>
      <c r="C943" s="100"/>
      <c r="D943" s="100"/>
      <c r="E943" s="93"/>
      <c r="F943" s="22"/>
      <c r="G943" s="22"/>
      <c r="H943" s="22"/>
      <c r="I943" s="92"/>
      <c r="J943" s="104"/>
    </row>
    <row r="944" spans="1:10" s="101" customFormat="1" ht="20.100000000000001" customHeight="1">
      <c r="A944" s="100"/>
      <c r="B944" s="100"/>
      <c r="C944" s="100"/>
      <c r="D944" s="100"/>
      <c r="E944" s="93"/>
      <c r="F944" s="22"/>
      <c r="G944" s="22"/>
      <c r="H944" s="22"/>
      <c r="I944" s="92"/>
      <c r="J944" s="104"/>
    </row>
    <row r="945" spans="1:10" s="101" customFormat="1" ht="20.100000000000001" customHeight="1">
      <c r="A945" s="100"/>
      <c r="B945" s="100"/>
      <c r="C945" s="100"/>
      <c r="D945" s="100"/>
      <c r="E945" s="93"/>
      <c r="F945" s="22"/>
      <c r="G945" s="22"/>
      <c r="H945" s="22"/>
      <c r="I945" s="92"/>
      <c r="J945" s="104"/>
    </row>
    <row r="946" spans="1:10" s="101" customFormat="1" ht="20.100000000000001" customHeight="1">
      <c r="A946" s="100"/>
      <c r="B946" s="100"/>
      <c r="C946" s="100"/>
      <c r="D946" s="100"/>
      <c r="E946" s="93"/>
      <c r="F946" s="22"/>
      <c r="G946" s="22"/>
      <c r="H946" s="22"/>
      <c r="I946" s="92"/>
      <c r="J946" s="104"/>
    </row>
    <row r="947" spans="1:10" s="101" customFormat="1" ht="20.100000000000001" customHeight="1">
      <c r="A947" s="100"/>
      <c r="B947" s="100"/>
      <c r="C947" s="100"/>
      <c r="D947" s="100"/>
      <c r="E947" s="93"/>
      <c r="F947" s="22"/>
      <c r="G947" s="22"/>
      <c r="H947" s="22"/>
      <c r="I947" s="92"/>
      <c r="J947" s="104"/>
    </row>
    <row r="948" spans="1:10" s="101" customFormat="1" ht="20.100000000000001" customHeight="1">
      <c r="A948" s="100"/>
      <c r="B948" s="100"/>
      <c r="C948" s="100"/>
      <c r="D948" s="100"/>
      <c r="E948" s="93"/>
      <c r="F948" s="22"/>
      <c r="G948" s="22"/>
      <c r="H948" s="22"/>
      <c r="I948" s="92"/>
      <c r="J948" s="104"/>
    </row>
    <row r="949" spans="1:10" s="101" customFormat="1" ht="20.100000000000001" customHeight="1">
      <c r="A949" s="100"/>
      <c r="B949" s="100"/>
      <c r="C949" s="100"/>
      <c r="D949" s="100"/>
      <c r="E949" s="93"/>
      <c r="F949" s="22"/>
      <c r="G949" s="22"/>
      <c r="H949" s="22"/>
      <c r="I949" s="92"/>
      <c r="J949" s="104"/>
    </row>
    <row r="950" spans="1:10" s="101" customFormat="1" ht="20.100000000000001" customHeight="1">
      <c r="A950" s="100"/>
      <c r="B950" s="100"/>
      <c r="C950" s="100"/>
      <c r="D950" s="100"/>
      <c r="E950" s="93"/>
      <c r="F950" s="22"/>
      <c r="G950" s="22"/>
      <c r="H950" s="22"/>
      <c r="I950" s="92"/>
      <c r="J950" s="104"/>
    </row>
    <row r="951" spans="1:10" s="101" customFormat="1" ht="20.100000000000001" customHeight="1">
      <c r="A951" s="100"/>
      <c r="B951" s="100"/>
      <c r="C951" s="100"/>
      <c r="D951" s="100"/>
      <c r="E951" s="93"/>
      <c r="F951" s="22"/>
      <c r="G951" s="22"/>
      <c r="H951" s="22"/>
      <c r="I951" s="92"/>
      <c r="J951" s="104"/>
    </row>
    <row r="952" spans="1:10" s="101" customFormat="1" ht="20.100000000000001" customHeight="1">
      <c r="A952" s="100"/>
      <c r="B952" s="100"/>
      <c r="C952" s="100"/>
      <c r="D952" s="100"/>
      <c r="E952" s="93"/>
      <c r="F952" s="22"/>
      <c r="G952" s="22"/>
      <c r="H952" s="22"/>
      <c r="I952" s="92"/>
      <c r="J952" s="104"/>
    </row>
    <row r="953" spans="1:10" s="101" customFormat="1" ht="20.100000000000001" customHeight="1">
      <c r="A953" s="100"/>
      <c r="B953" s="100"/>
      <c r="C953" s="100"/>
      <c r="D953" s="100"/>
      <c r="E953" s="93"/>
      <c r="F953" s="22"/>
      <c r="G953" s="22"/>
      <c r="H953" s="22"/>
      <c r="I953" s="92"/>
      <c r="J953" s="104"/>
    </row>
    <row r="954" spans="1:10" s="101" customFormat="1" ht="20.100000000000001" customHeight="1">
      <c r="A954" s="100"/>
      <c r="B954" s="100"/>
      <c r="C954" s="100"/>
      <c r="D954" s="100"/>
      <c r="E954" s="93"/>
      <c r="F954" s="22"/>
      <c r="G954" s="22"/>
      <c r="H954" s="22"/>
      <c r="I954" s="92"/>
      <c r="J954" s="104"/>
    </row>
    <row r="955" spans="1:10" s="101" customFormat="1" ht="20.100000000000001" customHeight="1">
      <c r="A955" s="100"/>
      <c r="B955" s="100"/>
      <c r="C955" s="100"/>
      <c r="D955" s="100"/>
      <c r="E955" s="93"/>
      <c r="F955" s="22"/>
      <c r="G955" s="22"/>
      <c r="H955" s="22"/>
      <c r="I955" s="92"/>
      <c r="J955" s="104"/>
    </row>
    <row r="956" spans="1:10" s="101" customFormat="1" ht="20.100000000000001" customHeight="1">
      <c r="A956" s="100"/>
      <c r="B956" s="100"/>
      <c r="C956" s="100"/>
      <c r="D956" s="100"/>
      <c r="E956" s="93"/>
      <c r="F956" s="22"/>
      <c r="G956" s="22"/>
      <c r="H956" s="22"/>
      <c r="I956" s="92"/>
      <c r="J956" s="104"/>
    </row>
    <row r="957" spans="1:10" s="101" customFormat="1" ht="20.100000000000001" customHeight="1">
      <c r="A957" s="100"/>
      <c r="B957" s="100"/>
      <c r="C957" s="100"/>
      <c r="D957" s="100"/>
      <c r="E957" s="93"/>
      <c r="F957" s="22"/>
      <c r="G957" s="22"/>
      <c r="H957" s="22"/>
      <c r="I957" s="92"/>
      <c r="J957" s="104"/>
    </row>
    <row r="958" spans="1:10" s="101" customFormat="1" ht="20.100000000000001" customHeight="1">
      <c r="A958" s="100"/>
      <c r="B958" s="100"/>
      <c r="C958" s="100"/>
      <c r="D958" s="100"/>
      <c r="E958" s="93"/>
      <c r="F958" s="22"/>
      <c r="G958" s="22"/>
      <c r="H958" s="22"/>
      <c r="I958" s="92"/>
      <c r="J958" s="104"/>
    </row>
    <row r="959" spans="1:10" s="101" customFormat="1" ht="20.100000000000001" customHeight="1">
      <c r="A959" s="100"/>
      <c r="B959" s="100"/>
      <c r="C959" s="100"/>
      <c r="D959" s="100"/>
      <c r="E959" s="93"/>
      <c r="F959" s="22"/>
      <c r="G959" s="22"/>
      <c r="H959" s="22"/>
      <c r="I959" s="92"/>
      <c r="J959" s="104"/>
    </row>
    <row r="960" spans="1:10" s="101" customFormat="1" ht="20.100000000000001" customHeight="1">
      <c r="A960" s="100"/>
      <c r="B960" s="100"/>
      <c r="C960" s="100"/>
      <c r="D960" s="100"/>
      <c r="E960" s="93"/>
      <c r="F960" s="22"/>
      <c r="G960" s="22"/>
      <c r="H960" s="22"/>
      <c r="I960" s="92"/>
      <c r="J960" s="104"/>
    </row>
    <row r="961" spans="1:10" s="101" customFormat="1" ht="20.100000000000001" customHeight="1">
      <c r="A961" s="100"/>
      <c r="B961" s="100"/>
      <c r="C961" s="100"/>
      <c r="D961" s="100"/>
      <c r="E961" s="93"/>
      <c r="F961" s="22"/>
      <c r="G961" s="22"/>
      <c r="H961" s="22"/>
      <c r="I961" s="92"/>
      <c r="J961" s="104"/>
    </row>
    <row r="962" spans="1:10" s="101" customFormat="1" ht="20.100000000000001" customHeight="1">
      <c r="A962" s="100"/>
      <c r="B962" s="100"/>
      <c r="C962" s="100"/>
      <c r="D962" s="100"/>
      <c r="E962" s="93"/>
      <c r="F962" s="22"/>
      <c r="G962" s="22"/>
      <c r="H962" s="22"/>
      <c r="I962" s="92"/>
      <c r="J962" s="104"/>
    </row>
    <row r="963" spans="1:10" s="101" customFormat="1" ht="20.100000000000001" customHeight="1">
      <c r="A963" s="100"/>
      <c r="B963" s="100"/>
      <c r="C963" s="100"/>
      <c r="D963" s="100"/>
      <c r="E963" s="93"/>
      <c r="F963" s="22"/>
      <c r="G963" s="22"/>
      <c r="H963" s="22"/>
      <c r="I963" s="92"/>
      <c r="J963" s="104"/>
    </row>
    <row r="964" spans="1:10" s="101" customFormat="1" ht="20.100000000000001" customHeight="1">
      <c r="A964" s="100"/>
      <c r="B964" s="100"/>
      <c r="C964" s="100"/>
      <c r="D964" s="100"/>
      <c r="E964" s="93"/>
      <c r="F964" s="22"/>
      <c r="G964" s="22"/>
      <c r="H964" s="22"/>
      <c r="I964" s="92"/>
      <c r="J964" s="104"/>
    </row>
    <row r="965" spans="1:10" s="101" customFormat="1" ht="20.100000000000001" customHeight="1">
      <c r="A965" s="100"/>
      <c r="B965" s="100"/>
      <c r="C965" s="100"/>
      <c r="D965" s="100"/>
      <c r="E965" s="93"/>
      <c r="F965" s="22"/>
      <c r="G965" s="22"/>
      <c r="H965" s="22"/>
      <c r="I965" s="92"/>
      <c r="J965" s="104"/>
    </row>
    <row r="966" spans="1:10" s="101" customFormat="1" ht="20.100000000000001" customHeight="1">
      <c r="A966" s="100"/>
      <c r="B966" s="100"/>
      <c r="C966" s="100"/>
      <c r="D966" s="100"/>
      <c r="E966" s="93"/>
      <c r="F966" s="22"/>
      <c r="G966" s="22"/>
      <c r="H966" s="22"/>
      <c r="I966" s="92"/>
      <c r="J966" s="104"/>
    </row>
    <row r="967" spans="1:10" s="101" customFormat="1" ht="20.100000000000001" customHeight="1">
      <c r="A967" s="100"/>
      <c r="B967" s="100"/>
      <c r="C967" s="100"/>
      <c r="D967" s="100"/>
      <c r="E967" s="93"/>
      <c r="F967" s="22"/>
      <c r="G967" s="22"/>
      <c r="H967" s="22"/>
      <c r="I967" s="92"/>
      <c r="J967" s="104"/>
    </row>
    <row r="968" spans="1:10" s="101" customFormat="1" ht="20.100000000000001" customHeight="1">
      <c r="A968" s="100"/>
      <c r="B968" s="100"/>
      <c r="C968" s="100"/>
      <c r="D968" s="100"/>
      <c r="E968" s="93"/>
      <c r="F968" s="22"/>
      <c r="G968" s="22"/>
      <c r="H968" s="22"/>
      <c r="I968" s="92"/>
      <c r="J968" s="104"/>
    </row>
    <row r="969" spans="1:10" s="101" customFormat="1" ht="20.100000000000001" customHeight="1">
      <c r="A969" s="100"/>
      <c r="B969" s="100"/>
      <c r="C969" s="100"/>
      <c r="D969" s="100"/>
      <c r="E969" s="93"/>
      <c r="F969" s="22"/>
      <c r="G969" s="22"/>
      <c r="H969" s="22"/>
      <c r="I969" s="92"/>
      <c r="J969" s="104"/>
    </row>
    <row r="970" spans="1:10" s="101" customFormat="1" ht="20.100000000000001" customHeight="1">
      <c r="A970" s="100"/>
      <c r="B970" s="100"/>
      <c r="C970" s="100"/>
      <c r="D970" s="100"/>
      <c r="E970" s="93"/>
      <c r="F970" s="22"/>
      <c r="G970" s="22"/>
      <c r="H970" s="22"/>
      <c r="I970" s="92"/>
      <c r="J970" s="104"/>
    </row>
    <row r="971" spans="1:10" s="101" customFormat="1" ht="20.100000000000001" customHeight="1">
      <c r="A971" s="100"/>
      <c r="B971" s="100"/>
      <c r="C971" s="100"/>
      <c r="D971" s="100"/>
      <c r="E971" s="93"/>
      <c r="F971" s="22"/>
      <c r="G971" s="22"/>
      <c r="H971" s="22"/>
      <c r="I971" s="92"/>
      <c r="J971" s="104"/>
    </row>
    <row r="972" spans="1:10" s="101" customFormat="1" ht="20.100000000000001" customHeight="1">
      <c r="A972" s="100"/>
      <c r="B972" s="100"/>
      <c r="C972" s="100"/>
      <c r="D972" s="100"/>
      <c r="E972" s="93"/>
      <c r="F972" s="22"/>
      <c r="G972" s="22"/>
      <c r="H972" s="22"/>
      <c r="I972" s="92"/>
      <c r="J972" s="104"/>
    </row>
    <row r="973" spans="1:10" s="101" customFormat="1" ht="20.100000000000001" customHeight="1">
      <c r="A973" s="100"/>
      <c r="B973" s="100"/>
      <c r="C973" s="100"/>
      <c r="D973" s="100"/>
      <c r="E973" s="93"/>
      <c r="F973" s="22"/>
      <c r="G973" s="22"/>
      <c r="H973" s="22"/>
      <c r="I973" s="92"/>
      <c r="J973" s="104"/>
    </row>
    <row r="974" spans="1:10" s="101" customFormat="1" ht="20.100000000000001" customHeight="1">
      <c r="A974" s="100"/>
      <c r="B974" s="100"/>
      <c r="C974" s="100"/>
      <c r="D974" s="100"/>
      <c r="E974" s="93"/>
      <c r="F974" s="22"/>
      <c r="G974" s="22"/>
      <c r="H974" s="22"/>
      <c r="I974" s="92"/>
      <c r="J974" s="104"/>
    </row>
    <row r="975" spans="1:10" s="101" customFormat="1" ht="20.100000000000001" customHeight="1">
      <c r="A975" s="100"/>
      <c r="B975" s="100"/>
      <c r="C975" s="100"/>
      <c r="D975" s="100"/>
      <c r="E975" s="93"/>
      <c r="F975" s="22"/>
      <c r="G975" s="22"/>
      <c r="H975" s="22"/>
      <c r="I975" s="92"/>
      <c r="J975" s="104"/>
    </row>
    <row r="976" spans="1:10" s="101" customFormat="1" ht="20.100000000000001" customHeight="1">
      <c r="A976" s="100"/>
      <c r="B976" s="100"/>
      <c r="C976" s="100"/>
      <c r="D976" s="100"/>
      <c r="E976" s="93"/>
      <c r="F976" s="22"/>
      <c r="G976" s="22"/>
      <c r="H976" s="22"/>
      <c r="I976" s="92"/>
      <c r="J976" s="104"/>
    </row>
    <row r="977" spans="1:10" s="101" customFormat="1" ht="20.100000000000001" customHeight="1">
      <c r="A977" s="100"/>
      <c r="B977" s="100"/>
      <c r="C977" s="100"/>
      <c r="D977" s="100"/>
      <c r="E977" s="93"/>
      <c r="F977" s="22"/>
      <c r="G977" s="22"/>
      <c r="H977" s="22"/>
      <c r="I977" s="92"/>
      <c r="J977" s="104"/>
    </row>
    <row r="978" spans="1:10" s="101" customFormat="1" ht="20.100000000000001" customHeight="1">
      <c r="A978" s="100"/>
      <c r="B978" s="100"/>
      <c r="C978" s="100"/>
      <c r="D978" s="100"/>
      <c r="E978" s="93"/>
      <c r="F978" s="22"/>
      <c r="G978" s="22"/>
      <c r="H978" s="22"/>
      <c r="I978" s="92"/>
      <c r="J978" s="104"/>
    </row>
    <row r="979" spans="1:10" s="101" customFormat="1" ht="20.100000000000001" customHeight="1">
      <c r="A979" s="100"/>
      <c r="B979" s="100"/>
      <c r="C979" s="100"/>
      <c r="D979" s="100"/>
      <c r="E979" s="93"/>
      <c r="F979" s="22"/>
      <c r="G979" s="22"/>
      <c r="H979" s="22"/>
      <c r="I979" s="92"/>
      <c r="J979" s="104"/>
    </row>
    <row r="980" spans="1:10" s="101" customFormat="1" ht="20.100000000000001" customHeight="1">
      <c r="A980" s="100"/>
      <c r="B980" s="100"/>
      <c r="C980" s="100"/>
      <c r="D980" s="100"/>
      <c r="E980" s="93"/>
      <c r="F980" s="22"/>
      <c r="G980" s="22"/>
      <c r="H980" s="22"/>
      <c r="I980" s="92"/>
      <c r="J980" s="104"/>
    </row>
    <row r="981" spans="1:10" s="101" customFormat="1" ht="20.100000000000001" customHeight="1">
      <c r="A981" s="100"/>
      <c r="B981" s="100"/>
      <c r="C981" s="100"/>
      <c r="D981" s="100"/>
      <c r="E981" s="93"/>
      <c r="F981" s="22"/>
      <c r="G981" s="22"/>
      <c r="H981" s="22"/>
      <c r="I981" s="92"/>
      <c r="J981" s="104"/>
    </row>
    <row r="982" spans="1:10" s="101" customFormat="1" ht="20.100000000000001" customHeight="1">
      <c r="A982" s="100"/>
      <c r="B982" s="100"/>
      <c r="C982" s="100"/>
      <c r="D982" s="100"/>
      <c r="E982" s="93"/>
      <c r="F982" s="22"/>
      <c r="G982" s="22"/>
      <c r="H982" s="22"/>
      <c r="I982" s="92"/>
      <c r="J982" s="104"/>
    </row>
    <row r="983" spans="1:10" s="101" customFormat="1" ht="20.100000000000001" customHeight="1">
      <c r="A983" s="100"/>
      <c r="B983" s="100"/>
      <c r="C983" s="100"/>
      <c r="D983" s="100"/>
      <c r="E983" s="93"/>
      <c r="F983" s="22"/>
      <c r="G983" s="22"/>
      <c r="H983" s="22"/>
      <c r="I983" s="92"/>
      <c r="J983" s="104"/>
    </row>
    <row r="984" spans="1:10" s="101" customFormat="1" ht="20.100000000000001" customHeight="1">
      <c r="A984" s="100"/>
      <c r="B984" s="100"/>
      <c r="C984" s="100"/>
      <c r="D984" s="100"/>
      <c r="E984" s="93"/>
      <c r="F984" s="22"/>
      <c r="G984" s="22"/>
      <c r="H984" s="22"/>
      <c r="I984" s="92"/>
      <c r="J984" s="104"/>
    </row>
    <row r="985" spans="1:10" s="101" customFormat="1" ht="20.100000000000001" customHeight="1">
      <c r="A985" s="100"/>
      <c r="B985" s="100"/>
      <c r="C985" s="100"/>
      <c r="D985" s="100"/>
      <c r="E985" s="93"/>
      <c r="F985" s="22"/>
      <c r="G985" s="22"/>
      <c r="H985" s="22"/>
      <c r="I985" s="92"/>
      <c r="J985" s="104"/>
    </row>
    <row r="986" spans="1:10" s="101" customFormat="1" ht="20.100000000000001" customHeight="1">
      <c r="A986" s="100"/>
      <c r="B986" s="100"/>
      <c r="C986" s="100"/>
      <c r="D986" s="100"/>
      <c r="E986" s="93"/>
      <c r="F986" s="22"/>
      <c r="G986" s="22"/>
      <c r="H986" s="22"/>
      <c r="I986" s="92"/>
      <c r="J986" s="104"/>
    </row>
    <row r="987" spans="1:10" s="101" customFormat="1" ht="20.100000000000001" customHeight="1">
      <c r="A987" s="100"/>
      <c r="B987" s="100"/>
      <c r="C987" s="100"/>
      <c r="D987" s="100"/>
      <c r="E987" s="93"/>
      <c r="F987" s="22"/>
      <c r="G987" s="22"/>
      <c r="H987" s="22"/>
      <c r="I987" s="92"/>
      <c r="J987" s="104"/>
    </row>
    <row r="988" spans="1:10" s="101" customFormat="1" ht="20.100000000000001" customHeight="1">
      <c r="A988" s="100"/>
      <c r="B988" s="100"/>
      <c r="C988" s="100"/>
      <c r="D988" s="100"/>
      <c r="E988" s="93"/>
      <c r="F988" s="22"/>
      <c r="G988" s="22"/>
      <c r="H988" s="22"/>
      <c r="I988" s="92"/>
      <c r="J988" s="104"/>
    </row>
    <row r="989" spans="1:10" s="101" customFormat="1" ht="20.100000000000001" customHeight="1">
      <c r="A989" s="100"/>
      <c r="B989" s="100"/>
      <c r="C989" s="100"/>
      <c r="D989" s="100"/>
      <c r="E989" s="93"/>
      <c r="F989" s="22"/>
      <c r="G989" s="22"/>
      <c r="H989" s="22"/>
      <c r="I989" s="92"/>
      <c r="J989" s="104"/>
    </row>
    <row r="990" spans="1:10" s="101" customFormat="1" ht="20.100000000000001" customHeight="1">
      <c r="A990" s="100"/>
      <c r="B990" s="100"/>
      <c r="C990" s="100"/>
      <c r="D990" s="100"/>
      <c r="E990" s="93"/>
      <c r="F990" s="22"/>
      <c r="G990" s="22"/>
      <c r="H990" s="22"/>
      <c r="I990" s="92"/>
      <c r="J990" s="104"/>
    </row>
    <row r="991" spans="1:10" s="101" customFormat="1" ht="20.100000000000001" customHeight="1">
      <c r="A991" s="100"/>
      <c r="B991" s="100"/>
      <c r="C991" s="100"/>
      <c r="D991" s="100"/>
      <c r="E991" s="93"/>
      <c r="F991" s="22"/>
      <c r="G991" s="22"/>
      <c r="H991" s="22"/>
      <c r="I991" s="92"/>
      <c r="J991" s="104"/>
    </row>
    <row r="992" spans="1:10" s="101" customFormat="1" ht="20.100000000000001" customHeight="1">
      <c r="A992" s="100"/>
      <c r="B992" s="100"/>
      <c r="C992" s="100"/>
      <c r="D992" s="100"/>
      <c r="E992" s="93"/>
      <c r="F992" s="22"/>
      <c r="G992" s="22"/>
      <c r="H992" s="22"/>
      <c r="I992" s="92"/>
      <c r="J992" s="104"/>
    </row>
    <row r="993" spans="1:10" s="101" customFormat="1" ht="20.100000000000001" customHeight="1">
      <c r="A993" s="100"/>
      <c r="B993" s="100"/>
      <c r="C993" s="100"/>
      <c r="D993" s="100"/>
      <c r="E993" s="93"/>
      <c r="F993" s="22"/>
      <c r="G993" s="22"/>
      <c r="H993" s="22"/>
      <c r="I993" s="92"/>
      <c r="J993" s="104"/>
    </row>
    <row r="994" spans="1:10" s="101" customFormat="1" ht="20.100000000000001" customHeight="1">
      <c r="A994" s="100"/>
      <c r="B994" s="100"/>
      <c r="C994" s="100"/>
      <c r="D994" s="100"/>
      <c r="E994" s="93"/>
      <c r="F994" s="22"/>
      <c r="G994" s="22"/>
      <c r="H994" s="22"/>
      <c r="I994" s="92"/>
      <c r="J994" s="104"/>
    </row>
    <row r="995" spans="1:10" s="101" customFormat="1" ht="20.100000000000001" customHeight="1">
      <c r="A995" s="100"/>
      <c r="B995" s="100"/>
      <c r="C995" s="100"/>
      <c r="D995" s="100"/>
      <c r="E995" s="93"/>
      <c r="F995" s="22"/>
      <c r="G995" s="22"/>
      <c r="H995" s="22"/>
      <c r="I995" s="92"/>
      <c r="J995" s="104"/>
    </row>
    <row r="996" spans="1:10" s="101" customFormat="1" ht="20.100000000000001" customHeight="1">
      <c r="A996" s="100"/>
      <c r="B996" s="100"/>
      <c r="C996" s="100"/>
      <c r="D996" s="100"/>
      <c r="E996" s="93"/>
      <c r="F996" s="22"/>
      <c r="G996" s="22"/>
      <c r="H996" s="22"/>
      <c r="I996" s="92"/>
      <c r="J996" s="104"/>
    </row>
    <row r="997" spans="1:10" s="101" customFormat="1" ht="20.100000000000001" customHeight="1">
      <c r="A997" s="100"/>
      <c r="B997" s="100"/>
      <c r="C997" s="100"/>
      <c r="D997" s="100"/>
      <c r="E997" s="93"/>
      <c r="F997" s="22"/>
      <c r="G997" s="22"/>
      <c r="H997" s="22"/>
      <c r="I997" s="92"/>
      <c r="J997" s="104"/>
    </row>
    <row r="998" spans="1:10" s="101" customFormat="1" ht="20.100000000000001" customHeight="1">
      <c r="A998" s="100"/>
      <c r="B998" s="100"/>
      <c r="C998" s="100"/>
      <c r="D998" s="100"/>
      <c r="E998" s="93"/>
      <c r="F998" s="22"/>
      <c r="G998" s="22"/>
      <c r="H998" s="22"/>
      <c r="I998" s="92"/>
      <c r="J998" s="104"/>
    </row>
    <row r="999" spans="1:10" s="101" customFormat="1" ht="20.100000000000001" customHeight="1">
      <c r="A999" s="100"/>
      <c r="B999" s="100"/>
      <c r="C999" s="100"/>
      <c r="D999" s="100"/>
      <c r="E999" s="93"/>
      <c r="F999" s="22"/>
      <c r="G999" s="22"/>
      <c r="H999" s="22"/>
      <c r="I999" s="92"/>
      <c r="J999" s="104"/>
    </row>
    <row r="1000" spans="1:10" s="101" customFormat="1" ht="20.100000000000001" customHeight="1">
      <c r="A1000" s="100"/>
      <c r="B1000" s="100"/>
      <c r="C1000" s="100"/>
      <c r="D1000" s="100"/>
      <c r="E1000" s="93"/>
      <c r="F1000" s="22"/>
      <c r="G1000" s="22"/>
      <c r="H1000" s="22"/>
      <c r="I1000" s="92"/>
      <c r="J1000" s="104"/>
    </row>
    <row r="1001" spans="1:10" s="101" customFormat="1" ht="20.100000000000001" customHeight="1">
      <c r="A1001" s="100"/>
      <c r="B1001" s="100"/>
      <c r="C1001" s="100"/>
      <c r="D1001" s="100"/>
      <c r="E1001" s="93"/>
      <c r="F1001" s="22"/>
      <c r="G1001" s="22"/>
      <c r="H1001" s="22"/>
      <c r="I1001" s="92"/>
      <c r="J1001" s="104"/>
    </row>
    <row r="1002" spans="1:10" s="101" customFormat="1" ht="20.100000000000001" customHeight="1">
      <c r="A1002" s="100"/>
      <c r="B1002" s="100"/>
      <c r="C1002" s="100"/>
      <c r="D1002" s="100"/>
      <c r="E1002" s="93"/>
      <c r="F1002" s="22"/>
      <c r="G1002" s="22"/>
      <c r="H1002" s="22"/>
      <c r="I1002" s="92"/>
      <c r="J1002" s="104"/>
    </row>
    <row r="1003" spans="1:10" s="101" customFormat="1" ht="20.100000000000001" customHeight="1">
      <c r="A1003" s="100"/>
      <c r="B1003" s="100"/>
      <c r="C1003" s="100"/>
      <c r="D1003" s="100"/>
      <c r="E1003" s="93"/>
      <c r="F1003" s="22"/>
      <c r="G1003" s="22"/>
      <c r="H1003" s="22"/>
      <c r="I1003" s="92"/>
      <c r="J1003" s="104"/>
    </row>
    <row r="1004" spans="1:10" s="101" customFormat="1" ht="20.100000000000001" customHeight="1">
      <c r="A1004" s="100"/>
      <c r="B1004" s="100"/>
      <c r="C1004" s="100"/>
      <c r="D1004" s="100"/>
      <c r="E1004" s="93"/>
      <c r="F1004" s="22"/>
      <c r="G1004" s="22"/>
      <c r="H1004" s="22"/>
      <c r="I1004" s="92"/>
      <c r="J1004" s="104"/>
    </row>
    <row r="1005" spans="1:10" s="101" customFormat="1" ht="20.100000000000001" customHeight="1">
      <c r="A1005" s="100"/>
      <c r="B1005" s="100"/>
      <c r="C1005" s="100"/>
      <c r="D1005" s="100"/>
      <c r="E1005" s="93"/>
      <c r="F1005" s="22"/>
      <c r="G1005" s="22"/>
      <c r="H1005" s="22"/>
      <c r="I1005" s="92"/>
      <c r="J1005" s="104"/>
    </row>
    <row r="1006" spans="1:10" s="101" customFormat="1" ht="20.100000000000001" customHeight="1">
      <c r="A1006" s="100"/>
      <c r="B1006" s="100"/>
      <c r="C1006" s="100"/>
      <c r="D1006" s="100"/>
      <c r="E1006" s="93"/>
      <c r="F1006" s="22"/>
      <c r="G1006" s="22"/>
      <c r="H1006" s="22"/>
      <c r="I1006" s="92"/>
      <c r="J1006" s="104"/>
    </row>
    <row r="1007" spans="1:10" s="101" customFormat="1" ht="20.100000000000001" customHeight="1">
      <c r="A1007" s="100"/>
      <c r="B1007" s="100"/>
      <c r="C1007" s="100"/>
      <c r="D1007" s="100"/>
      <c r="E1007" s="93"/>
      <c r="F1007" s="22"/>
      <c r="G1007" s="22"/>
      <c r="H1007" s="22"/>
      <c r="I1007" s="92"/>
      <c r="J1007" s="104"/>
    </row>
    <row r="1008" spans="1:10" s="101" customFormat="1" ht="20.100000000000001" customHeight="1">
      <c r="A1008" s="100"/>
      <c r="B1008" s="100"/>
      <c r="C1008" s="100"/>
      <c r="D1008" s="100"/>
      <c r="E1008" s="93"/>
      <c r="F1008" s="22"/>
      <c r="G1008" s="22"/>
      <c r="H1008" s="22"/>
      <c r="I1008" s="92"/>
      <c r="J1008" s="104"/>
    </row>
    <row r="1009" spans="1:10" s="101" customFormat="1" ht="20.100000000000001" customHeight="1">
      <c r="A1009" s="100"/>
      <c r="B1009" s="100"/>
      <c r="C1009" s="100"/>
      <c r="D1009" s="100"/>
      <c r="E1009" s="93"/>
      <c r="F1009" s="22"/>
      <c r="G1009" s="22"/>
      <c r="H1009" s="22"/>
      <c r="I1009" s="92"/>
      <c r="J1009" s="104"/>
    </row>
    <row r="1010" spans="1:10" s="101" customFormat="1" ht="20.100000000000001" customHeight="1">
      <c r="A1010" s="100"/>
      <c r="B1010" s="100"/>
      <c r="C1010" s="100"/>
      <c r="D1010" s="100"/>
      <c r="E1010" s="93"/>
      <c r="F1010" s="22"/>
      <c r="G1010" s="22"/>
      <c r="H1010" s="22"/>
      <c r="I1010" s="92"/>
      <c r="J1010" s="104"/>
    </row>
    <row r="1011" spans="1:10" s="101" customFormat="1" ht="20.100000000000001" customHeight="1">
      <c r="A1011" s="100"/>
      <c r="B1011" s="100"/>
      <c r="C1011" s="100"/>
      <c r="D1011" s="100"/>
      <c r="E1011" s="93"/>
      <c r="F1011" s="22"/>
      <c r="G1011" s="22"/>
      <c r="H1011" s="22"/>
      <c r="I1011" s="92"/>
      <c r="J1011" s="104"/>
    </row>
    <row r="1012" spans="1:10" s="101" customFormat="1" ht="20.100000000000001" customHeight="1">
      <c r="A1012" s="100"/>
      <c r="B1012" s="100"/>
      <c r="C1012" s="100"/>
      <c r="D1012" s="100"/>
      <c r="E1012" s="93"/>
      <c r="F1012" s="22"/>
      <c r="G1012" s="22"/>
      <c r="H1012" s="22"/>
      <c r="I1012" s="92"/>
      <c r="J1012" s="104"/>
    </row>
    <row r="1013" spans="1:10" s="101" customFormat="1" ht="20.100000000000001" customHeight="1">
      <c r="A1013" s="100"/>
      <c r="B1013" s="100"/>
      <c r="C1013" s="100"/>
      <c r="D1013" s="100"/>
      <c r="E1013" s="93"/>
      <c r="F1013" s="22"/>
      <c r="G1013" s="22"/>
      <c r="H1013" s="22"/>
      <c r="I1013" s="92"/>
      <c r="J1013" s="104"/>
    </row>
    <row r="1014" spans="1:10" s="101" customFormat="1" ht="20.100000000000001" customHeight="1">
      <c r="A1014" s="100"/>
      <c r="B1014" s="100"/>
      <c r="C1014" s="100"/>
      <c r="D1014" s="100"/>
      <c r="E1014" s="93"/>
      <c r="F1014" s="22"/>
      <c r="G1014" s="22"/>
      <c r="H1014" s="22"/>
      <c r="I1014" s="92"/>
      <c r="J1014" s="104"/>
    </row>
    <row r="1015" spans="1:10" s="101" customFormat="1" ht="20.100000000000001" customHeight="1">
      <c r="A1015" s="100"/>
      <c r="B1015" s="100"/>
      <c r="C1015" s="100"/>
      <c r="D1015" s="100"/>
      <c r="E1015" s="93"/>
      <c r="F1015" s="22"/>
      <c r="G1015" s="22"/>
      <c r="H1015" s="22"/>
      <c r="I1015" s="92"/>
      <c r="J1015" s="104"/>
    </row>
    <row r="1016" spans="1:10" s="101" customFormat="1" ht="20.100000000000001" customHeight="1">
      <c r="A1016" s="100"/>
      <c r="B1016" s="100"/>
      <c r="C1016" s="100"/>
      <c r="D1016" s="100"/>
      <c r="E1016" s="93"/>
      <c r="F1016" s="22"/>
      <c r="G1016" s="22"/>
      <c r="H1016" s="22"/>
      <c r="I1016" s="92"/>
      <c r="J1016" s="104"/>
    </row>
    <row r="1017" spans="1:10" s="101" customFormat="1" ht="20.100000000000001" customHeight="1">
      <c r="A1017" s="100"/>
      <c r="B1017" s="100"/>
      <c r="C1017" s="100"/>
      <c r="D1017" s="100"/>
      <c r="E1017" s="93"/>
      <c r="F1017" s="22"/>
      <c r="G1017" s="22"/>
      <c r="H1017" s="22"/>
      <c r="I1017" s="92"/>
      <c r="J1017" s="104"/>
    </row>
    <row r="1018" spans="1:10" s="101" customFormat="1" ht="20.100000000000001" customHeight="1">
      <c r="A1018" s="100"/>
      <c r="B1018" s="100"/>
      <c r="C1018" s="100"/>
      <c r="D1018" s="100"/>
      <c r="E1018" s="93"/>
      <c r="F1018" s="22"/>
      <c r="G1018" s="22"/>
      <c r="H1018" s="22"/>
      <c r="I1018" s="92"/>
      <c r="J1018" s="104"/>
    </row>
    <row r="1019" spans="1:10" s="101" customFormat="1" ht="20.100000000000001" customHeight="1">
      <c r="A1019" s="100"/>
      <c r="B1019" s="100"/>
      <c r="C1019" s="100"/>
      <c r="D1019" s="100"/>
      <c r="E1019" s="93"/>
      <c r="F1019" s="22"/>
      <c r="G1019" s="22"/>
      <c r="H1019" s="22"/>
      <c r="I1019" s="92"/>
      <c r="J1019" s="104"/>
    </row>
    <row r="1020" spans="1:10" s="101" customFormat="1" ht="20.100000000000001" customHeight="1">
      <c r="A1020" s="100"/>
      <c r="B1020" s="100"/>
      <c r="C1020" s="100"/>
      <c r="D1020" s="100"/>
      <c r="E1020" s="93"/>
      <c r="F1020" s="22"/>
      <c r="G1020" s="22"/>
      <c r="H1020" s="22"/>
      <c r="I1020" s="92"/>
      <c r="J1020" s="104"/>
    </row>
    <row r="1021" spans="1:10" s="101" customFormat="1" ht="20.100000000000001" customHeight="1">
      <c r="A1021" s="100"/>
      <c r="B1021" s="100"/>
      <c r="C1021" s="100"/>
      <c r="D1021" s="100"/>
      <c r="E1021" s="93"/>
      <c r="F1021" s="22"/>
      <c r="G1021" s="22"/>
      <c r="H1021" s="22"/>
      <c r="I1021" s="92"/>
      <c r="J1021" s="104"/>
    </row>
    <row r="1022" spans="1:10" s="101" customFormat="1" ht="20.100000000000001" customHeight="1">
      <c r="A1022" s="100"/>
      <c r="B1022" s="100"/>
      <c r="C1022" s="100"/>
      <c r="D1022" s="100"/>
      <c r="E1022" s="93"/>
      <c r="F1022" s="22"/>
      <c r="G1022" s="22"/>
      <c r="H1022" s="22"/>
      <c r="I1022" s="92"/>
      <c r="J1022" s="104"/>
    </row>
    <row r="1023" spans="1:10" s="101" customFormat="1" ht="20.100000000000001" customHeight="1">
      <c r="A1023" s="100"/>
      <c r="B1023" s="100"/>
      <c r="C1023" s="100"/>
      <c r="D1023" s="100"/>
      <c r="E1023" s="93"/>
      <c r="F1023" s="22"/>
      <c r="G1023" s="22"/>
      <c r="H1023" s="22"/>
      <c r="I1023" s="92"/>
      <c r="J1023" s="104"/>
    </row>
    <row r="1024" spans="1:10" s="101" customFormat="1" ht="20.100000000000001" customHeight="1">
      <c r="A1024" s="100"/>
      <c r="B1024" s="100"/>
      <c r="C1024" s="100"/>
      <c r="D1024" s="100"/>
      <c r="E1024" s="93"/>
      <c r="F1024" s="22"/>
      <c r="G1024" s="22"/>
      <c r="H1024" s="22"/>
      <c r="I1024" s="92"/>
      <c r="J1024" s="104"/>
    </row>
    <row r="1025" spans="1:10" s="101" customFormat="1" ht="20.100000000000001" customHeight="1">
      <c r="A1025" s="100"/>
      <c r="B1025" s="100"/>
      <c r="C1025" s="100"/>
      <c r="D1025" s="100"/>
      <c r="E1025" s="93"/>
      <c r="F1025" s="22"/>
      <c r="G1025" s="22"/>
      <c r="H1025" s="22"/>
      <c r="I1025" s="92"/>
      <c r="J1025" s="104"/>
    </row>
    <row r="1026" spans="1:10" s="101" customFormat="1" ht="20.100000000000001" customHeight="1">
      <c r="A1026" s="100"/>
      <c r="B1026" s="100"/>
      <c r="C1026" s="100"/>
      <c r="D1026" s="100"/>
      <c r="E1026" s="93"/>
      <c r="F1026" s="22"/>
      <c r="G1026" s="22"/>
      <c r="H1026" s="22"/>
      <c r="I1026" s="92"/>
      <c r="J1026" s="104"/>
    </row>
    <row r="1027" spans="1:10" s="101" customFormat="1" ht="20.100000000000001" customHeight="1">
      <c r="A1027" s="100"/>
      <c r="B1027" s="100"/>
      <c r="C1027" s="100"/>
      <c r="D1027" s="100"/>
      <c r="E1027" s="93"/>
      <c r="F1027" s="22"/>
      <c r="G1027" s="22"/>
      <c r="H1027" s="22"/>
      <c r="I1027" s="92"/>
      <c r="J1027" s="104"/>
    </row>
    <row r="1028" spans="1:10" s="101" customFormat="1" ht="20.100000000000001" customHeight="1">
      <c r="A1028" s="100"/>
      <c r="B1028" s="100"/>
      <c r="C1028" s="100"/>
      <c r="D1028" s="100"/>
      <c r="E1028" s="93"/>
      <c r="F1028" s="22"/>
      <c r="G1028" s="22"/>
      <c r="H1028" s="22"/>
      <c r="I1028" s="92"/>
      <c r="J1028" s="104"/>
    </row>
    <row r="1029" spans="1:10" s="101" customFormat="1" ht="20.100000000000001" customHeight="1">
      <c r="A1029" s="100"/>
      <c r="B1029" s="100"/>
      <c r="C1029" s="100"/>
      <c r="D1029" s="100"/>
      <c r="E1029" s="93"/>
      <c r="F1029" s="22"/>
      <c r="G1029" s="22"/>
      <c r="H1029" s="22"/>
      <c r="I1029" s="92"/>
      <c r="J1029" s="104"/>
    </row>
    <row r="1030" spans="1:10" s="101" customFormat="1" ht="20.100000000000001" customHeight="1">
      <c r="A1030" s="100"/>
      <c r="B1030" s="100"/>
      <c r="C1030" s="100"/>
      <c r="D1030" s="100"/>
      <c r="E1030" s="93"/>
      <c r="F1030" s="22"/>
      <c r="G1030" s="22"/>
      <c r="H1030" s="22"/>
      <c r="I1030" s="92"/>
      <c r="J1030" s="104"/>
    </row>
    <row r="1031" spans="1:10" s="101" customFormat="1" ht="20.100000000000001" customHeight="1">
      <c r="A1031" s="100"/>
      <c r="B1031" s="100"/>
      <c r="C1031" s="100"/>
      <c r="D1031" s="100"/>
      <c r="E1031" s="93"/>
      <c r="F1031" s="22"/>
      <c r="G1031" s="22"/>
      <c r="H1031" s="22"/>
      <c r="I1031" s="92"/>
      <c r="J1031" s="104"/>
    </row>
    <row r="1032" spans="1:10" s="101" customFormat="1" ht="20.100000000000001" customHeight="1">
      <c r="A1032" s="100"/>
      <c r="B1032" s="100"/>
      <c r="C1032" s="100"/>
      <c r="D1032" s="100"/>
      <c r="E1032" s="93"/>
      <c r="F1032" s="22"/>
      <c r="G1032" s="22"/>
      <c r="H1032" s="22"/>
      <c r="I1032" s="92"/>
      <c r="J1032" s="104"/>
    </row>
    <row r="1033" spans="1:10" s="101" customFormat="1" ht="20.100000000000001" customHeight="1">
      <c r="A1033" s="100"/>
      <c r="B1033" s="100"/>
      <c r="C1033" s="100"/>
      <c r="D1033" s="100"/>
      <c r="E1033" s="93"/>
      <c r="F1033" s="22"/>
      <c r="G1033" s="22"/>
      <c r="H1033" s="22"/>
      <c r="I1033" s="92"/>
      <c r="J1033" s="104"/>
    </row>
    <row r="1034" spans="1:10" s="101" customFormat="1" ht="20.100000000000001" customHeight="1">
      <c r="A1034" s="100"/>
      <c r="B1034" s="100"/>
      <c r="C1034" s="100"/>
      <c r="D1034" s="100"/>
      <c r="E1034" s="93"/>
      <c r="F1034" s="22"/>
      <c r="G1034" s="22"/>
      <c r="H1034" s="22"/>
      <c r="I1034" s="92"/>
      <c r="J1034" s="104"/>
    </row>
    <row r="1035" spans="1:10" s="101" customFormat="1" ht="20.100000000000001" customHeight="1">
      <c r="A1035" s="100"/>
      <c r="B1035" s="100"/>
      <c r="C1035" s="100"/>
      <c r="D1035" s="100"/>
      <c r="E1035" s="93"/>
      <c r="F1035" s="22"/>
      <c r="G1035" s="22"/>
      <c r="H1035" s="22"/>
      <c r="I1035" s="92"/>
      <c r="J1035" s="104"/>
    </row>
    <row r="1036" spans="1:10" s="101" customFormat="1" ht="20.100000000000001" customHeight="1">
      <c r="A1036" s="100"/>
      <c r="B1036" s="100"/>
      <c r="C1036" s="100"/>
      <c r="D1036" s="100"/>
      <c r="E1036" s="93"/>
      <c r="F1036" s="22"/>
      <c r="G1036" s="22"/>
      <c r="H1036" s="22"/>
      <c r="I1036" s="92"/>
      <c r="J1036" s="104"/>
    </row>
    <row r="1037" spans="1:10" s="101" customFormat="1" ht="20.100000000000001" customHeight="1">
      <c r="A1037" s="100"/>
      <c r="B1037" s="100"/>
      <c r="C1037" s="100"/>
      <c r="D1037" s="100"/>
      <c r="E1037" s="93"/>
      <c r="F1037" s="22"/>
      <c r="G1037" s="22"/>
      <c r="H1037" s="22"/>
      <c r="I1037" s="92"/>
      <c r="J1037" s="104"/>
    </row>
    <row r="1038" spans="1:10" s="101" customFormat="1" ht="20.100000000000001" customHeight="1">
      <c r="A1038" s="100"/>
      <c r="B1038" s="100"/>
      <c r="C1038" s="100"/>
      <c r="D1038" s="100"/>
      <c r="E1038" s="93"/>
      <c r="F1038" s="22"/>
      <c r="G1038" s="22"/>
      <c r="H1038" s="22"/>
      <c r="I1038" s="92"/>
      <c r="J1038" s="104"/>
    </row>
    <row r="1039" spans="1:10" s="101" customFormat="1" ht="20.100000000000001" customHeight="1">
      <c r="A1039" s="100"/>
      <c r="B1039" s="100"/>
      <c r="C1039" s="100"/>
      <c r="D1039" s="100"/>
      <c r="E1039" s="93"/>
      <c r="F1039" s="22"/>
      <c r="G1039" s="22"/>
      <c r="H1039" s="22"/>
      <c r="I1039" s="92"/>
      <c r="J1039" s="104"/>
    </row>
    <row r="1040" spans="1:10" s="101" customFormat="1" ht="20.100000000000001" customHeight="1">
      <c r="A1040" s="100"/>
      <c r="B1040" s="100"/>
      <c r="C1040" s="100"/>
      <c r="D1040" s="100"/>
      <c r="E1040" s="93"/>
      <c r="F1040" s="22"/>
      <c r="G1040" s="22"/>
      <c r="H1040" s="22"/>
      <c r="I1040" s="92"/>
      <c r="J1040" s="104"/>
    </row>
    <row r="1041" spans="1:10" s="101" customFormat="1" ht="20.100000000000001" customHeight="1">
      <c r="A1041" s="100"/>
      <c r="B1041" s="100"/>
      <c r="C1041" s="100"/>
      <c r="D1041" s="100"/>
      <c r="E1041" s="93"/>
      <c r="F1041" s="22"/>
      <c r="G1041" s="22"/>
      <c r="H1041" s="22"/>
      <c r="I1041" s="92"/>
      <c r="J1041" s="104"/>
    </row>
    <row r="1042" spans="1:10" s="101" customFormat="1" ht="20.100000000000001" customHeight="1">
      <c r="A1042" s="100"/>
      <c r="B1042" s="100"/>
      <c r="C1042" s="100"/>
      <c r="D1042" s="100"/>
      <c r="E1042" s="93"/>
      <c r="F1042" s="22"/>
      <c r="G1042" s="22"/>
      <c r="H1042" s="22"/>
      <c r="I1042" s="92"/>
      <c r="J1042" s="104"/>
    </row>
    <row r="1043" spans="1:10" s="101" customFormat="1" ht="20.100000000000001" customHeight="1">
      <c r="A1043" s="100"/>
      <c r="B1043" s="100"/>
      <c r="C1043" s="100"/>
      <c r="D1043" s="100"/>
      <c r="E1043" s="93"/>
      <c r="F1043" s="22"/>
      <c r="G1043" s="22"/>
      <c r="H1043" s="22"/>
      <c r="I1043" s="92"/>
      <c r="J1043" s="104"/>
    </row>
    <row r="1044" spans="1:10" s="101" customFormat="1" ht="20.100000000000001" customHeight="1">
      <c r="A1044" s="100"/>
      <c r="B1044" s="100"/>
      <c r="C1044" s="100"/>
      <c r="D1044" s="100"/>
      <c r="E1044" s="93"/>
      <c r="F1044" s="22"/>
      <c r="G1044" s="22"/>
      <c r="H1044" s="22"/>
      <c r="I1044" s="92"/>
      <c r="J1044" s="104"/>
    </row>
    <row r="1045" spans="1:10" s="101" customFormat="1" ht="20.100000000000001" customHeight="1">
      <c r="A1045" s="100"/>
      <c r="B1045" s="100"/>
      <c r="C1045" s="100"/>
      <c r="D1045" s="100"/>
      <c r="E1045" s="93"/>
      <c r="F1045" s="22"/>
      <c r="G1045" s="22"/>
      <c r="H1045" s="22"/>
      <c r="I1045" s="92"/>
      <c r="J1045" s="104"/>
    </row>
    <row r="1046" spans="1:10" s="101" customFormat="1" ht="20.100000000000001" customHeight="1">
      <c r="A1046" s="100"/>
      <c r="B1046" s="100"/>
      <c r="C1046" s="100"/>
      <c r="D1046" s="100"/>
      <c r="E1046" s="93"/>
      <c r="F1046" s="22"/>
      <c r="G1046" s="22"/>
      <c r="H1046" s="22"/>
      <c r="I1046" s="92"/>
      <c r="J1046" s="104"/>
    </row>
    <row r="1047" spans="1:10" s="101" customFormat="1" ht="20.100000000000001" customHeight="1">
      <c r="A1047" s="100"/>
      <c r="B1047" s="100"/>
      <c r="C1047" s="100"/>
      <c r="D1047" s="100"/>
      <c r="E1047" s="93"/>
      <c r="F1047" s="22"/>
      <c r="G1047" s="22"/>
      <c r="H1047" s="22"/>
      <c r="I1047" s="92"/>
      <c r="J1047" s="104"/>
    </row>
    <row r="1048" spans="1:10" s="101" customFormat="1" ht="20.100000000000001" customHeight="1">
      <c r="A1048" s="100"/>
      <c r="B1048" s="100"/>
      <c r="C1048" s="100"/>
      <c r="D1048" s="100"/>
      <c r="E1048" s="93"/>
      <c r="F1048" s="22"/>
      <c r="G1048" s="22"/>
      <c r="H1048" s="22"/>
      <c r="I1048" s="92"/>
      <c r="J1048" s="104"/>
    </row>
    <row r="1049" spans="1:10" s="101" customFormat="1" ht="20.100000000000001" customHeight="1">
      <c r="A1049" s="100"/>
      <c r="B1049" s="100"/>
      <c r="C1049" s="100"/>
      <c r="D1049" s="100"/>
      <c r="E1049" s="93"/>
      <c r="F1049" s="22"/>
      <c r="G1049" s="22"/>
      <c r="H1049" s="22"/>
      <c r="I1049" s="92"/>
      <c r="J1049" s="104"/>
    </row>
    <row r="1050" spans="1:10" s="101" customFormat="1" ht="20.100000000000001" customHeight="1">
      <c r="A1050" s="100"/>
      <c r="B1050" s="100"/>
      <c r="C1050" s="100"/>
      <c r="D1050" s="100"/>
      <c r="E1050" s="93"/>
      <c r="F1050" s="22"/>
      <c r="G1050" s="22"/>
      <c r="H1050" s="22"/>
      <c r="I1050" s="92"/>
      <c r="J1050" s="104"/>
    </row>
    <row r="1051" spans="1:10" s="101" customFormat="1" ht="20.100000000000001" customHeight="1">
      <c r="A1051" s="100"/>
      <c r="B1051" s="100"/>
      <c r="C1051" s="100"/>
      <c r="D1051" s="100"/>
      <c r="E1051" s="93"/>
      <c r="F1051" s="22"/>
      <c r="G1051" s="22"/>
      <c r="H1051" s="22"/>
      <c r="I1051" s="92"/>
      <c r="J1051" s="104"/>
    </row>
    <row r="1052" spans="1:10" s="101" customFormat="1" ht="20.100000000000001" customHeight="1">
      <c r="A1052" s="100"/>
      <c r="B1052" s="100"/>
      <c r="C1052" s="100"/>
      <c r="D1052" s="100"/>
      <c r="E1052" s="93"/>
      <c r="F1052" s="22"/>
      <c r="G1052" s="22"/>
      <c r="H1052" s="22"/>
      <c r="I1052" s="92"/>
      <c r="J1052" s="104"/>
    </row>
    <row r="1053" spans="1:10" s="101" customFormat="1" ht="20.100000000000001" customHeight="1">
      <c r="A1053" s="100"/>
      <c r="B1053" s="100"/>
      <c r="C1053" s="100"/>
      <c r="D1053" s="100"/>
      <c r="E1053" s="93"/>
      <c r="F1053" s="22"/>
      <c r="G1053" s="22"/>
      <c r="H1053" s="22"/>
      <c r="I1053" s="92"/>
      <c r="J1053" s="104"/>
    </row>
    <row r="1054" spans="1:10" s="101" customFormat="1" ht="20.100000000000001" customHeight="1">
      <c r="A1054" s="100"/>
      <c r="B1054" s="100"/>
      <c r="C1054" s="100"/>
      <c r="D1054" s="100"/>
      <c r="E1054" s="93"/>
      <c r="F1054" s="22"/>
      <c r="G1054" s="22"/>
      <c r="H1054" s="22"/>
      <c r="I1054" s="92"/>
      <c r="J1054" s="104"/>
    </row>
    <row r="1055" spans="1:10" s="101" customFormat="1" ht="20.100000000000001" customHeight="1">
      <c r="A1055" s="100"/>
      <c r="B1055" s="100"/>
      <c r="C1055" s="100"/>
      <c r="D1055" s="100"/>
      <c r="E1055" s="93"/>
      <c r="F1055" s="22"/>
      <c r="G1055" s="22"/>
      <c r="H1055" s="22"/>
      <c r="I1055" s="92"/>
      <c r="J1055" s="104"/>
    </row>
    <row r="1056" spans="1:10" s="101" customFormat="1" ht="20.100000000000001" customHeight="1">
      <c r="A1056" s="100"/>
      <c r="B1056" s="100"/>
      <c r="C1056" s="100"/>
      <c r="D1056" s="100"/>
      <c r="E1056" s="93"/>
      <c r="F1056" s="22"/>
      <c r="G1056" s="22"/>
      <c r="H1056" s="22"/>
      <c r="I1056" s="92"/>
      <c r="J1056" s="104"/>
    </row>
    <row r="1057" spans="1:10" s="101" customFormat="1" ht="20.100000000000001" customHeight="1">
      <c r="A1057" s="100"/>
      <c r="B1057" s="100"/>
      <c r="C1057" s="100"/>
      <c r="D1057" s="100"/>
      <c r="E1057" s="93"/>
      <c r="F1057" s="22"/>
      <c r="G1057" s="22"/>
      <c r="H1057" s="22"/>
      <c r="I1057" s="92"/>
      <c r="J1057" s="104"/>
    </row>
    <row r="1058" spans="1:10" s="101" customFormat="1" ht="20.100000000000001" customHeight="1">
      <c r="A1058" s="100"/>
      <c r="B1058" s="100"/>
      <c r="C1058" s="100"/>
      <c r="D1058" s="100"/>
      <c r="E1058" s="93"/>
      <c r="F1058" s="22"/>
      <c r="G1058" s="22"/>
      <c r="H1058" s="22"/>
      <c r="I1058" s="92"/>
      <c r="J1058" s="104"/>
    </row>
    <row r="1059" spans="1:10" s="101" customFormat="1" ht="20.100000000000001" customHeight="1">
      <c r="A1059" s="100"/>
      <c r="B1059" s="100"/>
      <c r="C1059" s="100"/>
      <c r="D1059" s="100"/>
      <c r="E1059" s="93"/>
      <c r="F1059" s="22"/>
      <c r="G1059" s="22"/>
      <c r="H1059" s="22"/>
      <c r="I1059" s="92"/>
      <c r="J1059" s="104"/>
    </row>
    <row r="1060" spans="1:10" s="101" customFormat="1" ht="20.100000000000001" customHeight="1">
      <c r="A1060" s="100"/>
      <c r="B1060" s="100"/>
      <c r="C1060" s="100"/>
      <c r="D1060" s="100"/>
      <c r="E1060" s="93"/>
      <c r="F1060" s="22"/>
      <c r="G1060" s="22"/>
      <c r="H1060" s="22"/>
      <c r="I1060" s="92"/>
      <c r="J1060" s="104"/>
    </row>
    <row r="1061" spans="1:10" s="101" customFormat="1" ht="20.100000000000001" customHeight="1">
      <c r="A1061" s="100"/>
      <c r="B1061" s="100"/>
      <c r="C1061" s="100"/>
      <c r="D1061" s="100"/>
      <c r="E1061" s="93"/>
      <c r="F1061" s="22"/>
      <c r="G1061" s="22"/>
      <c r="H1061" s="22"/>
      <c r="I1061" s="92"/>
      <c r="J1061" s="104"/>
    </row>
    <row r="1062" spans="1:10" s="101" customFormat="1" ht="20.100000000000001" customHeight="1">
      <c r="A1062" s="100"/>
      <c r="B1062" s="100"/>
      <c r="C1062" s="100"/>
      <c r="D1062" s="100"/>
      <c r="E1062" s="93"/>
      <c r="F1062" s="22"/>
      <c r="G1062" s="22"/>
      <c r="H1062" s="22"/>
      <c r="I1062" s="92"/>
      <c r="J1062" s="104"/>
    </row>
    <row r="1063" spans="1:10" s="101" customFormat="1" ht="20.100000000000001" customHeight="1">
      <c r="A1063" s="100"/>
      <c r="B1063" s="100"/>
      <c r="C1063" s="100"/>
      <c r="D1063" s="100"/>
      <c r="E1063" s="93"/>
      <c r="F1063" s="22"/>
      <c r="G1063" s="22"/>
      <c r="H1063" s="22"/>
      <c r="I1063" s="92"/>
      <c r="J1063" s="104"/>
    </row>
    <row r="1064" spans="1:10" s="101" customFormat="1" ht="20.100000000000001" customHeight="1">
      <c r="A1064" s="100"/>
      <c r="B1064" s="100"/>
      <c r="C1064" s="100"/>
      <c r="D1064" s="100"/>
      <c r="E1064" s="93"/>
      <c r="F1064" s="22"/>
      <c r="G1064" s="22"/>
      <c r="H1064" s="22"/>
      <c r="I1064" s="92"/>
      <c r="J1064" s="104"/>
    </row>
    <row r="1065" spans="1:10" s="101" customFormat="1" ht="20.100000000000001" customHeight="1">
      <c r="A1065" s="100"/>
      <c r="B1065" s="100"/>
      <c r="C1065" s="100"/>
      <c r="D1065" s="100"/>
      <c r="E1065" s="93"/>
      <c r="F1065" s="22"/>
      <c r="G1065" s="22"/>
      <c r="H1065" s="22"/>
      <c r="I1065" s="92"/>
      <c r="J1065" s="104"/>
    </row>
    <row r="1066" spans="1:10" s="101" customFormat="1" ht="20.100000000000001" customHeight="1">
      <c r="A1066" s="100"/>
      <c r="B1066" s="100"/>
      <c r="C1066" s="100"/>
      <c r="D1066" s="100"/>
      <c r="E1066" s="93"/>
      <c r="F1066" s="22"/>
      <c r="G1066" s="22"/>
      <c r="H1066" s="22"/>
      <c r="I1066" s="92"/>
      <c r="J1066" s="104"/>
    </row>
    <row r="1067" spans="1:10" s="101" customFormat="1" ht="20.100000000000001" customHeight="1">
      <c r="A1067" s="100"/>
      <c r="B1067" s="100"/>
      <c r="C1067" s="100"/>
      <c r="D1067" s="100"/>
      <c r="E1067" s="93"/>
      <c r="F1067" s="22"/>
      <c r="G1067" s="22"/>
      <c r="H1067" s="22"/>
      <c r="I1067" s="92"/>
      <c r="J1067" s="104"/>
    </row>
    <row r="1068" spans="1:10" s="101" customFormat="1" ht="20.100000000000001" customHeight="1">
      <c r="A1068" s="100"/>
      <c r="B1068" s="100"/>
      <c r="C1068" s="100"/>
      <c r="D1068" s="100"/>
      <c r="E1068" s="93"/>
      <c r="F1068" s="22"/>
      <c r="G1068" s="22"/>
      <c r="H1068" s="22"/>
      <c r="I1068" s="92"/>
      <c r="J1068" s="104"/>
    </row>
    <row r="1069" spans="1:10" s="101" customFormat="1" ht="20.100000000000001" customHeight="1">
      <c r="A1069" s="100"/>
      <c r="B1069" s="100"/>
      <c r="C1069" s="100"/>
      <c r="D1069" s="100"/>
      <c r="E1069" s="93"/>
      <c r="F1069" s="22"/>
      <c r="G1069" s="22"/>
      <c r="H1069" s="22"/>
      <c r="I1069" s="92"/>
      <c r="J1069" s="104"/>
    </row>
    <row r="1070" spans="1:10" s="101" customFormat="1" ht="20.100000000000001" customHeight="1">
      <c r="A1070" s="100"/>
      <c r="B1070" s="100"/>
      <c r="C1070" s="100"/>
      <c r="D1070" s="100"/>
      <c r="E1070" s="93"/>
      <c r="F1070" s="22"/>
      <c r="G1070" s="22"/>
      <c r="H1070" s="22"/>
      <c r="I1070" s="92"/>
      <c r="J1070" s="104"/>
    </row>
    <row r="1071" spans="1:10" s="101" customFormat="1" ht="20.100000000000001" customHeight="1">
      <c r="A1071" s="100"/>
      <c r="B1071" s="100"/>
      <c r="C1071" s="100"/>
      <c r="D1071" s="100"/>
      <c r="E1071" s="93"/>
      <c r="F1071" s="22"/>
      <c r="G1071" s="22"/>
      <c r="H1071" s="22"/>
      <c r="I1071" s="92"/>
      <c r="J1071" s="104"/>
    </row>
    <row r="1072" spans="1:10" s="101" customFormat="1" ht="20.100000000000001" customHeight="1">
      <c r="A1072" s="100"/>
      <c r="B1072" s="100"/>
      <c r="C1072" s="100"/>
      <c r="D1072" s="100"/>
      <c r="E1072" s="93"/>
      <c r="F1072" s="22"/>
      <c r="G1072" s="22"/>
      <c r="H1072" s="22"/>
      <c r="I1072" s="92"/>
      <c r="J1072" s="104"/>
    </row>
    <row r="1073" spans="1:10" s="101" customFormat="1" ht="20.100000000000001" customHeight="1">
      <c r="A1073" s="100"/>
      <c r="B1073" s="100"/>
      <c r="C1073" s="100"/>
      <c r="D1073" s="100"/>
      <c r="E1073" s="93"/>
      <c r="F1073" s="22"/>
      <c r="G1073" s="22"/>
      <c r="H1073" s="22"/>
      <c r="I1073" s="92"/>
      <c r="J1073" s="104"/>
    </row>
    <row r="1074" spans="1:10" s="101" customFormat="1" ht="20.100000000000001" customHeight="1">
      <c r="A1074" s="100"/>
      <c r="B1074" s="100"/>
      <c r="C1074" s="100"/>
      <c r="D1074" s="100"/>
      <c r="E1074" s="93"/>
      <c r="F1074" s="22"/>
      <c r="G1074" s="22"/>
      <c r="H1074" s="22"/>
      <c r="I1074" s="92"/>
      <c r="J1074" s="104"/>
    </row>
    <row r="1075" spans="1:10" s="101" customFormat="1" ht="20.100000000000001" customHeight="1">
      <c r="A1075" s="100"/>
      <c r="B1075" s="100"/>
      <c r="C1075" s="100"/>
      <c r="D1075" s="100"/>
      <c r="E1075" s="93"/>
      <c r="F1075" s="22"/>
      <c r="G1075" s="22"/>
      <c r="H1075" s="22"/>
      <c r="I1075" s="92"/>
      <c r="J1075" s="104"/>
    </row>
    <row r="1076" spans="1:10" s="101" customFormat="1" ht="20.100000000000001" customHeight="1">
      <c r="A1076" s="100"/>
      <c r="B1076" s="100"/>
      <c r="C1076" s="100"/>
      <c r="D1076" s="100"/>
      <c r="E1076" s="93"/>
      <c r="F1076" s="22"/>
      <c r="G1076" s="22"/>
      <c r="H1076" s="22"/>
      <c r="I1076" s="92"/>
      <c r="J1076" s="104"/>
    </row>
    <row r="1077" spans="1:10" s="101" customFormat="1" ht="20.100000000000001" customHeight="1">
      <c r="A1077" s="100"/>
      <c r="B1077" s="100"/>
      <c r="C1077" s="100"/>
      <c r="D1077" s="100"/>
      <c r="E1077" s="93"/>
      <c r="F1077" s="22"/>
      <c r="G1077" s="22"/>
      <c r="H1077" s="22"/>
      <c r="I1077" s="92"/>
      <c r="J1077" s="104"/>
    </row>
    <row r="1078" spans="1:10" s="101" customFormat="1" ht="20.100000000000001" customHeight="1">
      <c r="A1078" s="100"/>
      <c r="B1078" s="100"/>
      <c r="C1078" s="100"/>
      <c r="D1078" s="100"/>
      <c r="E1078" s="93"/>
      <c r="F1078" s="22"/>
      <c r="G1078" s="22"/>
      <c r="H1078" s="22"/>
      <c r="I1078" s="92"/>
      <c r="J1078" s="104"/>
    </row>
    <row r="1079" spans="1:10" s="101" customFormat="1" ht="20.100000000000001" customHeight="1">
      <c r="A1079" s="100"/>
      <c r="B1079" s="100"/>
      <c r="C1079" s="100"/>
      <c r="D1079" s="100"/>
      <c r="E1079" s="93"/>
      <c r="F1079" s="22"/>
      <c r="G1079" s="22"/>
      <c r="H1079" s="22"/>
      <c r="I1079" s="92"/>
      <c r="J1079" s="104"/>
    </row>
    <row r="1080" spans="1:10" s="101" customFormat="1" ht="20.100000000000001" customHeight="1">
      <c r="A1080" s="100"/>
      <c r="B1080" s="100"/>
      <c r="C1080" s="100"/>
      <c r="D1080" s="100"/>
      <c r="E1080" s="93"/>
      <c r="F1080" s="22"/>
      <c r="G1080" s="22"/>
      <c r="H1080" s="22"/>
      <c r="I1080" s="92"/>
      <c r="J1080" s="104"/>
    </row>
    <row r="1081" spans="1:10" s="101" customFormat="1" ht="20.100000000000001" customHeight="1">
      <c r="A1081" s="100"/>
      <c r="B1081" s="100"/>
      <c r="C1081" s="100"/>
      <c r="D1081" s="100"/>
      <c r="E1081" s="93"/>
      <c r="F1081" s="22"/>
      <c r="G1081" s="22"/>
      <c r="H1081" s="22"/>
      <c r="I1081" s="92"/>
      <c r="J1081" s="104"/>
    </row>
    <row r="1082" spans="1:10" s="101" customFormat="1" ht="20.100000000000001" customHeight="1">
      <c r="A1082" s="100"/>
      <c r="B1082" s="100"/>
      <c r="C1082" s="100"/>
      <c r="D1082" s="100"/>
      <c r="E1082" s="93"/>
      <c r="F1082" s="22"/>
      <c r="G1082" s="22"/>
      <c r="H1082" s="22"/>
      <c r="I1082" s="92"/>
      <c r="J1082" s="104"/>
    </row>
    <row r="1083" spans="1:10" s="101" customFormat="1" ht="20.100000000000001" customHeight="1">
      <c r="A1083" s="100"/>
      <c r="B1083" s="100"/>
      <c r="C1083" s="100"/>
      <c r="D1083" s="100"/>
      <c r="E1083" s="93"/>
      <c r="F1083" s="22"/>
      <c r="G1083" s="22"/>
      <c r="H1083" s="22"/>
      <c r="I1083" s="92"/>
      <c r="J1083" s="104"/>
    </row>
    <row r="1084" spans="1:10" s="101" customFormat="1" ht="20.100000000000001" customHeight="1">
      <c r="A1084" s="100"/>
      <c r="B1084" s="100"/>
      <c r="C1084" s="100"/>
      <c r="D1084" s="100"/>
      <c r="E1084" s="93"/>
      <c r="F1084" s="22"/>
      <c r="G1084" s="22"/>
      <c r="H1084" s="22"/>
      <c r="I1084" s="92"/>
      <c r="J1084" s="104"/>
    </row>
    <row r="1085" spans="1:10" s="101" customFormat="1" ht="20.100000000000001" customHeight="1">
      <c r="A1085" s="100"/>
      <c r="B1085" s="100"/>
      <c r="C1085" s="100"/>
      <c r="D1085" s="100"/>
      <c r="E1085" s="93"/>
      <c r="F1085" s="22"/>
      <c r="G1085" s="22"/>
      <c r="H1085" s="22"/>
      <c r="I1085" s="92"/>
      <c r="J1085" s="104"/>
    </row>
    <row r="1086" spans="1:10" s="101" customFormat="1" ht="20.100000000000001" customHeight="1">
      <c r="A1086" s="100"/>
      <c r="B1086" s="100"/>
      <c r="C1086" s="100"/>
      <c r="D1086" s="100"/>
      <c r="E1086" s="93"/>
      <c r="F1086" s="22"/>
      <c r="G1086" s="22"/>
      <c r="H1086" s="22"/>
      <c r="I1086" s="92"/>
      <c r="J1086" s="104"/>
    </row>
    <row r="1087" spans="1:10" s="101" customFormat="1" ht="20.100000000000001" customHeight="1">
      <c r="A1087" s="100"/>
      <c r="B1087" s="100"/>
      <c r="C1087" s="100"/>
      <c r="D1087" s="100"/>
      <c r="E1087" s="93"/>
      <c r="F1087" s="22"/>
      <c r="G1087" s="22"/>
      <c r="H1087" s="22"/>
      <c r="I1087" s="92"/>
      <c r="J1087" s="104"/>
    </row>
    <row r="1088" spans="1:10" s="101" customFormat="1" ht="20.100000000000001" customHeight="1">
      <c r="A1088" s="100"/>
      <c r="B1088" s="100"/>
      <c r="C1088" s="100"/>
      <c r="D1088" s="100"/>
      <c r="E1088" s="93"/>
      <c r="F1088" s="22"/>
      <c r="G1088" s="22"/>
      <c r="H1088" s="22"/>
      <c r="I1088" s="92"/>
      <c r="J1088" s="104"/>
    </row>
    <row r="1089" spans="1:10" s="101" customFormat="1" ht="20.100000000000001" customHeight="1">
      <c r="A1089" s="100"/>
      <c r="B1089" s="100"/>
      <c r="C1089" s="100"/>
      <c r="D1089" s="100"/>
      <c r="E1089" s="93"/>
      <c r="F1089" s="22"/>
      <c r="G1089" s="22"/>
      <c r="H1089" s="22"/>
      <c r="I1089" s="92"/>
      <c r="J1089" s="104"/>
    </row>
    <row r="1090" spans="1:10" s="101" customFormat="1" ht="20.100000000000001" customHeight="1">
      <c r="A1090" s="100"/>
      <c r="B1090" s="100"/>
      <c r="C1090" s="100"/>
      <c r="D1090" s="100"/>
      <c r="E1090" s="93"/>
      <c r="F1090" s="22"/>
      <c r="G1090" s="22"/>
      <c r="H1090" s="22"/>
      <c r="I1090" s="92"/>
      <c r="J1090" s="104"/>
    </row>
    <row r="1091" spans="1:10" s="101" customFormat="1" ht="20.100000000000001" customHeight="1">
      <c r="A1091" s="100"/>
      <c r="B1091" s="100"/>
      <c r="C1091" s="100"/>
      <c r="D1091" s="100"/>
      <c r="E1091" s="93"/>
      <c r="F1091" s="22"/>
      <c r="G1091" s="22"/>
      <c r="H1091" s="22"/>
      <c r="I1091" s="92"/>
      <c r="J1091" s="104"/>
    </row>
    <row r="1092" spans="1:10" s="101" customFormat="1" ht="20.100000000000001" customHeight="1">
      <c r="A1092" s="100"/>
      <c r="B1092" s="100"/>
      <c r="C1092" s="100"/>
      <c r="D1092" s="100"/>
      <c r="E1092" s="93"/>
      <c r="F1092" s="22"/>
      <c r="G1092" s="22"/>
      <c r="H1092" s="22"/>
      <c r="I1092" s="92"/>
      <c r="J1092" s="104"/>
    </row>
    <row r="1093" spans="1:10" s="101" customFormat="1" ht="20.100000000000001" customHeight="1">
      <c r="A1093" s="100"/>
      <c r="B1093" s="100"/>
      <c r="C1093" s="100"/>
      <c r="D1093" s="100"/>
      <c r="E1093" s="93"/>
      <c r="F1093" s="22"/>
      <c r="G1093" s="22"/>
      <c r="H1093" s="22"/>
      <c r="I1093" s="92"/>
      <c r="J1093" s="104"/>
    </row>
    <row r="1094" spans="1:10" s="101" customFormat="1" ht="20.100000000000001" customHeight="1">
      <c r="A1094" s="100"/>
      <c r="B1094" s="100"/>
      <c r="C1094" s="100"/>
      <c r="D1094" s="100"/>
      <c r="E1094" s="93"/>
      <c r="F1094" s="22"/>
      <c r="G1094" s="22"/>
      <c r="H1094" s="22"/>
      <c r="I1094" s="92"/>
      <c r="J1094" s="104"/>
    </row>
    <row r="1095" spans="1:10" s="101" customFormat="1" ht="20.100000000000001" customHeight="1">
      <c r="A1095" s="100"/>
      <c r="B1095" s="100"/>
      <c r="C1095" s="100"/>
      <c r="D1095" s="100"/>
      <c r="E1095" s="93"/>
      <c r="F1095" s="22"/>
      <c r="G1095" s="22"/>
      <c r="H1095" s="22"/>
      <c r="I1095" s="92"/>
      <c r="J1095" s="104"/>
    </row>
    <row r="1096" spans="1:10" s="101" customFormat="1" ht="20.100000000000001" customHeight="1">
      <c r="A1096" s="100"/>
      <c r="B1096" s="100"/>
      <c r="C1096" s="100"/>
      <c r="D1096" s="100"/>
      <c r="E1096" s="93"/>
      <c r="F1096" s="22"/>
      <c r="G1096" s="22"/>
      <c r="H1096" s="22"/>
      <c r="I1096" s="92"/>
      <c r="J1096" s="104"/>
    </row>
    <row r="1097" spans="1:10" s="101" customFormat="1" ht="20.100000000000001" customHeight="1">
      <c r="A1097" s="100"/>
      <c r="B1097" s="100"/>
      <c r="C1097" s="100"/>
      <c r="D1097" s="100"/>
      <c r="E1097" s="93"/>
      <c r="F1097" s="22"/>
      <c r="G1097" s="22"/>
      <c r="H1097" s="22"/>
      <c r="I1097" s="92"/>
      <c r="J1097" s="104"/>
    </row>
    <row r="1098" spans="1:10" s="101" customFormat="1" ht="20.100000000000001" customHeight="1">
      <c r="A1098" s="100"/>
      <c r="B1098" s="100"/>
      <c r="C1098" s="100"/>
      <c r="D1098" s="100"/>
      <c r="E1098" s="93"/>
      <c r="F1098" s="22"/>
      <c r="G1098" s="22"/>
      <c r="H1098" s="22"/>
      <c r="I1098" s="92"/>
      <c r="J1098" s="104"/>
    </row>
    <row r="1099" spans="1:10" s="101" customFormat="1" ht="20.100000000000001" customHeight="1">
      <c r="A1099" s="100"/>
      <c r="B1099" s="100"/>
      <c r="C1099" s="100"/>
      <c r="D1099" s="100"/>
      <c r="E1099" s="93"/>
      <c r="F1099" s="22"/>
      <c r="G1099" s="22"/>
      <c r="H1099" s="22"/>
      <c r="I1099" s="92"/>
      <c r="J1099" s="104"/>
    </row>
    <row r="1100" spans="1:10" s="101" customFormat="1" ht="20.100000000000001" customHeight="1">
      <c r="A1100" s="100"/>
      <c r="B1100" s="100"/>
      <c r="C1100" s="100"/>
      <c r="D1100" s="100"/>
      <c r="E1100" s="93"/>
      <c r="F1100" s="22"/>
      <c r="G1100" s="22"/>
      <c r="H1100" s="22"/>
      <c r="I1100" s="92"/>
      <c r="J1100" s="104"/>
    </row>
    <row r="1101" spans="1:10" s="101" customFormat="1" ht="20.100000000000001" customHeight="1">
      <c r="A1101" s="100"/>
      <c r="B1101" s="100"/>
      <c r="C1101" s="100"/>
      <c r="D1101" s="100"/>
      <c r="E1101" s="93"/>
      <c r="F1101" s="22"/>
      <c r="G1101" s="22"/>
      <c r="H1101" s="22"/>
      <c r="I1101" s="92"/>
      <c r="J1101" s="104"/>
    </row>
    <row r="1102" spans="1:10" s="101" customFormat="1" ht="20.100000000000001" customHeight="1">
      <c r="A1102" s="100"/>
      <c r="B1102" s="100"/>
      <c r="C1102" s="100"/>
      <c r="D1102" s="100"/>
      <c r="E1102" s="93"/>
      <c r="F1102" s="22"/>
      <c r="G1102" s="22"/>
      <c r="H1102" s="22"/>
      <c r="I1102" s="92"/>
      <c r="J1102" s="104"/>
    </row>
    <row r="1103" spans="1:10" s="101" customFormat="1" ht="20.100000000000001" customHeight="1">
      <c r="A1103" s="100"/>
      <c r="B1103" s="100"/>
      <c r="C1103" s="100"/>
      <c r="D1103" s="100"/>
      <c r="E1103" s="93"/>
      <c r="F1103" s="22"/>
      <c r="G1103" s="22"/>
      <c r="H1103" s="22"/>
      <c r="I1103" s="92"/>
      <c r="J1103" s="104"/>
    </row>
    <row r="1104" spans="1:10" s="101" customFormat="1" ht="20.100000000000001" customHeight="1">
      <c r="A1104" s="100"/>
      <c r="B1104" s="100"/>
      <c r="C1104" s="100"/>
      <c r="D1104" s="100"/>
      <c r="E1104" s="93"/>
      <c r="F1104" s="22"/>
      <c r="G1104" s="22"/>
      <c r="H1104" s="22"/>
      <c r="I1104" s="92"/>
      <c r="J1104" s="104"/>
    </row>
    <row r="1105" spans="1:10" s="101" customFormat="1" ht="20.100000000000001" customHeight="1">
      <c r="A1105" s="100"/>
      <c r="B1105" s="100"/>
      <c r="C1105" s="100"/>
      <c r="D1105" s="100"/>
      <c r="E1105" s="93"/>
      <c r="F1105" s="22"/>
      <c r="G1105" s="22"/>
      <c r="H1105" s="22"/>
      <c r="I1105" s="92"/>
      <c r="J1105" s="104"/>
    </row>
    <row r="1106" spans="1:10" s="101" customFormat="1" ht="20.100000000000001" customHeight="1">
      <c r="A1106" s="100"/>
      <c r="B1106" s="100"/>
      <c r="C1106" s="100"/>
      <c r="D1106" s="100"/>
      <c r="E1106" s="93"/>
      <c r="F1106" s="22"/>
      <c r="G1106" s="22"/>
      <c r="H1106" s="22"/>
      <c r="I1106" s="92"/>
      <c r="J1106" s="104"/>
    </row>
    <row r="1107" spans="1:10" s="101" customFormat="1" ht="20.100000000000001" customHeight="1">
      <c r="A1107" s="100"/>
      <c r="B1107" s="100"/>
      <c r="C1107" s="100"/>
      <c r="D1107" s="100"/>
      <c r="E1107" s="93"/>
      <c r="F1107" s="22"/>
      <c r="G1107" s="22"/>
      <c r="H1107" s="22"/>
      <c r="I1107" s="92"/>
      <c r="J1107" s="104"/>
    </row>
    <row r="1108" spans="1:10" s="101" customFormat="1" ht="20.100000000000001" customHeight="1">
      <c r="A1108" s="100"/>
      <c r="B1108" s="100"/>
      <c r="C1108" s="100"/>
      <c r="D1108" s="100"/>
      <c r="E1108" s="93"/>
      <c r="F1108" s="22"/>
      <c r="G1108" s="22"/>
      <c r="H1108" s="22"/>
      <c r="I1108" s="92"/>
      <c r="J1108" s="104"/>
    </row>
    <row r="1109" spans="1:10" s="101" customFormat="1" ht="20.100000000000001" customHeight="1">
      <c r="A1109" s="100"/>
      <c r="B1109" s="100"/>
      <c r="C1109" s="100"/>
      <c r="D1109" s="100"/>
      <c r="E1109" s="93"/>
      <c r="F1109" s="22"/>
      <c r="G1109" s="22"/>
      <c r="H1109" s="22"/>
      <c r="I1109" s="92"/>
      <c r="J1109" s="104"/>
    </row>
    <row r="1110" spans="1:10" s="101" customFormat="1" ht="20.100000000000001" customHeight="1">
      <c r="A1110" s="100"/>
      <c r="B1110" s="100"/>
      <c r="C1110" s="100"/>
      <c r="D1110" s="100"/>
      <c r="E1110" s="93"/>
      <c r="F1110" s="22"/>
      <c r="G1110" s="22"/>
      <c r="H1110" s="22"/>
      <c r="I1110" s="92"/>
      <c r="J1110" s="104"/>
    </row>
    <row r="1111" spans="1:10" s="101" customFormat="1" ht="20.100000000000001" customHeight="1">
      <c r="A1111" s="100"/>
      <c r="B1111" s="100"/>
      <c r="C1111" s="100"/>
      <c r="D1111" s="100"/>
      <c r="E1111" s="93"/>
      <c r="F1111" s="22"/>
      <c r="G1111" s="22"/>
      <c r="H1111" s="22"/>
      <c r="I1111" s="92"/>
      <c r="J1111" s="104"/>
    </row>
    <row r="1112" spans="1:10" s="101" customFormat="1" ht="20.100000000000001" customHeight="1">
      <c r="A1112" s="100"/>
      <c r="B1112" s="100"/>
      <c r="C1112" s="100"/>
      <c r="D1112" s="100"/>
      <c r="E1112" s="93"/>
      <c r="F1112" s="22"/>
      <c r="G1112" s="22"/>
      <c r="H1112" s="22"/>
      <c r="I1112" s="92"/>
      <c r="J1112" s="104"/>
    </row>
    <row r="1113" spans="1:10" s="101" customFormat="1" ht="20.100000000000001" customHeight="1">
      <c r="A1113" s="100"/>
      <c r="B1113" s="100"/>
      <c r="C1113" s="100"/>
      <c r="D1113" s="100"/>
      <c r="E1113" s="93"/>
      <c r="F1113" s="22"/>
      <c r="G1113" s="22"/>
      <c r="H1113" s="22"/>
      <c r="I1113" s="92"/>
      <c r="J1113" s="104"/>
    </row>
    <row r="1114" spans="1:10" s="101" customFormat="1" ht="20.100000000000001" customHeight="1">
      <c r="A1114" s="100"/>
      <c r="B1114" s="100"/>
      <c r="C1114" s="100"/>
      <c r="D1114" s="100"/>
      <c r="E1114" s="93"/>
      <c r="F1114" s="22"/>
      <c r="G1114" s="22"/>
      <c r="H1114" s="22"/>
      <c r="I1114" s="92"/>
      <c r="J1114" s="104"/>
    </row>
    <row r="1115" spans="1:10" s="101" customFormat="1" ht="20.100000000000001" customHeight="1">
      <c r="A1115" s="100"/>
      <c r="B1115" s="100"/>
      <c r="C1115" s="100"/>
      <c r="D1115" s="100"/>
      <c r="E1115" s="93"/>
      <c r="F1115" s="22"/>
      <c r="G1115" s="22"/>
      <c r="H1115" s="22"/>
      <c r="I1115" s="92"/>
      <c r="J1115" s="104"/>
    </row>
    <row r="1116" spans="1:10" s="101" customFormat="1" ht="20.100000000000001" customHeight="1">
      <c r="A1116" s="100"/>
      <c r="B1116" s="100"/>
      <c r="C1116" s="100"/>
      <c r="D1116" s="100"/>
      <c r="E1116" s="93"/>
      <c r="F1116" s="22"/>
      <c r="G1116" s="22"/>
      <c r="H1116" s="22"/>
      <c r="I1116" s="92"/>
      <c r="J1116" s="104"/>
    </row>
    <row r="1117" spans="1:10" s="101" customFormat="1" ht="20.100000000000001" customHeight="1">
      <c r="A1117" s="100"/>
      <c r="B1117" s="100"/>
      <c r="C1117" s="100"/>
      <c r="D1117" s="100"/>
      <c r="E1117" s="93"/>
      <c r="F1117" s="22"/>
      <c r="G1117" s="22"/>
      <c r="H1117" s="22"/>
      <c r="I1117" s="92"/>
      <c r="J1117" s="104"/>
    </row>
    <row r="1118" spans="1:10" s="101" customFormat="1" ht="20.100000000000001" customHeight="1">
      <c r="A1118" s="100"/>
      <c r="B1118" s="100"/>
      <c r="C1118" s="100"/>
      <c r="D1118" s="100"/>
      <c r="E1118" s="93"/>
      <c r="F1118" s="22"/>
      <c r="G1118" s="22"/>
      <c r="H1118" s="22"/>
      <c r="I1118" s="92"/>
      <c r="J1118" s="104"/>
    </row>
    <row r="1119" spans="1:10" s="101" customFormat="1" ht="20.100000000000001" customHeight="1">
      <c r="A1119" s="100"/>
      <c r="B1119" s="100"/>
      <c r="C1119" s="100"/>
      <c r="D1119" s="100"/>
      <c r="E1119" s="93"/>
      <c r="F1119" s="22"/>
      <c r="G1119" s="22"/>
      <c r="H1119" s="22"/>
      <c r="I1119" s="92"/>
      <c r="J1119" s="104"/>
    </row>
    <row r="1120" spans="1:10" s="101" customFormat="1" ht="20.100000000000001" customHeight="1">
      <c r="A1120" s="100"/>
      <c r="B1120" s="100"/>
      <c r="C1120" s="100"/>
      <c r="D1120" s="100"/>
      <c r="E1120" s="93"/>
      <c r="F1120" s="22"/>
      <c r="G1120" s="22"/>
      <c r="H1120" s="22"/>
      <c r="I1120" s="92"/>
      <c r="J1120" s="104"/>
    </row>
    <row r="1121" spans="1:10" s="101" customFormat="1" ht="20.100000000000001" customHeight="1">
      <c r="A1121" s="100"/>
      <c r="B1121" s="100"/>
      <c r="C1121" s="100"/>
      <c r="D1121" s="100"/>
      <c r="E1121" s="93"/>
      <c r="F1121" s="22"/>
      <c r="G1121" s="22"/>
      <c r="H1121" s="22"/>
      <c r="I1121" s="92"/>
      <c r="J1121" s="104"/>
    </row>
    <row r="1122" spans="1:10" s="101" customFormat="1" ht="20.100000000000001" customHeight="1">
      <c r="A1122" s="100"/>
      <c r="B1122" s="100"/>
      <c r="C1122" s="100"/>
      <c r="D1122" s="100"/>
      <c r="E1122" s="93"/>
      <c r="F1122" s="22"/>
      <c r="G1122" s="22"/>
      <c r="H1122" s="22"/>
      <c r="I1122" s="92"/>
      <c r="J1122" s="104"/>
    </row>
    <row r="1123" spans="1:10" s="101" customFormat="1" ht="20.100000000000001" customHeight="1">
      <c r="A1123" s="100"/>
      <c r="B1123" s="100"/>
      <c r="C1123" s="100"/>
      <c r="D1123" s="100"/>
      <c r="E1123" s="93"/>
      <c r="F1123" s="22"/>
      <c r="G1123" s="22"/>
      <c r="H1123" s="22"/>
      <c r="I1123" s="92"/>
      <c r="J1123" s="104"/>
    </row>
    <row r="1124" spans="1:10" s="101" customFormat="1" ht="20.100000000000001" customHeight="1">
      <c r="A1124" s="100"/>
      <c r="B1124" s="100"/>
      <c r="C1124" s="100"/>
      <c r="D1124" s="100"/>
      <c r="E1124" s="93"/>
      <c r="F1124" s="22"/>
      <c r="G1124" s="22"/>
      <c r="H1124" s="22"/>
      <c r="I1124" s="92"/>
      <c r="J1124" s="104"/>
    </row>
    <row r="1125" spans="1:10" s="101" customFormat="1" ht="20.100000000000001" customHeight="1">
      <c r="A1125" s="100"/>
      <c r="B1125" s="100"/>
      <c r="C1125" s="100"/>
      <c r="D1125" s="100"/>
      <c r="E1125" s="93"/>
      <c r="F1125" s="22"/>
      <c r="G1125" s="22"/>
      <c r="H1125" s="22"/>
      <c r="I1125" s="92"/>
      <c r="J1125" s="104"/>
    </row>
    <row r="1126" spans="1:10" s="101" customFormat="1" ht="20.100000000000001" customHeight="1">
      <c r="A1126" s="100"/>
      <c r="B1126" s="100"/>
      <c r="C1126" s="100"/>
      <c r="D1126" s="100"/>
      <c r="E1126" s="93"/>
      <c r="F1126" s="22"/>
      <c r="G1126" s="22"/>
      <c r="H1126" s="22"/>
      <c r="I1126" s="92"/>
      <c r="J1126" s="104"/>
    </row>
    <row r="1127" spans="1:10" s="101" customFormat="1" ht="20.100000000000001" customHeight="1">
      <c r="A1127" s="100"/>
      <c r="B1127" s="100"/>
      <c r="C1127" s="100"/>
      <c r="D1127" s="100"/>
      <c r="E1127" s="93"/>
      <c r="F1127" s="22"/>
      <c r="G1127" s="22"/>
      <c r="H1127" s="22"/>
      <c r="I1127" s="92"/>
      <c r="J1127" s="104"/>
    </row>
    <row r="1128" spans="1:10" s="101" customFormat="1" ht="20.100000000000001" customHeight="1">
      <c r="A1128" s="100"/>
      <c r="B1128" s="100"/>
      <c r="C1128" s="100"/>
      <c r="D1128" s="100"/>
      <c r="E1128" s="93"/>
      <c r="F1128" s="22"/>
      <c r="G1128" s="22"/>
      <c r="H1128" s="22"/>
      <c r="I1128" s="92"/>
      <c r="J1128" s="104"/>
    </row>
    <row r="1129" spans="1:10" s="101" customFormat="1" ht="20.100000000000001" customHeight="1">
      <c r="A1129" s="100"/>
      <c r="B1129" s="100"/>
      <c r="C1129" s="100"/>
      <c r="D1129" s="100"/>
      <c r="E1129" s="93"/>
      <c r="F1129" s="22"/>
      <c r="G1129" s="22"/>
      <c r="H1129" s="22"/>
      <c r="I1129" s="92"/>
      <c r="J1129" s="104"/>
    </row>
    <row r="1130" spans="1:10" s="101" customFormat="1" ht="20.100000000000001" customHeight="1">
      <c r="A1130" s="100"/>
      <c r="B1130" s="100"/>
      <c r="C1130" s="100"/>
      <c r="D1130" s="100"/>
      <c r="E1130" s="93"/>
      <c r="F1130" s="22"/>
      <c r="G1130" s="22"/>
      <c r="H1130" s="22"/>
      <c r="I1130" s="92"/>
      <c r="J1130" s="104"/>
    </row>
    <row r="1131" spans="1:10" s="101" customFormat="1" ht="20.100000000000001" customHeight="1">
      <c r="A1131" s="100"/>
      <c r="B1131" s="100"/>
      <c r="C1131" s="100"/>
      <c r="D1131" s="100"/>
      <c r="E1131" s="93"/>
      <c r="F1131" s="22"/>
      <c r="G1131" s="22"/>
      <c r="H1131" s="22"/>
      <c r="I1131" s="92"/>
      <c r="J1131" s="104"/>
    </row>
    <row r="1132" spans="1:10" s="101" customFormat="1" ht="20.100000000000001" customHeight="1">
      <c r="A1132" s="100"/>
      <c r="B1132" s="100"/>
      <c r="C1132" s="100"/>
      <c r="D1132" s="100"/>
      <c r="E1132" s="93"/>
      <c r="F1132" s="22"/>
      <c r="G1132" s="22"/>
      <c r="H1132" s="22"/>
      <c r="I1132" s="92"/>
      <c r="J1132" s="104"/>
    </row>
    <row r="1133" spans="1:10" s="101" customFormat="1" ht="20.100000000000001" customHeight="1">
      <c r="A1133" s="100"/>
      <c r="B1133" s="100"/>
      <c r="C1133" s="100"/>
      <c r="D1133" s="100"/>
      <c r="E1133" s="93"/>
      <c r="F1133" s="22"/>
      <c r="G1133" s="22"/>
      <c r="H1133" s="22"/>
      <c r="I1133" s="92"/>
      <c r="J1133" s="104"/>
    </row>
    <row r="1134" spans="1:10" s="101" customFormat="1" ht="20.100000000000001" customHeight="1">
      <c r="A1134" s="100"/>
      <c r="B1134" s="100"/>
      <c r="C1134" s="100"/>
      <c r="D1134" s="100"/>
      <c r="E1134" s="93"/>
      <c r="F1134" s="22"/>
      <c r="G1134" s="22"/>
      <c r="H1134" s="22"/>
      <c r="I1134" s="92"/>
      <c r="J1134" s="104"/>
    </row>
    <row r="1135" spans="1:10" s="101" customFormat="1" ht="20.100000000000001" customHeight="1">
      <c r="A1135" s="100"/>
      <c r="B1135" s="100"/>
      <c r="C1135" s="100"/>
      <c r="D1135" s="100"/>
      <c r="E1135" s="93"/>
      <c r="F1135" s="22"/>
      <c r="G1135" s="22"/>
      <c r="H1135" s="22"/>
      <c r="I1135" s="92"/>
      <c r="J1135" s="104"/>
    </row>
    <row r="1136" spans="1:10" s="101" customFormat="1" ht="20.100000000000001" customHeight="1">
      <c r="A1136" s="100"/>
      <c r="B1136" s="100"/>
      <c r="C1136" s="100"/>
      <c r="D1136" s="100"/>
      <c r="E1136" s="93"/>
      <c r="F1136" s="22"/>
      <c r="G1136" s="22"/>
      <c r="H1136" s="22"/>
      <c r="I1136" s="92"/>
      <c r="J1136" s="104"/>
    </row>
    <row r="1137" spans="1:10" s="101" customFormat="1" ht="20.100000000000001" customHeight="1">
      <c r="A1137" s="100"/>
      <c r="B1137" s="100"/>
      <c r="C1137" s="100"/>
      <c r="D1137" s="100"/>
      <c r="E1137" s="93"/>
      <c r="F1137" s="22"/>
      <c r="G1137" s="22"/>
      <c r="H1137" s="22"/>
      <c r="I1137" s="92"/>
      <c r="J1137" s="104"/>
    </row>
    <row r="1138" spans="1:10" s="101" customFormat="1" ht="20.100000000000001" customHeight="1">
      <c r="A1138" s="100"/>
      <c r="B1138" s="100"/>
      <c r="C1138" s="100"/>
      <c r="D1138" s="100"/>
      <c r="E1138" s="93"/>
      <c r="F1138" s="22"/>
      <c r="G1138" s="22"/>
      <c r="H1138" s="22"/>
      <c r="I1138" s="92"/>
      <c r="J1138" s="104"/>
    </row>
    <row r="1139" spans="1:10" s="101" customFormat="1" ht="20.100000000000001" customHeight="1">
      <c r="A1139" s="100"/>
      <c r="B1139" s="100"/>
      <c r="C1139" s="100"/>
      <c r="D1139" s="100"/>
      <c r="E1139" s="93"/>
      <c r="F1139" s="22"/>
      <c r="G1139" s="22"/>
      <c r="H1139" s="22"/>
      <c r="I1139" s="92"/>
      <c r="J1139" s="104"/>
    </row>
    <row r="1140" spans="1:10" s="101" customFormat="1" ht="20.100000000000001" customHeight="1">
      <c r="A1140" s="100"/>
      <c r="B1140" s="100"/>
      <c r="C1140" s="100"/>
      <c r="D1140" s="100"/>
      <c r="E1140" s="93"/>
      <c r="F1140" s="22"/>
      <c r="G1140" s="22"/>
      <c r="H1140" s="22"/>
      <c r="I1140" s="92"/>
      <c r="J1140" s="104"/>
    </row>
    <row r="1141" spans="1:10" s="101" customFormat="1" ht="20.100000000000001" customHeight="1">
      <c r="A1141" s="100"/>
      <c r="B1141" s="100"/>
      <c r="C1141" s="100"/>
      <c r="D1141" s="100"/>
      <c r="E1141" s="93"/>
      <c r="F1141" s="22"/>
      <c r="G1141" s="22"/>
      <c r="H1141" s="22"/>
      <c r="I1141" s="92"/>
      <c r="J1141" s="104"/>
    </row>
    <row r="1142" spans="1:10" s="101" customFormat="1" ht="20.100000000000001" customHeight="1">
      <c r="A1142" s="100"/>
      <c r="B1142" s="100"/>
      <c r="C1142" s="100"/>
      <c r="D1142" s="100"/>
      <c r="E1142" s="93"/>
      <c r="F1142" s="22"/>
      <c r="G1142" s="22"/>
      <c r="H1142" s="22"/>
      <c r="I1142" s="92"/>
      <c r="J1142" s="104"/>
    </row>
    <row r="1143" spans="1:10" s="101" customFormat="1" ht="20.100000000000001" customHeight="1">
      <c r="A1143" s="100"/>
      <c r="B1143" s="100"/>
      <c r="C1143" s="100"/>
      <c r="D1143" s="100"/>
      <c r="E1143" s="93"/>
      <c r="F1143" s="22"/>
      <c r="G1143" s="22"/>
      <c r="H1143" s="22"/>
      <c r="I1143" s="92"/>
      <c r="J1143" s="104"/>
    </row>
    <row r="1144" spans="1:10" s="101" customFormat="1" ht="20.100000000000001" customHeight="1">
      <c r="A1144" s="100"/>
      <c r="B1144" s="100"/>
      <c r="C1144" s="100"/>
      <c r="D1144" s="100"/>
      <c r="E1144" s="93"/>
      <c r="F1144" s="22"/>
      <c r="G1144" s="22"/>
      <c r="H1144" s="22"/>
      <c r="I1144" s="92"/>
      <c r="J1144" s="104"/>
    </row>
    <row r="1145" spans="1:10" s="101" customFormat="1" ht="20.100000000000001" customHeight="1">
      <c r="A1145" s="100"/>
      <c r="B1145" s="100"/>
      <c r="C1145" s="100"/>
      <c r="D1145" s="100"/>
      <c r="E1145" s="93"/>
      <c r="F1145" s="22"/>
      <c r="G1145" s="22"/>
      <c r="H1145" s="22"/>
      <c r="I1145" s="92"/>
      <c r="J1145" s="104"/>
    </row>
    <row r="1146" spans="1:10" s="101" customFormat="1" ht="20.100000000000001" customHeight="1">
      <c r="A1146" s="100"/>
      <c r="B1146" s="100"/>
      <c r="C1146" s="100"/>
      <c r="D1146" s="100"/>
      <c r="E1146" s="93"/>
      <c r="F1146" s="22"/>
      <c r="G1146" s="22"/>
      <c r="H1146" s="22"/>
      <c r="I1146" s="92"/>
      <c r="J1146" s="104"/>
    </row>
    <row r="1147" spans="1:10" s="101" customFormat="1" ht="20.100000000000001" customHeight="1">
      <c r="A1147" s="100"/>
      <c r="B1147" s="100"/>
      <c r="C1147" s="100"/>
      <c r="D1147" s="100"/>
      <c r="E1147" s="93"/>
      <c r="F1147" s="22"/>
      <c r="G1147" s="22"/>
      <c r="H1147" s="22"/>
      <c r="I1147" s="92"/>
      <c r="J1147" s="104"/>
    </row>
    <row r="1148" spans="1:10" s="101" customFormat="1" ht="20.100000000000001" customHeight="1">
      <c r="A1148" s="100"/>
      <c r="B1148" s="100"/>
      <c r="C1148" s="100"/>
      <c r="D1148" s="100"/>
      <c r="E1148" s="93"/>
      <c r="F1148" s="22"/>
      <c r="G1148" s="22"/>
      <c r="H1148" s="22"/>
      <c r="I1148" s="92"/>
      <c r="J1148" s="104"/>
    </row>
    <row r="1149" spans="1:10" s="101" customFormat="1" ht="20.100000000000001" customHeight="1">
      <c r="A1149" s="100"/>
      <c r="B1149" s="100"/>
      <c r="C1149" s="100"/>
      <c r="D1149" s="100"/>
      <c r="E1149" s="93"/>
      <c r="F1149" s="22"/>
      <c r="G1149" s="22"/>
      <c r="H1149" s="22"/>
      <c r="I1149" s="92"/>
      <c r="J1149" s="104"/>
    </row>
    <row r="1150" spans="1:10" s="101" customFormat="1" ht="20.100000000000001" customHeight="1">
      <c r="A1150" s="100"/>
      <c r="B1150" s="100"/>
      <c r="C1150" s="100"/>
      <c r="D1150" s="100"/>
      <c r="E1150" s="93"/>
      <c r="F1150" s="22"/>
      <c r="G1150" s="22"/>
      <c r="H1150" s="22"/>
      <c r="I1150" s="92"/>
      <c r="J1150" s="104"/>
    </row>
    <row r="1151" spans="1:10" s="101" customFormat="1" ht="20.100000000000001" customHeight="1">
      <c r="A1151" s="100"/>
      <c r="B1151" s="100"/>
      <c r="C1151" s="100"/>
      <c r="D1151" s="100"/>
      <c r="E1151" s="93"/>
      <c r="F1151" s="22"/>
      <c r="G1151" s="22"/>
      <c r="H1151" s="22"/>
      <c r="I1151" s="92"/>
      <c r="J1151" s="104"/>
    </row>
    <row r="1152" spans="1:10" s="101" customFormat="1" ht="20.100000000000001" customHeight="1">
      <c r="A1152" s="100"/>
      <c r="B1152" s="100"/>
      <c r="C1152" s="100"/>
      <c r="D1152" s="100"/>
      <c r="E1152" s="93"/>
      <c r="F1152" s="22"/>
      <c r="G1152" s="22"/>
      <c r="H1152" s="22"/>
      <c r="I1152" s="92"/>
      <c r="J1152" s="104"/>
    </row>
    <row r="1153" spans="1:10" s="101" customFormat="1" ht="20.100000000000001" customHeight="1">
      <c r="A1153" s="100"/>
      <c r="B1153" s="100"/>
      <c r="C1153" s="100"/>
      <c r="D1153" s="100"/>
      <c r="E1153" s="93"/>
      <c r="F1153" s="22"/>
      <c r="G1153" s="22"/>
      <c r="H1153" s="22"/>
      <c r="I1153" s="92"/>
      <c r="J1153" s="104"/>
    </row>
    <row r="1154" spans="1:10" s="101" customFormat="1" ht="20.100000000000001" customHeight="1">
      <c r="A1154" s="100"/>
      <c r="B1154" s="100"/>
      <c r="C1154" s="100"/>
      <c r="D1154" s="100"/>
      <c r="E1154" s="93"/>
      <c r="F1154" s="22"/>
      <c r="G1154" s="22"/>
      <c r="H1154" s="22"/>
      <c r="I1154" s="92"/>
      <c r="J1154" s="104"/>
    </row>
    <row r="1155" spans="1:10" s="101" customFormat="1" ht="20.100000000000001" customHeight="1">
      <c r="A1155" s="100"/>
      <c r="B1155" s="100"/>
      <c r="C1155" s="100"/>
      <c r="D1155" s="100"/>
      <c r="E1155" s="93"/>
      <c r="F1155" s="22"/>
      <c r="G1155" s="22"/>
      <c r="H1155" s="22"/>
      <c r="I1155" s="92"/>
      <c r="J1155" s="104"/>
    </row>
    <row r="1156" spans="1:10" s="101" customFormat="1" ht="20.100000000000001" customHeight="1">
      <c r="A1156" s="100"/>
      <c r="B1156" s="100"/>
      <c r="C1156" s="100"/>
      <c r="D1156" s="100"/>
      <c r="E1156" s="93"/>
      <c r="F1156" s="22"/>
      <c r="G1156" s="22"/>
      <c r="H1156" s="22"/>
      <c r="I1156" s="92"/>
      <c r="J1156" s="104"/>
    </row>
    <row r="1157" spans="1:10" s="101" customFormat="1" ht="20.100000000000001" customHeight="1">
      <c r="A1157" s="100"/>
      <c r="B1157" s="100"/>
      <c r="C1157" s="100"/>
      <c r="D1157" s="100"/>
      <c r="E1157" s="93"/>
      <c r="F1157" s="22"/>
      <c r="G1157" s="22"/>
      <c r="H1157" s="22"/>
      <c r="I1157" s="92"/>
      <c r="J1157" s="104"/>
    </row>
    <row r="1158" spans="1:10" s="101" customFormat="1" ht="20.100000000000001" customHeight="1">
      <c r="A1158" s="100"/>
      <c r="B1158" s="100"/>
      <c r="C1158" s="100"/>
      <c r="D1158" s="100"/>
      <c r="E1158" s="93"/>
      <c r="F1158" s="22"/>
      <c r="G1158" s="22"/>
      <c r="H1158" s="22"/>
      <c r="I1158" s="92"/>
      <c r="J1158" s="104"/>
    </row>
    <row r="1159" spans="1:10" s="101" customFormat="1" ht="20.100000000000001" customHeight="1">
      <c r="A1159" s="100"/>
      <c r="B1159" s="100"/>
      <c r="C1159" s="100"/>
      <c r="D1159" s="100"/>
      <c r="E1159" s="93"/>
      <c r="F1159" s="22"/>
      <c r="G1159" s="22"/>
      <c r="H1159" s="22"/>
      <c r="I1159" s="92"/>
      <c r="J1159" s="104"/>
    </row>
    <row r="1160" spans="1:10" s="101" customFormat="1" ht="20.100000000000001" customHeight="1">
      <c r="A1160" s="100"/>
      <c r="B1160" s="100"/>
      <c r="C1160" s="100"/>
      <c r="D1160" s="100"/>
      <c r="E1160" s="93"/>
      <c r="F1160" s="22"/>
      <c r="G1160" s="22"/>
      <c r="H1160" s="22"/>
      <c r="I1160" s="92"/>
      <c r="J1160" s="104"/>
    </row>
    <row r="1161" spans="1:10" s="101" customFormat="1" ht="20.100000000000001" customHeight="1">
      <c r="A1161" s="100"/>
      <c r="B1161" s="100"/>
      <c r="C1161" s="100"/>
      <c r="D1161" s="100"/>
      <c r="E1161" s="93"/>
      <c r="F1161" s="22"/>
      <c r="G1161" s="22"/>
      <c r="H1161" s="22"/>
      <c r="I1161" s="92"/>
      <c r="J1161" s="104"/>
    </row>
    <row r="1162" spans="1:10" s="101" customFormat="1" ht="20.100000000000001" customHeight="1">
      <c r="A1162" s="100"/>
      <c r="B1162" s="100"/>
      <c r="C1162" s="100"/>
      <c r="D1162" s="100"/>
      <c r="E1162" s="93"/>
      <c r="F1162" s="22"/>
      <c r="G1162" s="22"/>
      <c r="H1162" s="22"/>
      <c r="I1162" s="92"/>
      <c r="J1162" s="104"/>
    </row>
    <row r="1163" spans="1:10" s="101" customFormat="1" ht="20.100000000000001" customHeight="1">
      <c r="A1163" s="100"/>
      <c r="B1163" s="100"/>
      <c r="C1163" s="100"/>
      <c r="D1163" s="100"/>
      <c r="E1163" s="93"/>
      <c r="F1163" s="22"/>
      <c r="G1163" s="22"/>
      <c r="H1163" s="22"/>
      <c r="I1163" s="92"/>
      <c r="J1163" s="104"/>
    </row>
    <row r="1164" spans="1:10" s="101" customFormat="1" ht="20.100000000000001" customHeight="1">
      <c r="A1164" s="100"/>
      <c r="B1164" s="100"/>
      <c r="C1164" s="100"/>
      <c r="D1164" s="100"/>
      <c r="E1164" s="93"/>
      <c r="F1164" s="22"/>
      <c r="G1164" s="22"/>
      <c r="H1164" s="22"/>
      <c r="I1164" s="92"/>
      <c r="J1164" s="104"/>
    </row>
    <row r="1165" spans="1:10" s="101" customFormat="1" ht="20.100000000000001" customHeight="1">
      <c r="A1165" s="100"/>
      <c r="B1165" s="100"/>
      <c r="C1165" s="100"/>
      <c r="D1165" s="100"/>
      <c r="E1165" s="93"/>
      <c r="F1165" s="22"/>
      <c r="G1165" s="22"/>
      <c r="H1165" s="22"/>
      <c r="I1165" s="92"/>
      <c r="J1165" s="104"/>
    </row>
    <row r="1166" spans="1:10" s="101" customFormat="1" ht="20.100000000000001" customHeight="1">
      <c r="A1166" s="100"/>
      <c r="B1166" s="100"/>
      <c r="C1166" s="100"/>
      <c r="D1166" s="100"/>
      <c r="E1166" s="93"/>
      <c r="F1166" s="22"/>
      <c r="G1166" s="22"/>
      <c r="H1166" s="22"/>
      <c r="I1166" s="92"/>
      <c r="J1166" s="104"/>
    </row>
    <row r="1167" spans="1:10" s="101" customFormat="1" ht="20.100000000000001" customHeight="1">
      <c r="A1167" s="100"/>
      <c r="B1167" s="100"/>
      <c r="C1167" s="100"/>
      <c r="D1167" s="100"/>
      <c r="E1167" s="93"/>
      <c r="F1167" s="22"/>
      <c r="G1167" s="22"/>
      <c r="H1167" s="22"/>
      <c r="I1167" s="92"/>
      <c r="J1167" s="104"/>
    </row>
    <row r="1168" spans="1:10" s="101" customFormat="1" ht="20.100000000000001" customHeight="1">
      <c r="A1168" s="100"/>
      <c r="B1168" s="100"/>
      <c r="C1168" s="100"/>
      <c r="D1168" s="100"/>
      <c r="E1168" s="93"/>
      <c r="F1168" s="22"/>
      <c r="G1168" s="22"/>
      <c r="H1168" s="22"/>
      <c r="I1168" s="92"/>
      <c r="J1168" s="104"/>
    </row>
    <row r="1169" spans="1:10" s="101" customFormat="1" ht="20.100000000000001" customHeight="1">
      <c r="A1169" s="100"/>
      <c r="B1169" s="100"/>
      <c r="C1169" s="100"/>
      <c r="D1169" s="100"/>
      <c r="E1169" s="93"/>
      <c r="F1169" s="22"/>
      <c r="G1169" s="22"/>
      <c r="H1169" s="22"/>
      <c r="I1169" s="92"/>
      <c r="J1169" s="104"/>
    </row>
    <row r="1170" spans="1:10" s="101" customFormat="1" ht="20.100000000000001" customHeight="1">
      <c r="A1170" s="100"/>
      <c r="B1170" s="100"/>
      <c r="C1170" s="100"/>
      <c r="D1170" s="100"/>
      <c r="E1170" s="93"/>
      <c r="F1170" s="22"/>
      <c r="G1170" s="22"/>
      <c r="H1170" s="22"/>
      <c r="I1170" s="92"/>
      <c r="J1170" s="104"/>
    </row>
    <row r="1171" spans="1:10" s="101" customFormat="1" ht="20.100000000000001" customHeight="1">
      <c r="A1171" s="100"/>
      <c r="B1171" s="100"/>
      <c r="C1171" s="100"/>
      <c r="D1171" s="100"/>
      <c r="E1171" s="93"/>
      <c r="F1171" s="22"/>
      <c r="G1171" s="22"/>
      <c r="H1171" s="22"/>
      <c r="I1171" s="92"/>
      <c r="J1171" s="104"/>
    </row>
    <row r="1172" spans="1:10" s="101" customFormat="1" ht="20.100000000000001" customHeight="1">
      <c r="A1172" s="100"/>
      <c r="B1172" s="100"/>
      <c r="C1172" s="100"/>
      <c r="D1172" s="100"/>
      <c r="E1172" s="93"/>
      <c r="F1172" s="22"/>
      <c r="G1172" s="22"/>
      <c r="H1172" s="22"/>
      <c r="I1172" s="92"/>
      <c r="J1172" s="104"/>
    </row>
    <row r="1173" spans="1:10" s="101" customFormat="1" ht="20.100000000000001" customHeight="1">
      <c r="A1173" s="100"/>
      <c r="B1173" s="100"/>
      <c r="C1173" s="100"/>
      <c r="D1173" s="100"/>
      <c r="E1173" s="93"/>
      <c r="F1173" s="22"/>
      <c r="G1173" s="22"/>
      <c r="H1173" s="22"/>
      <c r="I1173" s="92"/>
      <c r="J1173" s="104"/>
    </row>
    <row r="1174" spans="1:10" s="101" customFormat="1" ht="20.100000000000001" customHeight="1">
      <c r="A1174" s="100"/>
      <c r="B1174" s="100"/>
      <c r="C1174" s="100"/>
      <c r="D1174" s="100"/>
      <c r="E1174" s="93"/>
      <c r="F1174" s="22"/>
      <c r="G1174" s="22"/>
      <c r="H1174" s="22"/>
      <c r="I1174" s="92"/>
      <c r="J1174" s="104"/>
    </row>
    <row r="1175" spans="1:10" s="101" customFormat="1" ht="20.100000000000001" customHeight="1">
      <c r="A1175" s="100"/>
      <c r="B1175" s="100"/>
      <c r="C1175" s="100"/>
      <c r="D1175" s="100"/>
      <c r="E1175" s="93"/>
      <c r="F1175" s="22"/>
      <c r="G1175" s="22"/>
      <c r="H1175" s="22"/>
      <c r="I1175" s="92"/>
      <c r="J1175" s="104"/>
    </row>
    <row r="1176" spans="1:10" s="101" customFormat="1" ht="20.100000000000001" customHeight="1">
      <c r="A1176" s="100"/>
      <c r="B1176" s="100"/>
      <c r="C1176" s="100"/>
      <c r="D1176" s="100"/>
      <c r="E1176" s="93"/>
      <c r="F1176" s="22"/>
      <c r="G1176" s="22"/>
      <c r="H1176" s="22"/>
      <c r="I1176" s="92"/>
      <c r="J1176" s="104"/>
    </row>
    <row r="1177" spans="1:10" s="101" customFormat="1" ht="20.100000000000001" customHeight="1">
      <c r="A1177" s="100"/>
      <c r="B1177" s="100"/>
      <c r="C1177" s="100"/>
      <c r="D1177" s="100"/>
      <c r="E1177" s="93"/>
      <c r="F1177" s="22"/>
      <c r="G1177" s="22"/>
      <c r="H1177" s="22"/>
      <c r="I1177" s="92"/>
      <c r="J1177" s="104"/>
    </row>
    <row r="1178" spans="1:10" s="101" customFormat="1" ht="20.100000000000001" customHeight="1">
      <c r="A1178" s="100"/>
      <c r="B1178" s="100"/>
      <c r="C1178" s="100"/>
      <c r="D1178" s="100"/>
      <c r="E1178" s="93"/>
      <c r="F1178" s="22"/>
      <c r="G1178" s="22"/>
      <c r="H1178" s="22"/>
      <c r="I1178" s="92"/>
      <c r="J1178" s="104"/>
    </row>
    <row r="1179" spans="1:10" s="101" customFormat="1" ht="20.100000000000001" customHeight="1">
      <c r="A1179" s="100"/>
      <c r="B1179" s="100"/>
      <c r="C1179" s="100"/>
      <c r="D1179" s="100"/>
      <c r="E1179" s="93"/>
      <c r="F1179" s="22"/>
      <c r="G1179" s="22"/>
      <c r="H1179" s="22"/>
      <c r="I1179" s="92"/>
      <c r="J1179" s="104"/>
    </row>
    <row r="1180" spans="1:10" s="101" customFormat="1" ht="20.100000000000001" customHeight="1">
      <c r="A1180" s="100"/>
      <c r="B1180" s="100"/>
      <c r="C1180" s="100"/>
      <c r="D1180" s="100"/>
      <c r="E1180" s="93"/>
      <c r="F1180" s="22"/>
      <c r="G1180" s="22"/>
      <c r="H1180" s="22"/>
      <c r="I1180" s="92"/>
      <c r="J1180" s="104"/>
    </row>
    <row r="1181" spans="1:10" s="101" customFormat="1" ht="20.100000000000001" customHeight="1">
      <c r="A1181" s="100"/>
      <c r="B1181" s="100"/>
      <c r="C1181" s="100"/>
      <c r="D1181" s="100"/>
      <c r="E1181" s="93"/>
      <c r="F1181" s="22"/>
      <c r="G1181" s="22"/>
      <c r="H1181" s="22"/>
      <c r="I1181" s="92"/>
      <c r="J1181" s="104"/>
    </row>
    <row r="1182" spans="1:10" s="101" customFormat="1" ht="20.100000000000001" customHeight="1">
      <c r="A1182" s="100"/>
      <c r="B1182" s="100"/>
      <c r="C1182" s="100"/>
      <c r="D1182" s="100"/>
      <c r="E1182" s="93"/>
      <c r="F1182" s="22"/>
      <c r="G1182" s="22"/>
      <c r="H1182" s="22"/>
      <c r="I1182" s="92"/>
      <c r="J1182" s="104"/>
    </row>
    <row r="1183" spans="1:10" s="101" customFormat="1" ht="20.100000000000001" customHeight="1">
      <c r="A1183" s="100"/>
      <c r="B1183" s="100"/>
      <c r="C1183" s="100"/>
      <c r="D1183" s="100"/>
      <c r="E1183" s="93"/>
      <c r="F1183" s="22"/>
      <c r="G1183" s="22"/>
      <c r="H1183" s="22"/>
      <c r="I1183" s="92"/>
      <c r="J1183" s="104"/>
    </row>
    <row r="1184" spans="1:10" s="101" customFormat="1" ht="20.100000000000001" customHeight="1">
      <c r="A1184" s="100"/>
      <c r="B1184" s="100"/>
      <c r="C1184" s="100"/>
      <c r="D1184" s="100"/>
      <c r="E1184" s="93"/>
      <c r="F1184" s="22"/>
      <c r="G1184" s="22"/>
      <c r="H1184" s="22"/>
      <c r="I1184" s="92"/>
      <c r="J1184" s="104"/>
    </row>
    <row r="1185" spans="1:10" s="101" customFormat="1" ht="20.100000000000001" customHeight="1">
      <c r="A1185" s="100"/>
      <c r="B1185" s="100"/>
      <c r="C1185" s="100"/>
      <c r="D1185" s="100"/>
      <c r="E1185" s="93"/>
      <c r="F1185" s="22"/>
      <c r="G1185" s="22"/>
      <c r="H1185" s="22"/>
      <c r="I1185" s="92"/>
      <c r="J1185" s="104"/>
    </row>
    <row r="1186" spans="1:10" s="101" customFormat="1" ht="20.100000000000001" customHeight="1">
      <c r="A1186" s="100"/>
      <c r="B1186" s="100"/>
      <c r="C1186" s="100"/>
      <c r="D1186" s="100"/>
      <c r="E1186" s="93"/>
      <c r="F1186" s="22"/>
      <c r="G1186" s="22"/>
      <c r="H1186" s="22"/>
      <c r="I1186" s="92"/>
      <c r="J1186" s="104"/>
    </row>
    <row r="1187" spans="1:10" s="101" customFormat="1" ht="20.100000000000001" customHeight="1">
      <c r="A1187" s="100"/>
      <c r="B1187" s="100"/>
      <c r="C1187" s="100"/>
      <c r="D1187" s="100"/>
      <c r="E1187" s="93"/>
      <c r="F1187" s="22"/>
      <c r="G1187" s="22"/>
      <c r="H1187" s="22"/>
      <c r="I1187" s="92"/>
      <c r="J1187" s="104"/>
    </row>
    <row r="1188" spans="1:10" s="101" customFormat="1" ht="20.100000000000001" customHeight="1">
      <c r="A1188" s="100"/>
      <c r="B1188" s="100"/>
      <c r="C1188" s="100"/>
      <c r="D1188" s="100"/>
      <c r="E1188" s="93"/>
      <c r="F1188" s="22"/>
      <c r="G1188" s="22"/>
      <c r="H1188" s="22"/>
      <c r="I1188" s="92"/>
      <c r="J1188" s="104"/>
    </row>
    <row r="1189" spans="1:10" s="101" customFormat="1" ht="20.100000000000001" customHeight="1">
      <c r="A1189" s="100"/>
      <c r="B1189" s="100"/>
      <c r="C1189" s="100"/>
      <c r="D1189" s="100"/>
      <c r="E1189" s="93"/>
      <c r="F1189" s="22"/>
      <c r="G1189" s="22"/>
      <c r="H1189" s="22"/>
      <c r="I1189" s="92"/>
      <c r="J1189" s="104"/>
    </row>
    <row r="1190" spans="1:10" s="101" customFormat="1" ht="20.100000000000001" customHeight="1">
      <c r="A1190" s="100"/>
      <c r="B1190" s="100"/>
      <c r="C1190" s="100"/>
      <c r="D1190" s="100"/>
      <c r="E1190" s="93"/>
      <c r="F1190" s="22"/>
      <c r="G1190" s="22"/>
      <c r="H1190" s="22"/>
      <c r="I1190" s="92"/>
      <c r="J1190" s="104"/>
    </row>
    <row r="1191" spans="1:10" s="101" customFormat="1" ht="20.100000000000001" customHeight="1">
      <c r="A1191" s="100"/>
      <c r="B1191" s="100"/>
      <c r="C1191" s="100"/>
      <c r="D1191" s="100"/>
      <c r="E1191" s="93"/>
      <c r="F1191" s="22"/>
      <c r="G1191" s="22"/>
      <c r="H1191" s="22"/>
      <c r="I1191" s="92"/>
      <c r="J1191" s="104"/>
    </row>
    <row r="1192" spans="1:10" s="101" customFormat="1" ht="20.100000000000001" customHeight="1">
      <c r="A1192" s="100"/>
      <c r="B1192" s="100"/>
      <c r="C1192" s="100"/>
      <c r="D1192" s="100"/>
      <c r="E1192" s="93"/>
      <c r="F1192" s="22"/>
      <c r="G1192" s="22"/>
      <c r="H1192" s="22"/>
      <c r="I1192" s="92"/>
      <c r="J1192" s="104"/>
    </row>
    <row r="1193" spans="1:10" s="101" customFormat="1" ht="20.100000000000001" customHeight="1">
      <c r="A1193" s="100"/>
      <c r="B1193" s="100"/>
      <c r="C1193" s="100"/>
      <c r="D1193" s="100"/>
      <c r="E1193" s="93"/>
      <c r="F1193" s="22"/>
      <c r="G1193" s="22"/>
      <c r="H1193" s="22"/>
      <c r="I1193" s="92"/>
      <c r="J1193" s="104"/>
    </row>
    <row r="1194" spans="1:10" s="101" customFormat="1" ht="20.100000000000001" customHeight="1">
      <c r="A1194" s="100"/>
      <c r="B1194" s="100"/>
      <c r="C1194" s="100"/>
      <c r="D1194" s="100"/>
      <c r="E1194" s="93"/>
      <c r="F1194" s="22"/>
      <c r="G1194" s="22"/>
      <c r="H1194" s="22"/>
      <c r="I1194" s="92"/>
      <c r="J1194" s="104"/>
    </row>
    <row r="1195" spans="1:10" s="101" customFormat="1" ht="20.100000000000001" customHeight="1">
      <c r="A1195" s="100"/>
      <c r="B1195" s="100"/>
      <c r="C1195" s="100"/>
      <c r="D1195" s="100"/>
      <c r="E1195" s="93"/>
      <c r="F1195" s="22"/>
      <c r="G1195" s="22"/>
      <c r="H1195" s="22"/>
      <c r="I1195" s="92"/>
      <c r="J1195" s="104"/>
    </row>
    <row r="1196" spans="1:10" s="101" customFormat="1" ht="20.100000000000001" customHeight="1">
      <c r="A1196" s="100"/>
      <c r="B1196" s="100"/>
      <c r="C1196" s="100"/>
      <c r="D1196" s="100"/>
      <c r="E1196" s="93"/>
      <c r="F1196" s="22"/>
      <c r="G1196" s="22"/>
      <c r="H1196" s="22"/>
      <c r="I1196" s="92"/>
      <c r="J1196" s="104"/>
    </row>
    <row r="1197" spans="1:10" s="101" customFormat="1" ht="20.100000000000001" customHeight="1">
      <c r="A1197" s="100"/>
      <c r="B1197" s="100"/>
      <c r="C1197" s="100"/>
      <c r="D1197" s="100"/>
      <c r="E1197" s="93"/>
      <c r="F1197" s="22"/>
      <c r="G1197" s="22"/>
      <c r="H1197" s="22"/>
      <c r="I1197" s="92"/>
      <c r="J1197" s="104"/>
    </row>
    <row r="1198" spans="1:10" s="101" customFormat="1" ht="20.100000000000001" customHeight="1">
      <c r="A1198" s="100"/>
      <c r="B1198" s="100"/>
      <c r="C1198" s="100"/>
      <c r="D1198" s="100"/>
      <c r="E1198" s="93"/>
      <c r="F1198" s="22"/>
      <c r="G1198" s="22"/>
      <c r="H1198" s="22"/>
      <c r="I1198" s="92"/>
      <c r="J1198" s="104"/>
    </row>
    <row r="1199" spans="1:10" s="101" customFormat="1" ht="20.100000000000001" customHeight="1">
      <c r="A1199" s="100"/>
      <c r="B1199" s="100"/>
      <c r="C1199" s="100"/>
      <c r="D1199" s="100"/>
      <c r="E1199" s="93"/>
      <c r="F1199" s="22"/>
      <c r="G1199" s="22"/>
      <c r="H1199" s="22"/>
      <c r="I1199" s="92"/>
      <c r="J1199" s="104"/>
    </row>
    <row r="1200" spans="1:10" s="101" customFormat="1" ht="20.100000000000001" customHeight="1">
      <c r="A1200" s="100"/>
      <c r="B1200" s="100"/>
      <c r="C1200" s="100"/>
      <c r="D1200" s="100"/>
      <c r="E1200" s="93"/>
      <c r="F1200" s="22"/>
      <c r="G1200" s="22"/>
      <c r="H1200" s="22"/>
      <c r="I1200" s="92"/>
      <c r="J1200" s="104"/>
    </row>
    <row r="1201" spans="1:10" s="101" customFormat="1" ht="20.100000000000001" customHeight="1">
      <c r="A1201" s="100"/>
      <c r="B1201" s="100"/>
      <c r="C1201" s="100"/>
      <c r="D1201" s="100"/>
      <c r="E1201" s="93"/>
      <c r="F1201" s="22"/>
      <c r="G1201" s="22"/>
      <c r="H1201" s="22"/>
      <c r="I1201" s="92"/>
      <c r="J1201" s="104"/>
    </row>
    <row r="1202" spans="1:10" s="101" customFormat="1" ht="20.100000000000001" customHeight="1">
      <c r="A1202" s="100"/>
      <c r="B1202" s="100"/>
      <c r="C1202" s="100"/>
      <c r="D1202" s="100"/>
      <c r="E1202" s="93"/>
      <c r="F1202" s="22"/>
      <c r="G1202" s="22"/>
      <c r="H1202" s="22"/>
      <c r="I1202" s="92"/>
      <c r="J1202" s="104"/>
    </row>
    <row r="1203" spans="1:10" s="101" customFormat="1" ht="20.100000000000001" customHeight="1">
      <c r="A1203" s="100"/>
      <c r="B1203" s="100"/>
      <c r="C1203" s="100"/>
      <c r="D1203" s="100"/>
      <c r="E1203" s="93"/>
      <c r="F1203" s="22"/>
      <c r="G1203" s="22"/>
      <c r="H1203" s="22"/>
      <c r="I1203" s="92"/>
      <c r="J1203" s="104"/>
    </row>
    <row r="1204" spans="1:10" s="101" customFormat="1" ht="20.100000000000001" customHeight="1">
      <c r="A1204" s="100"/>
      <c r="B1204" s="100"/>
      <c r="C1204" s="100"/>
      <c r="D1204" s="100"/>
      <c r="E1204" s="93"/>
      <c r="F1204" s="22"/>
      <c r="G1204" s="22"/>
      <c r="H1204" s="22"/>
      <c r="I1204" s="92"/>
      <c r="J1204" s="104"/>
    </row>
    <row r="1205" spans="1:10" s="101" customFormat="1" ht="20.100000000000001" customHeight="1">
      <c r="A1205" s="100"/>
      <c r="B1205" s="100"/>
      <c r="C1205" s="100"/>
      <c r="D1205" s="100"/>
      <c r="E1205" s="93"/>
      <c r="F1205" s="22"/>
      <c r="G1205" s="22"/>
      <c r="H1205" s="22"/>
      <c r="I1205" s="92"/>
      <c r="J1205" s="104"/>
    </row>
    <row r="1206" spans="1:10" s="101" customFormat="1" ht="20.100000000000001" customHeight="1">
      <c r="A1206" s="100"/>
      <c r="B1206" s="100"/>
      <c r="C1206" s="100"/>
      <c r="D1206" s="100"/>
      <c r="E1206" s="93"/>
      <c r="F1206" s="22"/>
      <c r="G1206" s="22"/>
      <c r="H1206" s="22"/>
      <c r="I1206" s="92"/>
      <c r="J1206" s="104"/>
    </row>
    <row r="1207" spans="1:10" s="101" customFormat="1" ht="20.100000000000001" customHeight="1">
      <c r="A1207" s="100"/>
      <c r="B1207" s="100"/>
      <c r="C1207" s="100"/>
      <c r="D1207" s="100"/>
      <c r="E1207" s="93"/>
      <c r="F1207" s="22"/>
      <c r="G1207" s="22"/>
      <c r="H1207" s="22"/>
      <c r="I1207" s="92"/>
      <c r="J1207" s="104"/>
    </row>
    <row r="1208" spans="1:10" s="101" customFormat="1" ht="20.100000000000001" customHeight="1">
      <c r="A1208" s="100"/>
      <c r="B1208" s="100"/>
      <c r="C1208" s="100"/>
      <c r="D1208" s="100"/>
      <c r="E1208" s="93"/>
      <c r="F1208" s="22"/>
      <c r="G1208" s="22"/>
      <c r="H1208" s="22"/>
      <c r="I1208" s="92"/>
      <c r="J1208" s="104"/>
    </row>
    <row r="1209" spans="1:10" s="101" customFormat="1" ht="20.100000000000001" customHeight="1">
      <c r="A1209" s="100"/>
      <c r="B1209" s="100"/>
      <c r="C1209" s="100"/>
      <c r="D1209" s="100"/>
      <c r="E1209" s="93"/>
      <c r="F1209" s="22"/>
      <c r="G1209" s="22"/>
      <c r="H1209" s="22"/>
      <c r="I1209" s="92"/>
      <c r="J1209" s="104"/>
    </row>
    <row r="1210" spans="1:10" s="101" customFormat="1" ht="20.100000000000001" customHeight="1">
      <c r="A1210" s="100"/>
      <c r="B1210" s="100"/>
      <c r="C1210" s="100"/>
      <c r="D1210" s="100"/>
      <c r="E1210" s="93"/>
      <c r="F1210" s="22"/>
      <c r="G1210" s="22"/>
      <c r="H1210" s="22"/>
      <c r="I1210" s="92"/>
      <c r="J1210" s="104"/>
    </row>
    <row r="1211" spans="1:10" s="101" customFormat="1" ht="20.100000000000001" customHeight="1">
      <c r="A1211" s="100"/>
      <c r="B1211" s="100"/>
      <c r="C1211" s="100"/>
      <c r="D1211" s="100"/>
      <c r="E1211" s="93"/>
      <c r="F1211" s="22"/>
      <c r="G1211" s="22"/>
      <c r="H1211" s="22"/>
      <c r="I1211" s="92"/>
      <c r="J1211" s="104"/>
    </row>
    <row r="1212" spans="1:10" s="101" customFormat="1" ht="20.100000000000001" customHeight="1">
      <c r="A1212" s="100"/>
      <c r="B1212" s="100"/>
      <c r="C1212" s="100"/>
      <c r="D1212" s="100"/>
      <c r="E1212" s="93"/>
      <c r="F1212" s="22"/>
      <c r="G1212" s="22"/>
      <c r="H1212" s="22"/>
      <c r="I1212" s="92"/>
      <c r="J1212" s="104"/>
    </row>
    <row r="1213" spans="1:10" s="101" customFormat="1" ht="20.100000000000001" customHeight="1">
      <c r="A1213" s="100"/>
      <c r="B1213" s="100"/>
      <c r="C1213" s="100"/>
      <c r="D1213" s="100"/>
      <c r="E1213" s="93"/>
      <c r="F1213" s="22"/>
      <c r="G1213" s="22"/>
      <c r="H1213" s="22"/>
      <c r="I1213" s="92"/>
      <c r="J1213" s="104"/>
    </row>
    <row r="1214" spans="1:10" s="101" customFormat="1" ht="20.100000000000001" customHeight="1">
      <c r="A1214" s="100"/>
      <c r="B1214" s="100"/>
      <c r="C1214" s="100"/>
      <c r="D1214" s="100"/>
      <c r="E1214" s="93"/>
      <c r="F1214" s="22"/>
      <c r="G1214" s="22"/>
      <c r="H1214" s="22"/>
      <c r="I1214" s="92"/>
      <c r="J1214" s="104"/>
    </row>
    <row r="1215" spans="1:10" s="101" customFormat="1" ht="20.100000000000001" customHeight="1">
      <c r="A1215" s="100"/>
      <c r="B1215" s="100"/>
      <c r="C1215" s="100"/>
      <c r="D1215" s="100"/>
      <c r="E1215" s="93"/>
      <c r="F1215" s="22"/>
      <c r="G1215" s="22"/>
      <c r="H1215" s="22"/>
      <c r="I1215" s="92"/>
      <c r="J1215" s="104"/>
    </row>
    <row r="1216" spans="1:10" s="101" customFormat="1" ht="20.100000000000001" customHeight="1">
      <c r="A1216" s="100"/>
      <c r="B1216" s="100"/>
      <c r="C1216" s="100"/>
      <c r="D1216" s="100"/>
      <c r="E1216" s="93"/>
      <c r="F1216" s="22"/>
      <c r="G1216" s="22"/>
      <c r="H1216" s="22"/>
      <c r="I1216" s="92"/>
      <c r="J1216" s="104"/>
    </row>
    <row r="1217" spans="1:10" s="101" customFormat="1" ht="20.100000000000001" customHeight="1">
      <c r="A1217" s="100"/>
      <c r="B1217" s="100"/>
      <c r="C1217" s="100"/>
      <c r="D1217" s="100"/>
      <c r="E1217" s="93"/>
      <c r="F1217" s="22"/>
      <c r="G1217" s="22"/>
      <c r="H1217" s="22"/>
      <c r="I1217" s="92"/>
      <c r="J1217" s="104"/>
    </row>
    <row r="1218" spans="1:10" s="101" customFormat="1" ht="20.100000000000001" customHeight="1">
      <c r="A1218" s="100"/>
      <c r="B1218" s="100"/>
      <c r="C1218" s="100"/>
      <c r="D1218" s="100"/>
      <c r="E1218" s="93"/>
      <c r="F1218" s="22"/>
      <c r="G1218" s="22"/>
      <c r="H1218" s="22"/>
      <c r="I1218" s="92"/>
      <c r="J1218" s="104"/>
    </row>
    <row r="1219" spans="1:10" s="101" customFormat="1" ht="20.100000000000001" customHeight="1">
      <c r="A1219" s="100"/>
      <c r="B1219" s="100"/>
      <c r="C1219" s="100"/>
      <c r="D1219" s="100"/>
      <c r="E1219" s="93"/>
      <c r="F1219" s="22"/>
      <c r="G1219" s="22"/>
      <c r="H1219" s="22"/>
      <c r="I1219" s="92"/>
      <c r="J1219" s="104"/>
    </row>
    <row r="1220" spans="1:10" s="101" customFormat="1" ht="20.100000000000001" customHeight="1">
      <c r="A1220" s="100"/>
      <c r="B1220" s="100"/>
      <c r="C1220" s="100"/>
      <c r="D1220" s="100"/>
      <c r="E1220" s="93"/>
      <c r="F1220" s="22"/>
      <c r="G1220" s="22"/>
      <c r="H1220" s="22"/>
      <c r="I1220" s="92"/>
      <c r="J1220" s="104"/>
    </row>
    <row r="1221" spans="1:10" s="101" customFormat="1" ht="20.100000000000001" customHeight="1">
      <c r="A1221" s="100"/>
      <c r="B1221" s="100"/>
      <c r="C1221" s="100"/>
      <c r="D1221" s="100"/>
      <c r="E1221" s="93"/>
      <c r="F1221" s="22"/>
      <c r="G1221" s="22"/>
      <c r="H1221" s="22"/>
      <c r="I1221" s="92"/>
      <c r="J1221" s="104"/>
    </row>
    <row r="1222" spans="1:10">
      <c r="I1222" s="22"/>
    </row>
  </sheetData>
  <sheetProtection algorithmName="SHA-512" hashValue="Mw4eFCYoKgeZ8FIwqWV7bgvCuG3jlHGoAXa7r+doVdbb7nV8wUViEymMJnoA5NG2d17lyTT7V/nUi/4NS02Hww==" saltValue="BvSjcpCkO9jltXguCEnLlQ==" spinCount="100000" sheet="1" objects="1" scenarios="1"/>
  <mergeCells count="2">
    <mergeCell ref="C2:D2"/>
    <mergeCell ref="C3:D3"/>
  </mergeCells>
  <pageMargins left="0.36" right="0.42" top="1" bottom="1" header="0.5" footer="0.5"/>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3BFCF-DA54-4031-808C-C9600EFC51D7}">
  <sheetPr codeName="List19"/>
  <dimension ref="A2:X1221"/>
  <sheetViews>
    <sheetView showGridLines="0" zoomScale="90" zoomScaleNormal="90" workbookViewId="0">
      <pane xSplit="2" ySplit="4" topLeftCell="C5" activePane="bottomRight" state="frozen"/>
      <selection pane="topRight" activeCell="C1" sqref="C1"/>
      <selection pane="bottomLeft" activeCell="A5" sqref="A5"/>
      <selection pane="bottomRight" activeCell="E5" sqref="E5:I86"/>
    </sheetView>
  </sheetViews>
  <sheetFormatPr defaultColWidth="9.42578125" defaultRowHeight="11.25"/>
  <cols>
    <col min="1" max="2" width="9.42578125" style="111" customWidth="1"/>
    <col min="3" max="3" width="15.42578125" style="111" customWidth="1"/>
    <col min="4" max="4" width="9.42578125" style="111" customWidth="1"/>
    <col min="5" max="5" width="14.5703125" style="119" customWidth="1"/>
    <col min="6" max="8" width="14.5703125" style="125" customWidth="1"/>
    <col min="9" max="9" width="14.5703125" style="116" customWidth="1"/>
    <col min="10" max="10" width="7.5703125" style="117" customWidth="1"/>
    <col min="11" max="11" width="9.42578125" style="111"/>
    <col min="12" max="22" width="9.42578125" style="100"/>
    <col min="23" max="23" width="9.42578125" style="113"/>
    <col min="24" max="16384" width="9.42578125" style="100"/>
  </cols>
  <sheetData>
    <row r="2" spans="1:24" ht="15" customHeight="1">
      <c r="A2" s="109"/>
      <c r="B2" s="109"/>
      <c r="C2" s="94"/>
      <c r="D2" s="95"/>
      <c r="E2" s="96" t="s">
        <v>64</v>
      </c>
      <c r="F2" s="96" t="s">
        <v>65</v>
      </c>
      <c r="G2" s="96" t="s">
        <v>66</v>
      </c>
      <c r="H2" s="96" t="s">
        <v>67</v>
      </c>
      <c r="I2" s="397" t="s">
        <v>483</v>
      </c>
      <c r="J2" s="110"/>
      <c r="S2" s="112"/>
      <c r="T2" s="112"/>
      <c r="U2" s="112"/>
      <c r="V2" s="112"/>
      <c r="X2" s="112"/>
    </row>
    <row r="3" spans="1:24" ht="15" customHeight="1">
      <c r="A3" s="109"/>
      <c r="B3" s="109"/>
      <c r="C3" s="143" t="s">
        <v>477</v>
      </c>
      <c r="D3" s="142" t="s">
        <v>478</v>
      </c>
      <c r="E3" s="147" t="s">
        <v>68</v>
      </c>
      <c r="F3" s="147" t="s">
        <v>69</v>
      </c>
      <c r="G3" s="147" t="s">
        <v>70</v>
      </c>
      <c r="H3" s="147" t="s">
        <v>71</v>
      </c>
      <c r="I3" s="148" t="s">
        <v>484</v>
      </c>
      <c r="J3" s="110"/>
      <c r="S3" s="112"/>
      <c r="T3" s="112"/>
      <c r="U3" s="112"/>
      <c r="V3" s="112"/>
      <c r="X3" s="112"/>
    </row>
    <row r="4" spans="1:24" ht="15" customHeight="1">
      <c r="A4" s="109"/>
      <c r="B4" s="109"/>
      <c r="C4" s="88"/>
      <c r="D4" s="89"/>
      <c r="E4" s="97"/>
      <c r="F4" s="97"/>
      <c r="G4" s="97"/>
      <c r="H4" s="97"/>
      <c r="I4" s="22"/>
      <c r="J4" s="110"/>
      <c r="S4" s="112"/>
      <c r="T4" s="112"/>
      <c r="U4" s="112"/>
      <c r="V4" s="112"/>
      <c r="X4" s="112"/>
    </row>
    <row r="5" spans="1:24" s="101" customFormat="1" ht="15" customHeight="1">
      <c r="A5" s="109"/>
      <c r="B5" s="109"/>
      <c r="C5" s="144">
        <v>43466</v>
      </c>
      <c r="D5" s="146">
        <v>43466</v>
      </c>
      <c r="E5" s="21">
        <v>108.7</v>
      </c>
      <c r="F5" s="21">
        <v>102</v>
      </c>
      <c r="G5" s="21">
        <v>107.3</v>
      </c>
      <c r="H5" s="21">
        <v>111.6</v>
      </c>
      <c r="I5" s="92">
        <v>100</v>
      </c>
      <c r="J5" s="110"/>
      <c r="K5" s="114"/>
      <c r="L5" s="115" t="s">
        <v>414</v>
      </c>
    </row>
    <row r="6" spans="1:24" s="101" customFormat="1" ht="15" customHeight="1">
      <c r="A6" s="109"/>
      <c r="B6" s="109"/>
      <c r="C6" s="144">
        <v>43497</v>
      </c>
      <c r="D6" s="146">
        <v>43497</v>
      </c>
      <c r="E6" s="21">
        <v>108.1</v>
      </c>
      <c r="F6" s="21">
        <v>100.4</v>
      </c>
      <c r="G6" s="21">
        <v>105.8</v>
      </c>
      <c r="H6" s="21">
        <v>107.9</v>
      </c>
      <c r="I6" s="92">
        <v>100</v>
      </c>
      <c r="J6" s="110"/>
      <c r="K6" s="114"/>
    </row>
    <row r="7" spans="1:24" s="101" customFormat="1" ht="15" customHeight="1">
      <c r="A7" s="109"/>
      <c r="B7" s="109"/>
      <c r="C7" s="144">
        <v>43525</v>
      </c>
      <c r="D7" s="146">
        <v>43525</v>
      </c>
      <c r="E7" s="21">
        <v>106.6</v>
      </c>
      <c r="F7" s="21">
        <v>101.3</v>
      </c>
      <c r="G7" s="21">
        <v>104.8</v>
      </c>
      <c r="H7" s="21">
        <v>109</v>
      </c>
      <c r="I7" s="92">
        <v>100</v>
      </c>
      <c r="J7" s="110"/>
      <c r="K7" s="114"/>
    </row>
    <row r="8" spans="1:24" s="101" customFormat="1" ht="15" customHeight="1">
      <c r="A8" s="109"/>
      <c r="B8" s="109"/>
      <c r="C8" s="144">
        <v>43556</v>
      </c>
      <c r="D8" s="146">
        <v>43556</v>
      </c>
      <c r="E8" s="21">
        <v>105.6</v>
      </c>
      <c r="F8" s="21">
        <v>101.9</v>
      </c>
      <c r="G8" s="21">
        <v>105.3</v>
      </c>
      <c r="H8" s="21">
        <v>106.6</v>
      </c>
      <c r="I8" s="92">
        <v>100</v>
      </c>
      <c r="J8" s="110"/>
      <c r="K8" s="114"/>
    </row>
    <row r="9" spans="1:24" s="101" customFormat="1" ht="15" customHeight="1">
      <c r="A9" s="109"/>
      <c r="B9" s="109"/>
      <c r="C9" s="144">
        <v>43586</v>
      </c>
      <c r="D9" s="146">
        <v>43586</v>
      </c>
      <c r="E9" s="21">
        <v>105.6</v>
      </c>
      <c r="F9" s="21">
        <v>102.8</v>
      </c>
      <c r="G9" s="21">
        <v>106.2</v>
      </c>
      <c r="H9" s="21">
        <v>108.3</v>
      </c>
      <c r="I9" s="92">
        <v>100</v>
      </c>
      <c r="J9" s="110"/>
      <c r="K9" s="114"/>
    </row>
    <row r="10" spans="1:24" s="101" customFormat="1" ht="15" customHeight="1">
      <c r="A10" s="109"/>
      <c r="B10" s="109"/>
      <c r="C10" s="144">
        <v>43617</v>
      </c>
      <c r="D10" s="146">
        <v>43617</v>
      </c>
      <c r="E10" s="21">
        <v>102.8</v>
      </c>
      <c r="F10" s="21">
        <v>100.8</v>
      </c>
      <c r="G10" s="21">
        <v>102.3</v>
      </c>
      <c r="H10" s="21">
        <v>105.9</v>
      </c>
      <c r="I10" s="92">
        <v>100</v>
      </c>
      <c r="J10" s="110"/>
      <c r="K10" s="114"/>
    </row>
    <row r="11" spans="1:24" s="101" customFormat="1" ht="15" customHeight="1">
      <c r="A11" s="116">
        <v>2019</v>
      </c>
      <c r="B11" s="116" t="s">
        <v>45</v>
      </c>
      <c r="C11" s="144">
        <v>43647</v>
      </c>
      <c r="D11" s="146">
        <v>43647</v>
      </c>
      <c r="E11" s="21">
        <v>100.3</v>
      </c>
      <c r="F11" s="21">
        <v>102.3</v>
      </c>
      <c r="G11" s="21">
        <v>103.3</v>
      </c>
      <c r="H11" s="21">
        <v>107.8</v>
      </c>
      <c r="I11" s="92">
        <v>100</v>
      </c>
      <c r="J11" s="110"/>
      <c r="K11" s="114"/>
    </row>
    <row r="12" spans="1:24" s="101" customFormat="1" ht="15" customHeight="1">
      <c r="A12" s="113"/>
      <c r="B12" s="113"/>
      <c r="C12" s="144">
        <v>43678</v>
      </c>
      <c r="D12" s="146">
        <v>43678</v>
      </c>
      <c r="E12" s="21">
        <v>100.4</v>
      </c>
      <c r="F12" s="21">
        <v>100.6</v>
      </c>
      <c r="G12" s="21">
        <v>102.9</v>
      </c>
      <c r="H12" s="21">
        <v>105.8</v>
      </c>
      <c r="I12" s="92">
        <v>100</v>
      </c>
      <c r="J12" s="110"/>
      <c r="K12" s="114"/>
    </row>
    <row r="13" spans="1:24" s="101" customFormat="1" ht="15" customHeight="1">
      <c r="A13" s="113"/>
      <c r="B13" s="113"/>
      <c r="C13" s="144">
        <v>43709</v>
      </c>
      <c r="D13" s="146">
        <v>43709</v>
      </c>
      <c r="E13" s="21">
        <v>99.8</v>
      </c>
      <c r="F13" s="21">
        <v>99.9</v>
      </c>
      <c r="G13" s="21">
        <v>104.8</v>
      </c>
      <c r="H13" s="21">
        <v>106</v>
      </c>
      <c r="I13" s="92">
        <v>100</v>
      </c>
      <c r="J13" s="110"/>
      <c r="K13" s="114"/>
    </row>
    <row r="14" spans="1:24" s="101" customFormat="1" ht="15" customHeight="1">
      <c r="A14" s="113"/>
      <c r="B14" s="113"/>
      <c r="C14" s="144">
        <v>43739</v>
      </c>
      <c r="D14" s="146">
        <v>43739</v>
      </c>
      <c r="E14" s="21">
        <v>99.6</v>
      </c>
      <c r="F14" s="21">
        <v>100.3</v>
      </c>
      <c r="G14" s="21">
        <v>103.8</v>
      </c>
      <c r="H14" s="21">
        <v>105.7</v>
      </c>
      <c r="I14" s="92">
        <v>100</v>
      </c>
      <c r="J14" s="110"/>
      <c r="K14" s="114"/>
    </row>
    <row r="15" spans="1:24" s="101" customFormat="1" ht="15" customHeight="1">
      <c r="A15" s="113"/>
      <c r="B15" s="113"/>
      <c r="C15" s="144">
        <v>43770</v>
      </c>
      <c r="D15" s="146">
        <v>43770</v>
      </c>
      <c r="E15" s="21">
        <v>101.1</v>
      </c>
      <c r="F15" s="21">
        <v>100</v>
      </c>
      <c r="G15" s="21">
        <v>102.8</v>
      </c>
      <c r="H15" s="21">
        <v>103.8</v>
      </c>
      <c r="I15" s="92">
        <v>100</v>
      </c>
      <c r="J15" s="110"/>
      <c r="K15" s="114"/>
    </row>
    <row r="16" spans="1:24" s="101" customFormat="1" ht="15" customHeight="1">
      <c r="A16" s="113"/>
      <c r="B16" s="113"/>
      <c r="C16" s="144">
        <v>43800</v>
      </c>
      <c r="D16" s="146">
        <v>43800</v>
      </c>
      <c r="E16" s="21">
        <v>101.7</v>
      </c>
      <c r="F16" s="21">
        <v>100.7</v>
      </c>
      <c r="G16" s="21">
        <v>102.9</v>
      </c>
      <c r="H16" s="21">
        <v>104.2</v>
      </c>
      <c r="I16" s="92">
        <v>100</v>
      </c>
      <c r="J16" s="110"/>
      <c r="K16" s="114"/>
      <c r="L16" s="162" t="s">
        <v>2</v>
      </c>
    </row>
    <row r="17" spans="1:12" s="101" customFormat="1" ht="15" customHeight="1">
      <c r="A17" s="113"/>
      <c r="B17" s="113"/>
      <c r="C17" s="144">
        <v>43831</v>
      </c>
      <c r="D17" s="146">
        <v>43831</v>
      </c>
      <c r="E17" s="21">
        <v>103.5</v>
      </c>
      <c r="F17" s="21">
        <v>100.3</v>
      </c>
      <c r="G17" s="21">
        <v>105.2</v>
      </c>
      <c r="H17" s="21">
        <v>105.1</v>
      </c>
      <c r="I17" s="92">
        <v>100</v>
      </c>
      <c r="J17" s="110"/>
      <c r="K17" s="114"/>
    </row>
    <row r="18" spans="1:12" s="101" customFormat="1" ht="15" customHeight="1">
      <c r="A18" s="113"/>
      <c r="B18" s="113"/>
      <c r="C18" s="144">
        <v>43862</v>
      </c>
      <c r="D18" s="146">
        <v>43862</v>
      </c>
      <c r="E18" s="21">
        <v>103.4</v>
      </c>
      <c r="F18" s="21">
        <v>100.4</v>
      </c>
      <c r="G18" s="21">
        <v>104.3</v>
      </c>
      <c r="H18" s="21">
        <v>107.3</v>
      </c>
      <c r="I18" s="92">
        <v>100</v>
      </c>
      <c r="J18" s="110"/>
      <c r="K18" s="114"/>
      <c r="L18" s="115" t="s">
        <v>415</v>
      </c>
    </row>
    <row r="19" spans="1:12" s="101" customFormat="1" ht="15" customHeight="1">
      <c r="A19" s="113"/>
      <c r="B19" s="113"/>
      <c r="C19" s="144">
        <v>43891</v>
      </c>
      <c r="D19" s="146">
        <v>43891</v>
      </c>
      <c r="E19" s="21">
        <v>91.2</v>
      </c>
      <c r="F19" s="21">
        <v>80.400000000000006</v>
      </c>
      <c r="G19" s="21">
        <v>95.4</v>
      </c>
      <c r="H19" s="21">
        <v>95.7</v>
      </c>
      <c r="I19" s="92">
        <v>100</v>
      </c>
      <c r="J19" s="110"/>
      <c r="K19" s="114"/>
    </row>
    <row r="20" spans="1:12" s="101" customFormat="1" ht="15" customHeight="1">
      <c r="A20" s="113"/>
      <c r="B20" s="113"/>
      <c r="C20" s="144">
        <v>43922</v>
      </c>
      <c r="D20" s="146">
        <v>43922</v>
      </c>
      <c r="E20" s="21">
        <v>66.8</v>
      </c>
      <c r="F20" s="21"/>
      <c r="G20" s="21">
        <v>60.2</v>
      </c>
      <c r="H20" s="21">
        <v>61.3</v>
      </c>
      <c r="I20" s="92">
        <v>100</v>
      </c>
      <c r="J20" s="110"/>
      <c r="K20" s="114"/>
    </row>
    <row r="21" spans="1:12" s="101" customFormat="1" ht="15" customHeight="1">
      <c r="A21" s="113"/>
      <c r="B21" s="113"/>
      <c r="C21" s="144">
        <v>43952</v>
      </c>
      <c r="D21" s="146">
        <v>43952</v>
      </c>
      <c r="E21" s="21">
        <v>72.099999999999994</v>
      </c>
      <c r="F21" s="21">
        <v>56.9</v>
      </c>
      <c r="G21" s="21">
        <v>69.7</v>
      </c>
      <c r="H21" s="21">
        <v>72</v>
      </c>
      <c r="I21" s="92">
        <v>100</v>
      </c>
      <c r="J21" s="110"/>
      <c r="K21" s="114"/>
    </row>
    <row r="22" spans="1:12" s="101" customFormat="1" ht="15" customHeight="1">
      <c r="A22" s="113"/>
      <c r="B22" s="113"/>
      <c r="C22" s="144">
        <v>43983</v>
      </c>
      <c r="D22" s="146">
        <v>43983</v>
      </c>
      <c r="E22" s="21">
        <v>81.599999999999994</v>
      </c>
      <c r="F22" s="21">
        <v>69.8</v>
      </c>
      <c r="G22" s="21">
        <v>79.3</v>
      </c>
      <c r="H22" s="21">
        <v>80.2</v>
      </c>
      <c r="I22" s="92">
        <v>100</v>
      </c>
      <c r="J22" s="110"/>
      <c r="K22" s="114"/>
    </row>
    <row r="23" spans="1:12" s="101" customFormat="1" ht="15" customHeight="1">
      <c r="A23" s="116">
        <v>2020</v>
      </c>
      <c r="B23" s="116" t="s">
        <v>46</v>
      </c>
      <c r="C23" s="144">
        <v>44013</v>
      </c>
      <c r="D23" s="146">
        <v>44013</v>
      </c>
      <c r="E23" s="21">
        <v>89.9</v>
      </c>
      <c r="F23" s="21">
        <v>78.599999999999994</v>
      </c>
      <c r="G23" s="21">
        <v>86</v>
      </c>
      <c r="H23" s="21">
        <v>88</v>
      </c>
      <c r="I23" s="92">
        <v>100</v>
      </c>
      <c r="J23" s="110"/>
      <c r="K23" s="114"/>
    </row>
    <row r="24" spans="1:12" s="101" customFormat="1" ht="15" customHeight="1">
      <c r="A24" s="113"/>
      <c r="B24" s="113"/>
      <c r="C24" s="144">
        <v>44044</v>
      </c>
      <c r="D24" s="146">
        <v>44044</v>
      </c>
      <c r="E24" s="21">
        <v>96.4</v>
      </c>
      <c r="F24" s="21">
        <v>82.3</v>
      </c>
      <c r="G24" s="21">
        <v>91.1</v>
      </c>
      <c r="H24" s="21">
        <v>97.6</v>
      </c>
      <c r="I24" s="92">
        <v>100</v>
      </c>
      <c r="J24" s="110"/>
      <c r="K24" s="114"/>
    </row>
    <row r="25" spans="1:12" s="101" customFormat="1" ht="15" customHeight="1">
      <c r="A25" s="113"/>
      <c r="B25" s="113"/>
      <c r="C25" s="144">
        <v>44075</v>
      </c>
      <c r="D25" s="146">
        <v>44075</v>
      </c>
      <c r="E25" s="21">
        <v>98.1</v>
      </c>
      <c r="F25" s="21">
        <v>92.9</v>
      </c>
      <c r="G25" s="21">
        <v>95.3</v>
      </c>
      <c r="H25" s="21">
        <v>99.4</v>
      </c>
      <c r="I25" s="92">
        <v>100</v>
      </c>
      <c r="J25" s="110"/>
      <c r="K25" s="114"/>
    </row>
    <row r="26" spans="1:12" s="101" customFormat="1" ht="15" customHeight="1">
      <c r="A26" s="113"/>
      <c r="B26" s="113"/>
      <c r="C26" s="144">
        <v>44105</v>
      </c>
      <c r="D26" s="146">
        <v>44105</v>
      </c>
      <c r="E26" s="21">
        <v>99.6</v>
      </c>
      <c r="F26" s="21">
        <v>94.1</v>
      </c>
      <c r="G26" s="21">
        <v>93.6</v>
      </c>
      <c r="H26" s="21">
        <v>97.2</v>
      </c>
      <c r="I26" s="92">
        <v>100</v>
      </c>
      <c r="J26" s="110"/>
      <c r="K26" s="114"/>
    </row>
    <row r="27" spans="1:12" s="101" customFormat="1" ht="15" customHeight="1">
      <c r="A27" s="113"/>
      <c r="B27" s="113"/>
      <c r="C27" s="144">
        <v>44136</v>
      </c>
      <c r="D27" s="146">
        <v>44136</v>
      </c>
      <c r="E27" s="21">
        <v>97.6</v>
      </c>
      <c r="F27" s="21">
        <v>84</v>
      </c>
      <c r="G27" s="21">
        <v>88.6</v>
      </c>
      <c r="H27" s="21">
        <v>88</v>
      </c>
      <c r="I27" s="92">
        <v>100</v>
      </c>
      <c r="J27" s="110"/>
      <c r="K27" s="114"/>
    </row>
    <row r="28" spans="1:12" s="101" customFormat="1" ht="15" customHeight="1">
      <c r="A28" s="113"/>
      <c r="B28" s="113"/>
      <c r="C28" s="144">
        <v>44166</v>
      </c>
      <c r="D28" s="146">
        <v>44166</v>
      </c>
      <c r="E28" s="21">
        <v>98.8</v>
      </c>
      <c r="F28" s="21">
        <v>92.5</v>
      </c>
      <c r="G28" s="21">
        <v>96.8</v>
      </c>
      <c r="H28" s="21">
        <v>92.6</v>
      </c>
      <c r="I28" s="92">
        <v>100</v>
      </c>
      <c r="J28" s="110"/>
      <c r="K28" s="114"/>
    </row>
    <row r="29" spans="1:12" s="101" customFormat="1" ht="15" customHeight="1">
      <c r="A29" s="113"/>
      <c r="B29" s="113"/>
      <c r="C29" s="144">
        <v>44197</v>
      </c>
      <c r="D29" s="146">
        <v>44197</v>
      </c>
      <c r="E29" s="21">
        <v>96.5</v>
      </c>
      <c r="F29" s="21">
        <v>96.5</v>
      </c>
      <c r="G29" s="21">
        <v>93.5</v>
      </c>
      <c r="H29" s="21">
        <v>95.8</v>
      </c>
      <c r="I29" s="92">
        <v>100</v>
      </c>
      <c r="J29" s="110"/>
      <c r="K29" s="114"/>
      <c r="L29" s="162" t="s">
        <v>22</v>
      </c>
    </row>
    <row r="30" spans="1:12" s="101" customFormat="1" ht="15" customHeight="1">
      <c r="A30" s="113"/>
      <c r="B30" s="113"/>
      <c r="C30" s="144">
        <v>44228</v>
      </c>
      <c r="D30" s="146">
        <v>44228</v>
      </c>
      <c r="E30" s="21">
        <v>99.7</v>
      </c>
      <c r="F30" s="21">
        <v>99.1</v>
      </c>
      <c r="G30" s="21">
        <v>96.8</v>
      </c>
      <c r="H30" s="21">
        <v>98.8</v>
      </c>
      <c r="I30" s="92">
        <v>100</v>
      </c>
      <c r="J30" s="110"/>
      <c r="K30" s="114"/>
    </row>
    <row r="31" spans="1:12" s="101" customFormat="1" ht="15" customHeight="1">
      <c r="A31" s="113"/>
      <c r="B31" s="113"/>
      <c r="C31" s="144">
        <v>44256</v>
      </c>
      <c r="D31" s="146">
        <v>44256</v>
      </c>
      <c r="E31" s="21">
        <v>105.4</v>
      </c>
      <c r="F31" s="21">
        <v>101.6</v>
      </c>
      <c r="G31" s="21">
        <v>107.8</v>
      </c>
      <c r="H31" s="21">
        <v>101.7</v>
      </c>
      <c r="I31" s="92">
        <v>100</v>
      </c>
      <c r="J31" s="110"/>
      <c r="K31" s="114"/>
    </row>
    <row r="32" spans="1:12" s="101" customFormat="1" ht="15" customHeight="1">
      <c r="A32" s="113"/>
      <c r="B32" s="113"/>
      <c r="C32" s="144">
        <v>44287</v>
      </c>
      <c r="D32" s="146">
        <v>44287</v>
      </c>
      <c r="E32" s="21">
        <v>105.2</v>
      </c>
      <c r="F32" s="21">
        <v>105.6</v>
      </c>
      <c r="G32" s="21">
        <v>108</v>
      </c>
      <c r="H32" s="21">
        <v>101</v>
      </c>
      <c r="I32" s="92">
        <v>100</v>
      </c>
      <c r="J32" s="110"/>
      <c r="K32" s="114"/>
    </row>
    <row r="33" spans="1:11" s="101" customFormat="1" ht="15" customHeight="1">
      <c r="A33" s="113"/>
      <c r="B33" s="113"/>
      <c r="C33" s="144">
        <v>44317</v>
      </c>
      <c r="D33" s="146">
        <v>44317</v>
      </c>
      <c r="E33" s="21">
        <v>108.7</v>
      </c>
      <c r="F33" s="21">
        <v>113.7</v>
      </c>
      <c r="G33" s="21">
        <v>115.4</v>
      </c>
      <c r="H33" s="21">
        <v>107.2</v>
      </c>
      <c r="I33" s="92">
        <v>100</v>
      </c>
      <c r="J33" s="110"/>
      <c r="K33" s="114"/>
    </row>
    <row r="34" spans="1:11" s="101" customFormat="1" ht="15" customHeight="1">
      <c r="A34" s="113"/>
      <c r="B34" s="113"/>
      <c r="C34" s="144">
        <v>44348</v>
      </c>
      <c r="D34" s="146">
        <v>44348</v>
      </c>
      <c r="E34" s="21">
        <v>115.6</v>
      </c>
      <c r="F34" s="21">
        <v>117.1</v>
      </c>
      <c r="G34" s="21">
        <v>124.1</v>
      </c>
      <c r="H34" s="21">
        <v>107.9</v>
      </c>
      <c r="I34" s="92">
        <v>100</v>
      </c>
      <c r="J34" s="110"/>
      <c r="K34" s="114"/>
    </row>
    <row r="35" spans="1:11" s="101" customFormat="1" ht="15" customHeight="1">
      <c r="A35" s="116">
        <v>2021</v>
      </c>
      <c r="B35" s="116" t="s">
        <v>47</v>
      </c>
      <c r="C35" s="144">
        <v>44378</v>
      </c>
      <c r="D35" s="146">
        <v>44378</v>
      </c>
      <c r="E35" s="21">
        <v>116.6</v>
      </c>
      <c r="F35" s="21">
        <v>119.3</v>
      </c>
      <c r="G35" s="21">
        <v>122.1</v>
      </c>
      <c r="H35" s="21">
        <v>106.9</v>
      </c>
      <c r="I35" s="92">
        <v>100</v>
      </c>
      <c r="J35" s="110"/>
      <c r="K35" s="114"/>
    </row>
    <row r="36" spans="1:11" s="101" customFormat="1" ht="15" customHeight="1">
      <c r="A36" s="113"/>
      <c r="B36" s="113"/>
      <c r="C36" s="144">
        <v>44409</v>
      </c>
      <c r="D36" s="146">
        <v>44409</v>
      </c>
      <c r="E36" s="21">
        <v>116.9</v>
      </c>
      <c r="F36" s="21">
        <v>117.5</v>
      </c>
      <c r="G36" s="21">
        <v>120.3</v>
      </c>
      <c r="H36" s="21">
        <v>105.5</v>
      </c>
      <c r="I36" s="92">
        <v>100</v>
      </c>
      <c r="J36" s="110"/>
      <c r="K36" s="114"/>
    </row>
    <row r="37" spans="1:11" s="101" customFormat="1" ht="15" customHeight="1">
      <c r="A37" s="113"/>
      <c r="B37" s="113"/>
      <c r="C37" s="144">
        <v>44440</v>
      </c>
      <c r="D37" s="146">
        <v>44440</v>
      </c>
      <c r="E37" s="21">
        <v>118.3</v>
      </c>
      <c r="F37" s="21">
        <v>118.6</v>
      </c>
      <c r="G37" s="21">
        <v>117</v>
      </c>
      <c r="H37" s="21">
        <v>104</v>
      </c>
      <c r="I37" s="92">
        <v>100</v>
      </c>
      <c r="J37" s="110"/>
      <c r="K37" s="114"/>
    </row>
    <row r="38" spans="1:11" s="101" customFormat="1" ht="15" customHeight="1">
      <c r="A38" s="113"/>
      <c r="B38" s="113"/>
      <c r="C38" s="144">
        <v>44470</v>
      </c>
      <c r="D38" s="146">
        <v>44470</v>
      </c>
      <c r="E38" s="21">
        <v>117.4</v>
      </c>
      <c r="F38" s="21">
        <v>120.4</v>
      </c>
      <c r="G38" s="21">
        <v>119.8</v>
      </c>
      <c r="H38" s="21">
        <v>101.5</v>
      </c>
      <c r="I38" s="92">
        <v>100</v>
      </c>
      <c r="J38" s="110"/>
      <c r="K38" s="114"/>
    </row>
    <row r="39" spans="1:11" s="101" customFormat="1" ht="15" customHeight="1">
      <c r="A39" s="113"/>
      <c r="B39" s="113"/>
      <c r="C39" s="144">
        <v>44501</v>
      </c>
      <c r="D39" s="146">
        <v>44501</v>
      </c>
      <c r="E39" s="21">
        <v>115.4</v>
      </c>
      <c r="F39" s="21">
        <v>118.4</v>
      </c>
      <c r="G39" s="21">
        <v>115.4</v>
      </c>
      <c r="H39" s="21">
        <v>102.2</v>
      </c>
      <c r="I39" s="92">
        <v>100</v>
      </c>
      <c r="J39" s="110"/>
      <c r="K39" s="114"/>
    </row>
    <row r="40" spans="1:11" s="101" customFormat="1" ht="15" customHeight="1">
      <c r="A40" s="113"/>
      <c r="B40" s="113"/>
      <c r="C40" s="144">
        <v>44531</v>
      </c>
      <c r="D40" s="146">
        <v>44531</v>
      </c>
      <c r="E40" s="21">
        <v>112.9</v>
      </c>
      <c r="F40" s="21">
        <v>118.2</v>
      </c>
      <c r="G40" s="21">
        <v>110.8</v>
      </c>
      <c r="H40" s="21">
        <v>103.1</v>
      </c>
      <c r="I40" s="92">
        <v>100</v>
      </c>
      <c r="J40" s="110"/>
      <c r="K40" s="114"/>
    </row>
    <row r="41" spans="1:11" s="101" customFormat="1" ht="15" customHeight="1">
      <c r="A41" s="113"/>
      <c r="B41" s="113"/>
      <c r="C41" s="144">
        <v>44562</v>
      </c>
      <c r="D41" s="146">
        <v>44562</v>
      </c>
      <c r="E41" s="21">
        <v>113.4</v>
      </c>
      <c r="F41" s="21">
        <v>110.7</v>
      </c>
      <c r="G41" s="21">
        <v>109.3</v>
      </c>
      <c r="H41" s="21">
        <v>103.8</v>
      </c>
      <c r="I41" s="92">
        <v>100</v>
      </c>
      <c r="J41" s="110"/>
      <c r="K41" s="114"/>
    </row>
    <row r="42" spans="1:11" s="101" customFormat="1" ht="15" customHeight="1">
      <c r="A42" s="113"/>
      <c r="B42" s="113"/>
      <c r="C42" s="144">
        <v>44593</v>
      </c>
      <c r="D42" s="146">
        <v>44593</v>
      </c>
      <c r="E42" s="21">
        <v>114.9</v>
      </c>
      <c r="F42" s="21">
        <v>112.1</v>
      </c>
      <c r="G42" s="21">
        <v>111.6</v>
      </c>
      <c r="H42" s="21">
        <v>105.8</v>
      </c>
      <c r="I42" s="92">
        <v>100</v>
      </c>
      <c r="J42" s="110"/>
      <c r="K42" s="114"/>
    </row>
    <row r="43" spans="1:11" s="101" customFormat="1" ht="15" customHeight="1">
      <c r="A43" s="113"/>
      <c r="B43" s="113"/>
      <c r="C43" s="144">
        <v>44621</v>
      </c>
      <c r="D43" s="146">
        <v>44621</v>
      </c>
      <c r="E43" s="21">
        <v>106.7</v>
      </c>
      <c r="F43" s="21">
        <v>103.6</v>
      </c>
      <c r="G43" s="21">
        <v>106.9</v>
      </c>
      <c r="H43" s="21">
        <v>98.7</v>
      </c>
      <c r="I43" s="92">
        <v>100</v>
      </c>
      <c r="J43" s="110"/>
      <c r="K43" s="114"/>
    </row>
    <row r="44" spans="1:11" s="101" customFormat="1" ht="15" customHeight="1">
      <c r="A44" s="113"/>
      <c r="B44" s="113"/>
      <c r="C44" s="144">
        <v>44652</v>
      </c>
      <c r="D44" s="146">
        <v>44652</v>
      </c>
      <c r="E44" s="21">
        <v>106.1</v>
      </c>
      <c r="F44" s="21">
        <v>104.4</v>
      </c>
      <c r="G44" s="21">
        <v>105.7</v>
      </c>
      <c r="H44" s="21">
        <v>102.5</v>
      </c>
      <c r="I44" s="92">
        <v>100</v>
      </c>
      <c r="J44" s="110"/>
      <c r="K44" s="114"/>
    </row>
    <row r="45" spans="1:11" s="101" customFormat="1" ht="15" customHeight="1">
      <c r="A45" s="113"/>
      <c r="B45" s="113"/>
      <c r="C45" s="144">
        <v>44682</v>
      </c>
      <c r="D45" s="146">
        <v>44682</v>
      </c>
      <c r="E45" s="21">
        <v>106.6</v>
      </c>
      <c r="F45" s="21">
        <v>105.4</v>
      </c>
      <c r="G45" s="21">
        <v>100.8</v>
      </c>
      <c r="H45" s="21">
        <v>99.3</v>
      </c>
      <c r="I45" s="92">
        <v>100</v>
      </c>
      <c r="J45" s="110"/>
      <c r="K45" s="114"/>
    </row>
    <row r="46" spans="1:11" s="101" customFormat="1" ht="15" customHeight="1">
      <c r="A46" s="113"/>
      <c r="B46" s="113"/>
      <c r="C46" s="144">
        <v>44713</v>
      </c>
      <c r="D46" s="146">
        <v>44713</v>
      </c>
      <c r="E46" s="21">
        <v>105</v>
      </c>
      <c r="F46" s="21">
        <v>104.3</v>
      </c>
      <c r="G46" s="21">
        <v>101.2</v>
      </c>
      <c r="H46" s="21">
        <v>97.2</v>
      </c>
      <c r="I46" s="92">
        <v>100</v>
      </c>
      <c r="J46" s="110"/>
      <c r="K46" s="114"/>
    </row>
    <row r="47" spans="1:11" s="101" customFormat="1" ht="15" customHeight="1">
      <c r="A47" s="116">
        <v>2022</v>
      </c>
      <c r="B47" s="116" t="s">
        <v>48</v>
      </c>
      <c r="C47" s="144">
        <v>44743</v>
      </c>
      <c r="D47" s="146">
        <v>44743</v>
      </c>
      <c r="E47" s="21">
        <v>99.9</v>
      </c>
      <c r="F47" s="21">
        <v>100.3</v>
      </c>
      <c r="G47" s="21">
        <v>95.5</v>
      </c>
      <c r="H47" s="21">
        <v>96.1</v>
      </c>
      <c r="I47" s="92">
        <v>100</v>
      </c>
      <c r="J47" s="110"/>
      <c r="K47" s="114"/>
    </row>
    <row r="48" spans="1:11" s="101" customFormat="1" ht="15" customHeight="1">
      <c r="A48" s="113"/>
      <c r="B48" s="113"/>
      <c r="C48" s="144">
        <v>44774</v>
      </c>
      <c r="D48" s="146">
        <v>44774</v>
      </c>
      <c r="E48" s="21">
        <v>98.4</v>
      </c>
      <c r="F48" s="21">
        <v>99.8</v>
      </c>
      <c r="G48" s="21">
        <v>91.1</v>
      </c>
      <c r="H48" s="21">
        <v>96.6</v>
      </c>
      <c r="I48" s="92">
        <v>100</v>
      </c>
      <c r="J48" s="110"/>
      <c r="K48" s="114"/>
    </row>
    <row r="49" spans="1:11" s="101" customFormat="1" ht="15" customHeight="1">
      <c r="A49" s="113"/>
      <c r="B49" s="113"/>
      <c r="C49" s="144">
        <v>44805</v>
      </c>
      <c r="D49" s="146">
        <v>44805</v>
      </c>
      <c r="E49" s="21">
        <v>94.3</v>
      </c>
      <c r="F49" s="21">
        <v>95.6</v>
      </c>
      <c r="G49" s="21">
        <v>90.1</v>
      </c>
      <c r="H49" s="21">
        <v>90.2</v>
      </c>
      <c r="I49" s="92">
        <v>100</v>
      </c>
      <c r="J49" s="110"/>
      <c r="K49" s="114"/>
    </row>
    <row r="50" spans="1:11" s="101" customFormat="1" ht="15" customHeight="1">
      <c r="A50" s="113"/>
      <c r="B50" s="113"/>
      <c r="C50" s="144">
        <v>44835</v>
      </c>
      <c r="D50" s="146">
        <v>44835</v>
      </c>
      <c r="E50" s="21">
        <v>92.9</v>
      </c>
      <c r="F50" s="21">
        <v>95.1</v>
      </c>
      <c r="G50" s="21">
        <v>87.3</v>
      </c>
      <c r="H50" s="21">
        <v>91.2</v>
      </c>
      <c r="I50" s="92">
        <v>100</v>
      </c>
      <c r="J50" s="110"/>
      <c r="K50" s="114"/>
    </row>
    <row r="51" spans="1:11" s="101" customFormat="1" ht="15" customHeight="1">
      <c r="A51" s="113"/>
      <c r="B51" s="113"/>
      <c r="C51" s="144">
        <v>44866</v>
      </c>
      <c r="D51" s="146">
        <v>44866</v>
      </c>
      <c r="E51" s="21">
        <v>94.2</v>
      </c>
      <c r="F51" s="21">
        <v>100.1</v>
      </c>
      <c r="G51" s="21">
        <v>89</v>
      </c>
      <c r="H51" s="21">
        <v>94.5</v>
      </c>
      <c r="I51" s="92">
        <v>100</v>
      </c>
      <c r="J51" s="110"/>
      <c r="K51" s="114"/>
    </row>
    <row r="52" spans="1:11" s="101" customFormat="1" ht="15" customHeight="1">
      <c r="A52" s="113"/>
      <c r="B52" s="113"/>
      <c r="C52" s="144">
        <v>44896</v>
      </c>
      <c r="D52" s="146">
        <v>44896</v>
      </c>
      <c r="E52" s="21">
        <v>96.3</v>
      </c>
      <c r="F52" s="21">
        <v>101.1</v>
      </c>
      <c r="G52" s="21">
        <v>88.9</v>
      </c>
      <c r="H52" s="21">
        <v>97.7</v>
      </c>
      <c r="I52" s="92">
        <v>100</v>
      </c>
      <c r="J52" s="110"/>
      <c r="K52" s="114"/>
    </row>
    <row r="53" spans="1:11" s="101" customFormat="1" ht="15" customHeight="1">
      <c r="A53" s="113"/>
      <c r="B53" s="113"/>
      <c r="C53" s="144">
        <v>44927</v>
      </c>
      <c r="D53" s="146">
        <v>44927</v>
      </c>
      <c r="E53" s="21">
        <v>98.5</v>
      </c>
      <c r="F53" s="21">
        <v>101.6</v>
      </c>
      <c r="G53" s="21">
        <v>93.5</v>
      </c>
      <c r="H53" s="21">
        <v>96.4</v>
      </c>
      <c r="I53" s="92">
        <v>100</v>
      </c>
      <c r="J53" s="110"/>
      <c r="K53" s="114"/>
    </row>
    <row r="54" spans="1:11" s="101" customFormat="1" ht="15" customHeight="1">
      <c r="A54" s="113"/>
      <c r="B54" s="113"/>
      <c r="C54" s="144">
        <v>44958</v>
      </c>
      <c r="D54" s="146">
        <v>44958</v>
      </c>
      <c r="E54" s="21">
        <v>98.3</v>
      </c>
      <c r="F54" s="21">
        <v>102.2</v>
      </c>
      <c r="G54" s="21">
        <v>96</v>
      </c>
      <c r="H54" s="21">
        <v>96.3</v>
      </c>
      <c r="I54" s="92">
        <v>100</v>
      </c>
      <c r="J54" s="117"/>
      <c r="K54" s="114"/>
    </row>
    <row r="55" spans="1:11" s="101" customFormat="1" ht="15" customHeight="1">
      <c r="A55" s="113"/>
      <c r="B55" s="113"/>
      <c r="C55" s="144">
        <v>44986</v>
      </c>
      <c r="D55" s="146">
        <v>44986</v>
      </c>
      <c r="E55" s="21">
        <v>97.6</v>
      </c>
      <c r="F55" s="21">
        <v>103.8</v>
      </c>
      <c r="G55" s="21">
        <v>90.8</v>
      </c>
      <c r="H55" s="21">
        <v>95.4</v>
      </c>
      <c r="I55" s="92">
        <v>100</v>
      </c>
      <c r="J55" s="117"/>
      <c r="K55" s="114"/>
    </row>
    <row r="56" spans="1:11" s="101" customFormat="1" ht="15" customHeight="1">
      <c r="A56" s="113"/>
      <c r="B56" s="113"/>
      <c r="C56" s="144">
        <v>45017</v>
      </c>
      <c r="D56" s="146">
        <v>45017</v>
      </c>
      <c r="E56" s="21">
        <v>98.5</v>
      </c>
      <c r="F56" s="21">
        <v>104.6</v>
      </c>
      <c r="G56" s="21">
        <v>91.4</v>
      </c>
      <c r="H56" s="21">
        <v>94.9</v>
      </c>
      <c r="I56" s="92">
        <v>100</v>
      </c>
      <c r="J56" s="117"/>
      <c r="K56" s="114"/>
    </row>
    <row r="57" spans="1:11" s="101" customFormat="1" ht="15" customHeight="1">
      <c r="A57" s="113"/>
      <c r="B57" s="113"/>
      <c r="C57" s="144">
        <v>45047</v>
      </c>
      <c r="D57" s="146">
        <v>45047</v>
      </c>
      <c r="E57" s="21">
        <v>95.3</v>
      </c>
      <c r="F57" s="21">
        <v>101.2</v>
      </c>
      <c r="G57" s="21">
        <v>86.8</v>
      </c>
      <c r="H57" s="21">
        <v>95.1</v>
      </c>
      <c r="I57" s="92">
        <v>100</v>
      </c>
      <c r="J57" s="117"/>
      <c r="K57" s="114"/>
    </row>
    <row r="58" spans="1:11" s="101" customFormat="1" ht="15" customHeight="1">
      <c r="A58" s="113"/>
      <c r="B58" s="113"/>
      <c r="C58" s="144">
        <v>45078</v>
      </c>
      <c r="D58" s="146">
        <v>45078</v>
      </c>
      <c r="E58" s="21">
        <v>93.6</v>
      </c>
      <c r="F58" s="21">
        <v>100.6</v>
      </c>
      <c r="G58" s="21">
        <v>86.4</v>
      </c>
      <c r="H58" s="21">
        <v>92.7</v>
      </c>
      <c r="I58" s="92">
        <v>100</v>
      </c>
      <c r="J58" s="117"/>
      <c r="K58" s="114"/>
    </row>
    <row r="59" spans="1:11" s="101" customFormat="1" ht="15" customHeight="1">
      <c r="A59" s="116">
        <v>2023</v>
      </c>
      <c r="B59" s="116" t="s">
        <v>49</v>
      </c>
      <c r="C59" s="144">
        <v>45108</v>
      </c>
      <c r="D59" s="146">
        <v>45108</v>
      </c>
      <c r="E59" s="21">
        <v>91.5</v>
      </c>
      <c r="F59" s="21">
        <v>100.2</v>
      </c>
      <c r="G59" s="21">
        <v>87.9</v>
      </c>
      <c r="H59" s="21">
        <v>91.3</v>
      </c>
      <c r="I59" s="92">
        <v>100</v>
      </c>
      <c r="J59" s="117"/>
      <c r="K59" s="114"/>
    </row>
    <row r="60" spans="1:11" s="101" customFormat="1" ht="15" customHeight="1">
      <c r="A60" s="113"/>
      <c r="B60" s="113"/>
      <c r="C60" s="144">
        <v>45139</v>
      </c>
      <c r="D60" s="146">
        <v>45139</v>
      </c>
      <c r="E60" s="21">
        <v>89.5</v>
      </c>
      <c r="F60" s="21">
        <v>99.9</v>
      </c>
      <c r="G60" s="21">
        <v>84.7</v>
      </c>
      <c r="H60" s="21">
        <v>91.6</v>
      </c>
      <c r="I60" s="92">
        <v>100</v>
      </c>
      <c r="J60" s="117"/>
      <c r="K60" s="114"/>
    </row>
    <row r="61" spans="1:11" s="101" customFormat="1" ht="15" customHeight="1">
      <c r="A61" s="113"/>
      <c r="B61" s="113"/>
      <c r="C61" s="144">
        <v>45170</v>
      </c>
      <c r="D61" s="146">
        <v>45170</v>
      </c>
      <c r="E61" s="21">
        <v>90</v>
      </c>
      <c r="F61" s="21">
        <v>97.8</v>
      </c>
      <c r="G61" s="21">
        <v>81.5</v>
      </c>
      <c r="H61" s="21">
        <v>93.8</v>
      </c>
      <c r="I61" s="92">
        <v>100</v>
      </c>
      <c r="J61" s="117"/>
      <c r="K61" s="114"/>
    </row>
    <row r="62" spans="1:11" s="101" customFormat="1" ht="15" customHeight="1">
      <c r="A62" s="113"/>
      <c r="B62" s="113"/>
      <c r="C62" s="144">
        <v>45200</v>
      </c>
      <c r="D62" s="146">
        <v>45200</v>
      </c>
      <c r="E62" s="21">
        <v>90.6</v>
      </c>
      <c r="F62" s="21">
        <v>97.2</v>
      </c>
      <c r="G62" s="21">
        <v>83.8</v>
      </c>
      <c r="H62" s="21">
        <v>93.3</v>
      </c>
      <c r="I62" s="92">
        <v>100</v>
      </c>
      <c r="J62" s="117"/>
      <c r="K62" s="114"/>
    </row>
    <row r="63" spans="1:11" s="101" customFormat="1" ht="15" customHeight="1">
      <c r="A63" s="113"/>
      <c r="B63" s="113"/>
      <c r="C63" s="144">
        <v>45231</v>
      </c>
      <c r="D63" s="146">
        <v>45231</v>
      </c>
      <c r="E63" s="21">
        <v>90.2</v>
      </c>
      <c r="F63" s="21">
        <v>97.4</v>
      </c>
      <c r="G63" s="21">
        <v>81.7</v>
      </c>
      <c r="H63" s="21">
        <v>94.4</v>
      </c>
      <c r="I63" s="92">
        <v>100</v>
      </c>
      <c r="J63" s="117"/>
      <c r="K63" s="114"/>
    </row>
    <row r="64" spans="1:11" s="101" customFormat="1" ht="15" customHeight="1">
      <c r="A64" s="113"/>
      <c r="B64" s="113"/>
      <c r="C64" s="144">
        <v>45261</v>
      </c>
      <c r="D64" s="146">
        <v>45261</v>
      </c>
      <c r="E64" s="21">
        <v>92.8</v>
      </c>
      <c r="F64" s="21">
        <v>99.2</v>
      </c>
      <c r="G64" s="21">
        <v>85.8</v>
      </c>
      <c r="H64" s="21">
        <v>96.4</v>
      </c>
      <c r="I64" s="92">
        <v>100</v>
      </c>
      <c r="J64" s="117"/>
      <c r="K64" s="114"/>
    </row>
    <row r="65" spans="1:11" s="101" customFormat="1" ht="15" customHeight="1">
      <c r="A65" s="113"/>
      <c r="B65" s="113"/>
      <c r="C65" s="144">
        <v>45292</v>
      </c>
      <c r="D65" s="146">
        <v>45292</v>
      </c>
      <c r="E65" s="21">
        <v>90.2</v>
      </c>
      <c r="F65" s="21">
        <v>100.6</v>
      </c>
      <c r="G65" s="21">
        <v>87.5</v>
      </c>
      <c r="H65" s="21">
        <v>96.7</v>
      </c>
      <c r="I65" s="92">
        <v>100</v>
      </c>
      <c r="J65" s="117"/>
      <c r="K65" s="114"/>
    </row>
    <row r="66" spans="1:11" s="101" customFormat="1" ht="15" customHeight="1">
      <c r="A66" s="113"/>
      <c r="B66" s="113"/>
      <c r="C66" s="144">
        <v>45323</v>
      </c>
      <c r="D66" s="146">
        <v>45323</v>
      </c>
      <c r="E66" s="21">
        <v>89.7</v>
      </c>
      <c r="F66" s="21">
        <v>99.1</v>
      </c>
      <c r="G66" s="21">
        <v>88.3</v>
      </c>
      <c r="H66" s="21">
        <v>96</v>
      </c>
      <c r="I66" s="92">
        <v>100</v>
      </c>
      <c r="J66" s="117"/>
      <c r="K66" s="114"/>
    </row>
    <row r="67" spans="1:11" s="101" customFormat="1" ht="20.100000000000001" customHeight="1">
      <c r="A67" s="118"/>
      <c r="B67" s="118"/>
      <c r="C67" s="144">
        <v>45353</v>
      </c>
      <c r="D67" s="146">
        <v>45353</v>
      </c>
      <c r="E67" s="21">
        <v>90.5</v>
      </c>
      <c r="F67" s="21">
        <v>100.9</v>
      </c>
      <c r="G67" s="21">
        <v>88.3</v>
      </c>
      <c r="H67" s="21">
        <v>96.2</v>
      </c>
      <c r="I67" s="92">
        <v>100</v>
      </c>
      <c r="J67" s="117"/>
      <c r="K67" s="114"/>
    </row>
    <row r="68" spans="1:11" s="101" customFormat="1" ht="20.100000000000001" customHeight="1">
      <c r="A68" s="118"/>
      <c r="B68" s="118"/>
      <c r="C68" s="144">
        <v>45384</v>
      </c>
      <c r="D68" s="146">
        <v>45384</v>
      </c>
      <c r="E68" s="21">
        <v>91.9</v>
      </c>
      <c r="F68" s="21">
        <v>100.1</v>
      </c>
      <c r="G68" s="21">
        <v>91.5</v>
      </c>
      <c r="H68" s="21">
        <v>97.1</v>
      </c>
      <c r="I68" s="92">
        <v>100</v>
      </c>
      <c r="J68" s="117"/>
      <c r="K68" s="114"/>
    </row>
    <row r="69" spans="1:11" s="101" customFormat="1" ht="20.100000000000001" customHeight="1">
      <c r="A69" s="118"/>
      <c r="B69" s="118"/>
      <c r="C69" s="144">
        <v>45414</v>
      </c>
      <c r="D69" s="146">
        <v>45414</v>
      </c>
      <c r="E69" s="21">
        <v>92.4</v>
      </c>
      <c r="F69" s="21">
        <v>100.5</v>
      </c>
      <c r="G69" s="21">
        <v>91.2</v>
      </c>
      <c r="H69" s="21">
        <v>97.6</v>
      </c>
      <c r="I69" s="92">
        <v>100</v>
      </c>
      <c r="J69" s="117"/>
      <c r="K69" s="114"/>
    </row>
    <row r="70" spans="1:11" s="101" customFormat="1" ht="20.100000000000001" customHeight="1">
      <c r="A70" s="118"/>
      <c r="B70" s="118"/>
      <c r="C70" s="144">
        <v>45445</v>
      </c>
      <c r="D70" s="146">
        <v>45445</v>
      </c>
      <c r="E70" s="21">
        <v>92.2</v>
      </c>
      <c r="F70" s="21">
        <v>99.6</v>
      </c>
      <c r="G70" s="21">
        <v>87.5</v>
      </c>
      <c r="H70" s="21">
        <v>98.5</v>
      </c>
      <c r="I70" s="92">
        <v>100</v>
      </c>
      <c r="J70" s="117"/>
      <c r="K70" s="114"/>
    </row>
    <row r="71" spans="1:11" s="101" customFormat="1" ht="20.100000000000001" customHeight="1">
      <c r="A71" s="116">
        <v>2024</v>
      </c>
      <c r="B71" s="116" t="s">
        <v>517</v>
      </c>
      <c r="C71" s="144">
        <v>45475</v>
      </c>
      <c r="D71" s="146">
        <v>45475</v>
      </c>
      <c r="E71" s="21">
        <v>92.3</v>
      </c>
      <c r="F71" s="21">
        <v>100</v>
      </c>
      <c r="G71" s="21">
        <v>87.5</v>
      </c>
      <c r="H71" s="21">
        <v>97.9</v>
      </c>
      <c r="I71" s="92">
        <v>100</v>
      </c>
      <c r="J71" s="117"/>
      <c r="K71" s="114"/>
    </row>
    <row r="72" spans="1:11" s="101" customFormat="1" ht="20.100000000000001" customHeight="1">
      <c r="A72" s="118"/>
      <c r="B72" s="118"/>
      <c r="C72" s="144">
        <v>45506</v>
      </c>
      <c r="D72" s="146">
        <v>45506</v>
      </c>
      <c r="E72" s="21">
        <v>90.9</v>
      </c>
      <c r="F72" s="21">
        <v>98.8</v>
      </c>
      <c r="G72" s="21">
        <v>86.9</v>
      </c>
      <c r="H72" s="21">
        <v>97.5</v>
      </c>
      <c r="I72" s="92">
        <v>100</v>
      </c>
      <c r="J72" s="117"/>
      <c r="K72" s="114"/>
    </row>
    <row r="73" spans="1:11" s="101" customFormat="1" ht="20.100000000000001" customHeight="1">
      <c r="A73" s="118"/>
      <c r="B73" s="118"/>
      <c r="C73" s="144">
        <v>45537</v>
      </c>
      <c r="D73" s="146">
        <v>45537</v>
      </c>
      <c r="E73" s="21">
        <v>89.9</v>
      </c>
      <c r="F73" s="21">
        <v>99.9</v>
      </c>
      <c r="G73" s="21">
        <v>87.1</v>
      </c>
      <c r="H73" s="21">
        <v>96.8</v>
      </c>
      <c r="I73" s="92">
        <v>100</v>
      </c>
      <c r="J73" s="117"/>
      <c r="K73" s="114"/>
    </row>
    <row r="74" spans="1:11" s="101" customFormat="1" ht="20.100000000000001" customHeight="1">
      <c r="A74" s="118"/>
      <c r="B74" s="118"/>
      <c r="C74" s="144">
        <v>45568</v>
      </c>
      <c r="D74" s="146">
        <v>45568</v>
      </c>
      <c r="E74" s="21">
        <v>90.5</v>
      </c>
      <c r="F74" s="21">
        <v>99.2</v>
      </c>
      <c r="G74" s="21">
        <v>88.2</v>
      </c>
      <c r="H74" s="21">
        <v>95.9</v>
      </c>
      <c r="I74" s="92">
        <v>100</v>
      </c>
      <c r="J74" s="117"/>
      <c r="K74" s="114"/>
    </row>
    <row r="75" spans="1:11" s="101" customFormat="1" ht="20.100000000000001" customHeight="1">
      <c r="A75" s="118"/>
      <c r="B75" s="118"/>
      <c r="C75" s="144">
        <v>45600</v>
      </c>
      <c r="D75" s="146">
        <v>45600</v>
      </c>
      <c r="E75" s="21">
        <v>89.2</v>
      </c>
      <c r="F75" s="21">
        <v>99.1</v>
      </c>
      <c r="G75" s="21">
        <v>87.4</v>
      </c>
      <c r="H75" s="21">
        <v>97.4</v>
      </c>
      <c r="I75" s="92">
        <v>100</v>
      </c>
      <c r="J75" s="117"/>
      <c r="K75" s="114"/>
    </row>
    <row r="76" spans="1:11" s="101" customFormat="1" ht="20.100000000000001" customHeight="1">
      <c r="A76" s="118"/>
      <c r="B76" s="118"/>
      <c r="C76" s="144">
        <v>45631</v>
      </c>
      <c r="D76" s="146">
        <v>45631</v>
      </c>
      <c r="E76" s="21">
        <v>86.8</v>
      </c>
      <c r="F76" s="21">
        <v>98.2</v>
      </c>
      <c r="G76" s="21">
        <v>84.7</v>
      </c>
      <c r="H76" s="21">
        <v>97.8</v>
      </c>
      <c r="I76" s="92">
        <v>100</v>
      </c>
      <c r="J76" s="117"/>
      <c r="K76" s="114"/>
    </row>
    <row r="77" spans="1:11" s="101" customFormat="1" ht="20.100000000000001" customHeight="1">
      <c r="A77" s="118"/>
      <c r="B77" s="118"/>
      <c r="C77" s="144">
        <v>45658</v>
      </c>
      <c r="D77" s="146">
        <v>45658</v>
      </c>
      <c r="E77" s="21">
        <v>88</v>
      </c>
      <c r="F77" s="21">
        <v>99.9</v>
      </c>
      <c r="G77" s="21">
        <v>89.1</v>
      </c>
      <c r="H77" s="21">
        <v>96.8</v>
      </c>
      <c r="I77" s="92">
        <v>100</v>
      </c>
      <c r="J77" s="117"/>
      <c r="K77" s="114"/>
    </row>
    <row r="78" spans="1:11" s="101" customFormat="1" ht="20.100000000000001" customHeight="1">
      <c r="A78" s="118"/>
      <c r="B78" s="118"/>
      <c r="C78" s="144">
        <v>45689</v>
      </c>
      <c r="D78" s="146">
        <v>45689</v>
      </c>
      <c r="E78" s="21">
        <v>89.2</v>
      </c>
      <c r="F78" s="21">
        <v>99.6</v>
      </c>
      <c r="G78" s="21">
        <v>91</v>
      </c>
      <c r="H78" s="21">
        <v>97.6</v>
      </c>
      <c r="I78" s="92">
        <v>100</v>
      </c>
      <c r="J78" s="117"/>
      <c r="K78" s="114"/>
    </row>
    <row r="79" spans="1:11" s="101" customFormat="1" ht="20.100000000000001" customHeight="1">
      <c r="A79" s="118"/>
      <c r="B79" s="118"/>
      <c r="C79" s="144">
        <v>45717</v>
      </c>
      <c r="D79" s="146">
        <v>45717</v>
      </c>
      <c r="E79" s="21">
        <v>89.4</v>
      </c>
      <c r="F79" s="21">
        <v>97.7</v>
      </c>
      <c r="G79" s="21">
        <v>89.8</v>
      </c>
      <c r="H79" s="21">
        <v>98.7</v>
      </c>
      <c r="I79" s="92">
        <v>100</v>
      </c>
      <c r="J79" s="117"/>
      <c r="K79" s="114"/>
    </row>
    <row r="80" spans="1:11" s="101" customFormat="1" ht="20.100000000000001" customHeight="1">
      <c r="A80" s="118"/>
      <c r="B80" s="118"/>
      <c r="C80" s="144">
        <v>45748</v>
      </c>
      <c r="D80" s="146">
        <v>45748</v>
      </c>
      <c r="E80" s="21">
        <v>90</v>
      </c>
      <c r="F80" s="21">
        <v>95.9</v>
      </c>
      <c r="G80" s="21">
        <v>89.1</v>
      </c>
      <c r="H80" s="21">
        <v>97.8</v>
      </c>
      <c r="I80" s="92">
        <v>100</v>
      </c>
      <c r="J80" s="117"/>
      <c r="K80" s="114"/>
    </row>
    <row r="81" spans="1:11" s="101" customFormat="1" ht="20.100000000000001" customHeight="1">
      <c r="A81" s="118"/>
      <c r="B81" s="118"/>
      <c r="C81" s="144">
        <v>45778</v>
      </c>
      <c r="D81" s="146">
        <v>45778</v>
      </c>
      <c r="E81" s="21">
        <v>91.5</v>
      </c>
      <c r="F81" s="21">
        <v>98.7</v>
      </c>
      <c r="G81" s="21">
        <v>91.7</v>
      </c>
      <c r="H81" s="21">
        <v>98.4</v>
      </c>
      <c r="I81" s="92">
        <v>100</v>
      </c>
      <c r="J81" s="117"/>
      <c r="K81" s="114"/>
    </row>
    <row r="82" spans="1:11" s="101" customFormat="1" ht="20.100000000000001" customHeight="1">
      <c r="A82" s="118"/>
      <c r="B82" s="118"/>
      <c r="C82" s="144">
        <v>45809</v>
      </c>
      <c r="D82" s="146">
        <v>45809</v>
      </c>
      <c r="E82" s="21">
        <v>90.8</v>
      </c>
      <c r="F82" s="21">
        <v>99</v>
      </c>
      <c r="G82" s="21">
        <v>90.4</v>
      </c>
      <c r="H82" s="21">
        <v>95.7</v>
      </c>
      <c r="I82" s="92">
        <v>100</v>
      </c>
      <c r="J82" s="117"/>
      <c r="K82" s="114"/>
    </row>
    <row r="83" spans="1:11" s="101" customFormat="1" ht="20.100000000000001" customHeight="1">
      <c r="A83" s="118"/>
      <c r="B83" s="118"/>
      <c r="C83" s="144">
        <v>45839</v>
      </c>
      <c r="D83" s="146">
        <v>45839</v>
      </c>
      <c r="E83" s="21">
        <v>91.9</v>
      </c>
      <c r="F83" s="21">
        <v>99.4</v>
      </c>
      <c r="G83" s="21">
        <v>92.6</v>
      </c>
      <c r="H83" s="21">
        <v>96.9</v>
      </c>
      <c r="I83" s="92">
        <v>100</v>
      </c>
      <c r="J83" s="117"/>
      <c r="K83" s="114"/>
    </row>
    <row r="84" spans="1:11" s="101" customFormat="1" ht="20.100000000000001" customHeight="1">
      <c r="A84" s="118"/>
      <c r="B84" s="118"/>
      <c r="C84" s="144">
        <v>45870</v>
      </c>
      <c r="D84" s="146">
        <v>45870</v>
      </c>
      <c r="E84" s="21">
        <v>90.9</v>
      </c>
      <c r="F84" s="21">
        <v>98.4</v>
      </c>
      <c r="G84" s="21">
        <v>93.1</v>
      </c>
      <c r="H84" s="21">
        <v>98.4</v>
      </c>
      <c r="I84" s="92">
        <v>100</v>
      </c>
      <c r="J84" s="117"/>
      <c r="K84" s="114"/>
    </row>
    <row r="85" spans="1:11" s="101" customFormat="1" ht="20.100000000000001" customHeight="1">
      <c r="A85" s="118"/>
      <c r="B85" s="118"/>
      <c r="C85" s="144">
        <v>45901</v>
      </c>
      <c r="D85" s="146">
        <v>45901</v>
      </c>
      <c r="E85" s="21">
        <v>90.5</v>
      </c>
      <c r="F85" s="21">
        <v>99.1</v>
      </c>
      <c r="G85" s="21">
        <v>88.1</v>
      </c>
      <c r="H85" s="21">
        <v>99.5</v>
      </c>
      <c r="I85" s="92">
        <v>100</v>
      </c>
      <c r="J85" s="117"/>
      <c r="K85" s="114"/>
    </row>
    <row r="86" spans="1:11" s="101" customFormat="1" ht="20.100000000000001" customHeight="1">
      <c r="A86" s="118"/>
      <c r="B86" s="118"/>
      <c r="C86" s="144">
        <v>45931</v>
      </c>
      <c r="D86" s="146">
        <v>45931</v>
      </c>
      <c r="E86" s="119">
        <v>91.5</v>
      </c>
      <c r="F86" s="120">
        <v>100.5</v>
      </c>
      <c r="G86" s="120">
        <v>91.5</v>
      </c>
      <c r="H86" s="120">
        <v>98.8</v>
      </c>
      <c r="I86" s="92"/>
      <c r="J86" s="117"/>
      <c r="K86" s="114"/>
    </row>
    <row r="87" spans="1:11" s="101" customFormat="1" ht="20.100000000000001" customHeight="1">
      <c r="A87" s="118"/>
      <c r="B87" s="118"/>
      <c r="C87" s="144">
        <v>45962</v>
      </c>
      <c r="D87" s="146">
        <v>45962</v>
      </c>
      <c r="E87" s="119"/>
      <c r="F87" s="120"/>
      <c r="G87" s="120"/>
      <c r="H87" s="120"/>
      <c r="I87" s="92"/>
      <c r="J87" s="117"/>
      <c r="K87" s="114"/>
    </row>
    <row r="88" spans="1:11" s="101" customFormat="1" ht="20.100000000000001" customHeight="1">
      <c r="A88" s="118"/>
      <c r="B88" s="118"/>
      <c r="C88" s="144">
        <v>45992</v>
      </c>
      <c r="D88" s="146">
        <v>45992</v>
      </c>
      <c r="E88" s="119"/>
      <c r="F88" s="120"/>
      <c r="G88" s="120"/>
      <c r="H88" s="120"/>
      <c r="I88" s="92"/>
      <c r="J88" s="117"/>
      <c r="K88" s="114"/>
    </row>
    <row r="89" spans="1:11" s="101" customFormat="1" ht="20.100000000000001" customHeight="1">
      <c r="A89" s="118"/>
      <c r="B89" s="118"/>
      <c r="C89" s="118"/>
      <c r="D89" s="118"/>
      <c r="E89" s="119"/>
      <c r="F89" s="120"/>
      <c r="G89" s="120"/>
      <c r="H89" s="120"/>
      <c r="I89" s="92"/>
      <c r="J89" s="117"/>
      <c r="K89" s="114"/>
    </row>
    <row r="90" spans="1:11" s="101" customFormat="1" ht="20.100000000000001" customHeight="1">
      <c r="A90" s="118"/>
      <c r="B90" s="118"/>
      <c r="C90" s="118"/>
      <c r="D90" s="118"/>
      <c r="E90" s="119"/>
      <c r="F90" s="120"/>
      <c r="G90" s="120"/>
      <c r="H90" s="120"/>
      <c r="I90" s="92"/>
      <c r="J90" s="117"/>
      <c r="K90" s="114"/>
    </row>
    <row r="91" spans="1:11" s="101" customFormat="1" ht="20.100000000000001" customHeight="1">
      <c r="A91" s="118"/>
      <c r="B91" s="118"/>
      <c r="C91" s="118"/>
      <c r="D91" s="118"/>
      <c r="E91" s="119"/>
      <c r="F91" s="120"/>
      <c r="G91" s="120"/>
      <c r="H91" s="120"/>
      <c r="I91" s="92"/>
      <c r="J91" s="117"/>
      <c r="K91" s="114"/>
    </row>
    <row r="92" spans="1:11" s="101" customFormat="1" ht="20.100000000000001" customHeight="1">
      <c r="A92" s="118"/>
      <c r="B92" s="118"/>
      <c r="C92" s="118"/>
      <c r="D92" s="118"/>
      <c r="E92" s="119"/>
      <c r="F92" s="120"/>
      <c r="G92" s="120"/>
      <c r="H92" s="120"/>
      <c r="I92" s="92"/>
      <c r="J92" s="117"/>
      <c r="K92" s="114"/>
    </row>
    <row r="93" spans="1:11" s="101" customFormat="1" ht="20.100000000000001" customHeight="1">
      <c r="A93" s="118"/>
      <c r="B93" s="118"/>
      <c r="C93" s="118"/>
      <c r="D93" s="118"/>
      <c r="E93" s="119"/>
      <c r="F93" s="120"/>
      <c r="G93" s="120"/>
      <c r="H93" s="120"/>
      <c r="I93" s="92"/>
      <c r="J93" s="117"/>
      <c r="K93" s="114"/>
    </row>
    <row r="94" spans="1:11" s="101" customFormat="1" ht="20.100000000000001" customHeight="1">
      <c r="A94" s="118"/>
      <c r="B94" s="118"/>
      <c r="C94" s="118"/>
      <c r="D94" s="118"/>
      <c r="E94" s="119"/>
      <c r="F94" s="120"/>
      <c r="G94" s="120"/>
      <c r="H94" s="120"/>
      <c r="I94" s="92"/>
      <c r="J94" s="117"/>
      <c r="K94" s="114"/>
    </row>
    <row r="95" spans="1:11" s="101" customFormat="1" ht="20.100000000000001" customHeight="1">
      <c r="A95" s="118"/>
      <c r="B95" s="118"/>
      <c r="C95" s="118"/>
      <c r="D95" s="118"/>
      <c r="E95" s="119"/>
      <c r="F95" s="120"/>
      <c r="G95" s="120"/>
      <c r="H95" s="120"/>
      <c r="I95" s="92"/>
      <c r="J95" s="117"/>
      <c r="K95" s="114"/>
    </row>
    <row r="96" spans="1:11" s="101" customFormat="1" ht="20.100000000000001" customHeight="1">
      <c r="A96" s="118"/>
      <c r="B96" s="118"/>
      <c r="C96" s="118"/>
      <c r="D96" s="118"/>
      <c r="E96" s="119"/>
      <c r="F96" s="120"/>
      <c r="G96" s="120"/>
      <c r="H96" s="120"/>
      <c r="I96" s="92"/>
      <c r="J96" s="117"/>
      <c r="K96" s="114"/>
    </row>
    <row r="97" spans="1:11" s="101" customFormat="1" ht="20.100000000000001" customHeight="1">
      <c r="A97" s="118"/>
      <c r="B97" s="118"/>
      <c r="C97" s="118"/>
      <c r="D97" s="118"/>
      <c r="E97" s="119"/>
      <c r="F97" s="120"/>
      <c r="G97" s="120"/>
      <c r="H97" s="120"/>
      <c r="I97" s="92"/>
      <c r="J97" s="117"/>
      <c r="K97" s="114"/>
    </row>
    <row r="98" spans="1:11" s="101" customFormat="1" ht="20.100000000000001" customHeight="1">
      <c r="A98" s="118"/>
      <c r="B98" s="118"/>
      <c r="C98" s="118"/>
      <c r="D98" s="118"/>
      <c r="E98" s="119"/>
      <c r="F98" s="120"/>
      <c r="G98" s="120"/>
      <c r="H98" s="120"/>
      <c r="I98" s="92"/>
      <c r="J98" s="117"/>
      <c r="K98" s="114"/>
    </row>
    <row r="99" spans="1:11" s="101" customFormat="1" ht="20.100000000000001" customHeight="1">
      <c r="A99" s="118"/>
      <c r="B99" s="118"/>
      <c r="C99" s="118"/>
      <c r="D99" s="118"/>
      <c r="E99" s="119"/>
      <c r="F99" s="120"/>
      <c r="G99" s="120"/>
      <c r="H99" s="120"/>
      <c r="I99" s="92"/>
      <c r="J99" s="117"/>
      <c r="K99" s="114"/>
    </row>
    <row r="100" spans="1:11" s="101" customFormat="1" ht="20.100000000000001" customHeight="1">
      <c r="A100" s="118"/>
      <c r="B100" s="118"/>
      <c r="C100" s="118"/>
      <c r="D100" s="118"/>
      <c r="E100" s="119"/>
      <c r="F100" s="120"/>
      <c r="G100" s="120"/>
      <c r="H100" s="120"/>
      <c r="I100" s="92"/>
      <c r="J100" s="117"/>
      <c r="K100" s="114"/>
    </row>
    <row r="101" spans="1:11" s="101" customFormat="1" ht="20.100000000000001" customHeight="1">
      <c r="A101" s="118"/>
      <c r="B101" s="118"/>
      <c r="C101" s="118"/>
      <c r="D101" s="118"/>
      <c r="E101" s="119"/>
      <c r="F101" s="120"/>
      <c r="G101" s="120"/>
      <c r="H101" s="120"/>
      <c r="I101" s="92"/>
      <c r="J101" s="117"/>
      <c r="K101" s="114"/>
    </row>
    <row r="102" spans="1:11" s="101" customFormat="1" ht="20.100000000000001" customHeight="1">
      <c r="A102" s="118"/>
      <c r="B102" s="118"/>
      <c r="C102" s="118"/>
      <c r="D102" s="118"/>
      <c r="E102" s="119"/>
      <c r="F102" s="120"/>
      <c r="G102" s="120"/>
      <c r="H102" s="120"/>
      <c r="I102" s="92"/>
      <c r="J102" s="117"/>
      <c r="K102" s="114"/>
    </row>
    <row r="103" spans="1:11" s="101" customFormat="1" ht="20.100000000000001" customHeight="1">
      <c r="A103" s="118"/>
      <c r="B103" s="118"/>
      <c r="C103" s="118"/>
      <c r="D103" s="118"/>
      <c r="E103" s="119"/>
      <c r="F103" s="120"/>
      <c r="G103" s="120"/>
      <c r="H103" s="120"/>
      <c r="I103" s="92"/>
      <c r="J103" s="117"/>
      <c r="K103" s="114"/>
    </row>
    <row r="104" spans="1:11" s="101" customFormat="1" ht="20.100000000000001" customHeight="1">
      <c r="A104" s="118"/>
      <c r="B104" s="118"/>
      <c r="C104" s="118"/>
      <c r="D104" s="118"/>
      <c r="E104" s="119"/>
      <c r="F104" s="120"/>
      <c r="G104" s="120"/>
      <c r="H104" s="120"/>
      <c r="I104" s="92"/>
      <c r="J104" s="117"/>
      <c r="K104" s="114"/>
    </row>
    <row r="105" spans="1:11" s="101" customFormat="1" ht="20.100000000000001" customHeight="1">
      <c r="A105" s="118"/>
      <c r="B105" s="118"/>
      <c r="C105" s="118"/>
      <c r="D105" s="118"/>
      <c r="E105" s="119"/>
      <c r="F105" s="120"/>
      <c r="G105" s="120"/>
      <c r="H105" s="120"/>
      <c r="I105" s="92"/>
      <c r="J105" s="117"/>
      <c r="K105" s="114"/>
    </row>
    <row r="106" spans="1:11" s="101" customFormat="1" ht="20.100000000000001" customHeight="1">
      <c r="A106" s="118"/>
      <c r="B106" s="118"/>
      <c r="C106" s="118"/>
      <c r="D106" s="118"/>
      <c r="E106" s="119"/>
      <c r="F106" s="120"/>
      <c r="G106" s="120"/>
      <c r="H106" s="120"/>
      <c r="I106" s="92"/>
      <c r="J106" s="117"/>
      <c r="K106" s="114"/>
    </row>
    <row r="107" spans="1:11" s="101" customFormat="1" ht="20.100000000000001" customHeight="1">
      <c r="A107" s="118"/>
      <c r="B107" s="118"/>
      <c r="C107" s="118"/>
      <c r="D107" s="118"/>
      <c r="E107" s="119"/>
      <c r="F107" s="120"/>
      <c r="G107" s="120"/>
      <c r="H107" s="120"/>
      <c r="I107" s="92"/>
      <c r="J107" s="117"/>
      <c r="K107" s="114"/>
    </row>
    <row r="108" spans="1:11" s="101" customFormat="1" ht="20.100000000000001" customHeight="1">
      <c r="A108" s="118"/>
      <c r="B108" s="118"/>
      <c r="C108" s="118"/>
      <c r="D108" s="118"/>
      <c r="E108" s="119"/>
      <c r="F108" s="120"/>
      <c r="G108" s="120"/>
      <c r="H108" s="120"/>
      <c r="I108" s="92"/>
      <c r="J108" s="117"/>
      <c r="K108" s="114"/>
    </row>
    <row r="109" spans="1:11" s="101" customFormat="1" ht="20.100000000000001" customHeight="1">
      <c r="A109" s="118"/>
      <c r="B109" s="118"/>
      <c r="C109" s="118"/>
      <c r="D109" s="118"/>
      <c r="E109" s="119"/>
      <c r="F109" s="120"/>
      <c r="G109" s="120"/>
      <c r="H109" s="120"/>
      <c r="I109" s="92"/>
      <c r="J109" s="117"/>
      <c r="K109" s="114"/>
    </row>
    <row r="110" spans="1:11" s="101" customFormat="1" ht="20.100000000000001" customHeight="1">
      <c r="A110" s="118"/>
      <c r="B110" s="118"/>
      <c r="C110" s="118"/>
      <c r="D110" s="118"/>
      <c r="E110" s="119"/>
      <c r="F110" s="120"/>
      <c r="G110" s="120"/>
      <c r="H110" s="120"/>
      <c r="I110" s="92"/>
      <c r="J110" s="117"/>
      <c r="K110" s="114"/>
    </row>
    <row r="111" spans="1:11" s="101" customFormat="1" ht="20.100000000000001" customHeight="1">
      <c r="A111" s="118"/>
      <c r="B111" s="118"/>
      <c r="C111" s="118"/>
      <c r="D111" s="118"/>
      <c r="E111" s="119"/>
      <c r="F111" s="120"/>
      <c r="G111" s="120"/>
      <c r="H111" s="120"/>
      <c r="I111" s="92"/>
      <c r="J111" s="117"/>
      <c r="K111" s="114"/>
    </row>
    <row r="112" spans="1:11" s="101" customFormat="1" ht="20.100000000000001" customHeight="1">
      <c r="A112" s="118"/>
      <c r="B112" s="118"/>
      <c r="C112" s="118"/>
      <c r="D112" s="118"/>
      <c r="E112" s="119"/>
      <c r="F112" s="120"/>
      <c r="G112" s="120"/>
      <c r="H112" s="120"/>
      <c r="I112" s="92"/>
      <c r="J112" s="117"/>
      <c r="K112" s="114"/>
    </row>
    <row r="113" spans="1:11" s="101" customFormat="1" ht="20.100000000000001" customHeight="1">
      <c r="A113" s="118"/>
      <c r="B113" s="118"/>
      <c r="C113" s="118"/>
      <c r="D113" s="118"/>
      <c r="E113" s="119"/>
      <c r="F113" s="120"/>
      <c r="G113" s="120"/>
      <c r="H113" s="120"/>
      <c r="I113" s="92"/>
      <c r="J113" s="117"/>
      <c r="K113" s="114"/>
    </row>
    <row r="114" spans="1:11" s="101" customFormat="1" ht="20.100000000000001" customHeight="1">
      <c r="A114" s="118"/>
      <c r="B114" s="118"/>
      <c r="C114" s="118"/>
      <c r="D114" s="118"/>
      <c r="E114" s="119"/>
      <c r="F114" s="120"/>
      <c r="G114" s="120"/>
      <c r="H114" s="120"/>
      <c r="I114" s="92"/>
      <c r="J114" s="117"/>
      <c r="K114" s="114"/>
    </row>
    <row r="115" spans="1:11" s="101" customFormat="1" ht="20.100000000000001" customHeight="1">
      <c r="A115" s="118"/>
      <c r="B115" s="118"/>
      <c r="C115" s="118"/>
      <c r="D115" s="118"/>
      <c r="E115" s="119"/>
      <c r="F115" s="120"/>
      <c r="G115" s="120"/>
      <c r="H115" s="120"/>
      <c r="I115" s="92"/>
      <c r="J115" s="117"/>
      <c r="K115" s="114"/>
    </row>
    <row r="116" spans="1:11" s="101" customFormat="1" ht="20.100000000000001" customHeight="1">
      <c r="A116" s="118"/>
      <c r="B116" s="118"/>
      <c r="C116" s="118"/>
      <c r="D116" s="118"/>
      <c r="E116" s="119"/>
      <c r="F116" s="120"/>
      <c r="G116" s="120"/>
      <c r="H116" s="120"/>
      <c r="I116" s="92"/>
      <c r="J116" s="117"/>
      <c r="K116" s="114"/>
    </row>
    <row r="117" spans="1:11" s="101" customFormat="1" ht="20.100000000000001" customHeight="1">
      <c r="A117" s="118"/>
      <c r="B117" s="118"/>
      <c r="C117" s="118"/>
      <c r="D117" s="118"/>
      <c r="E117" s="119"/>
      <c r="F117" s="120"/>
      <c r="G117" s="120"/>
      <c r="H117" s="120"/>
      <c r="I117" s="92"/>
      <c r="J117" s="117"/>
      <c r="K117" s="114"/>
    </row>
    <row r="118" spans="1:11" s="101" customFormat="1" ht="20.100000000000001" customHeight="1">
      <c r="A118" s="118"/>
      <c r="B118" s="118"/>
      <c r="C118" s="118"/>
      <c r="D118" s="118"/>
      <c r="E118" s="119"/>
      <c r="F118" s="120"/>
      <c r="G118" s="120"/>
      <c r="H118" s="120"/>
      <c r="I118" s="92"/>
      <c r="J118" s="117"/>
      <c r="K118" s="114"/>
    </row>
    <row r="119" spans="1:11" s="101" customFormat="1" ht="20.100000000000001" customHeight="1">
      <c r="A119" s="118"/>
      <c r="B119" s="118"/>
      <c r="C119" s="118"/>
      <c r="D119" s="118"/>
      <c r="E119" s="119"/>
      <c r="F119" s="120"/>
      <c r="G119" s="120"/>
      <c r="H119" s="120"/>
      <c r="I119" s="92"/>
      <c r="J119" s="117"/>
      <c r="K119" s="114"/>
    </row>
    <row r="120" spans="1:11" s="101" customFormat="1" ht="20.100000000000001" customHeight="1">
      <c r="A120" s="118"/>
      <c r="B120" s="118"/>
      <c r="C120" s="118"/>
      <c r="D120" s="118"/>
      <c r="E120" s="119"/>
      <c r="F120" s="120"/>
      <c r="G120" s="120"/>
      <c r="H120" s="120"/>
      <c r="I120" s="92"/>
      <c r="J120" s="117"/>
      <c r="K120" s="114"/>
    </row>
    <row r="121" spans="1:11" s="101" customFormat="1" ht="20.100000000000001" customHeight="1">
      <c r="A121" s="118"/>
      <c r="B121" s="118"/>
      <c r="C121" s="118"/>
      <c r="D121" s="118"/>
      <c r="E121" s="119"/>
      <c r="F121" s="120"/>
      <c r="G121" s="120"/>
      <c r="H121" s="120"/>
      <c r="I121" s="92"/>
      <c r="J121" s="117"/>
      <c r="K121" s="114"/>
    </row>
    <row r="122" spans="1:11" s="101" customFormat="1" ht="20.100000000000001" customHeight="1">
      <c r="A122" s="118"/>
      <c r="B122" s="118"/>
      <c r="C122" s="118"/>
      <c r="D122" s="118"/>
      <c r="E122" s="119"/>
      <c r="F122" s="120"/>
      <c r="G122" s="120"/>
      <c r="H122" s="120"/>
      <c r="I122" s="92"/>
      <c r="J122" s="117"/>
      <c r="K122" s="114"/>
    </row>
    <row r="123" spans="1:11" s="101" customFormat="1" ht="20.100000000000001" customHeight="1">
      <c r="A123" s="118"/>
      <c r="B123" s="118"/>
      <c r="C123" s="118"/>
      <c r="D123" s="118"/>
      <c r="E123" s="119"/>
      <c r="F123" s="120"/>
      <c r="G123" s="120"/>
      <c r="H123" s="120"/>
      <c r="I123" s="92"/>
      <c r="J123" s="117"/>
      <c r="K123" s="114"/>
    </row>
    <row r="124" spans="1:11" s="101" customFormat="1" ht="20.100000000000001" customHeight="1">
      <c r="A124" s="118"/>
      <c r="B124" s="118"/>
      <c r="C124" s="118"/>
      <c r="D124" s="118"/>
      <c r="E124" s="119"/>
      <c r="F124" s="120"/>
      <c r="G124" s="120"/>
      <c r="H124" s="120"/>
      <c r="I124" s="92"/>
      <c r="J124" s="117"/>
      <c r="K124" s="114"/>
    </row>
    <row r="125" spans="1:11" s="101" customFormat="1" ht="20.100000000000001" customHeight="1">
      <c r="A125" s="118"/>
      <c r="B125" s="118"/>
      <c r="C125" s="118"/>
      <c r="D125" s="118"/>
      <c r="E125" s="119"/>
      <c r="F125" s="120"/>
      <c r="G125" s="120"/>
      <c r="H125" s="120"/>
      <c r="I125" s="92"/>
      <c r="J125" s="117"/>
      <c r="K125" s="114"/>
    </row>
    <row r="126" spans="1:11" s="101" customFormat="1" ht="20.100000000000001" customHeight="1">
      <c r="A126" s="118"/>
      <c r="B126" s="118"/>
      <c r="C126" s="118"/>
      <c r="D126" s="118"/>
      <c r="E126" s="119"/>
      <c r="F126" s="120"/>
      <c r="G126" s="120"/>
      <c r="H126" s="120"/>
      <c r="I126" s="92"/>
      <c r="J126" s="117"/>
      <c r="K126" s="114"/>
    </row>
    <row r="127" spans="1:11" s="101" customFormat="1" ht="20.100000000000001" customHeight="1">
      <c r="A127" s="118"/>
      <c r="B127" s="118"/>
      <c r="C127" s="118"/>
      <c r="D127" s="118"/>
      <c r="E127" s="119"/>
      <c r="F127" s="120"/>
      <c r="G127" s="120"/>
      <c r="H127" s="120"/>
      <c r="I127" s="92"/>
      <c r="J127" s="117"/>
      <c r="K127" s="114"/>
    </row>
    <row r="128" spans="1:11" s="101" customFormat="1" ht="20.100000000000001" customHeight="1">
      <c r="A128" s="118"/>
      <c r="B128" s="118"/>
      <c r="C128" s="118"/>
      <c r="D128" s="118"/>
      <c r="E128" s="119"/>
      <c r="F128" s="120"/>
      <c r="G128" s="120"/>
      <c r="H128" s="120"/>
      <c r="I128" s="92"/>
      <c r="J128" s="117"/>
      <c r="K128" s="114"/>
    </row>
    <row r="129" spans="1:11" s="101" customFormat="1" ht="20.100000000000001" customHeight="1">
      <c r="A129" s="118"/>
      <c r="B129" s="118"/>
      <c r="C129" s="118"/>
      <c r="D129" s="118"/>
      <c r="E129" s="119"/>
      <c r="F129" s="120"/>
      <c r="G129" s="120"/>
      <c r="H129" s="120"/>
      <c r="I129" s="92"/>
      <c r="J129" s="117"/>
      <c r="K129" s="114"/>
    </row>
    <row r="130" spans="1:11" s="101" customFormat="1" ht="20.100000000000001" customHeight="1">
      <c r="A130" s="118"/>
      <c r="B130" s="118"/>
      <c r="C130" s="118"/>
      <c r="D130" s="118"/>
      <c r="E130" s="119"/>
      <c r="F130" s="120"/>
      <c r="G130" s="120"/>
      <c r="H130" s="120"/>
      <c r="I130" s="92"/>
      <c r="J130" s="117"/>
      <c r="K130" s="114"/>
    </row>
    <row r="131" spans="1:11" s="101" customFormat="1" ht="20.100000000000001" customHeight="1">
      <c r="A131" s="118"/>
      <c r="B131" s="118"/>
      <c r="C131" s="118"/>
      <c r="D131" s="118"/>
      <c r="E131" s="119"/>
      <c r="F131" s="120"/>
      <c r="G131" s="120"/>
      <c r="H131" s="120"/>
      <c r="I131" s="92"/>
      <c r="J131" s="117"/>
      <c r="K131" s="114"/>
    </row>
    <row r="132" spans="1:11" s="101" customFormat="1" ht="20.100000000000001" customHeight="1">
      <c r="A132" s="118"/>
      <c r="B132" s="118"/>
      <c r="C132" s="118"/>
      <c r="D132" s="118"/>
      <c r="E132" s="119"/>
      <c r="F132" s="120"/>
      <c r="G132" s="120"/>
      <c r="H132" s="120"/>
      <c r="I132" s="92"/>
      <c r="J132" s="117"/>
      <c r="K132" s="114"/>
    </row>
    <row r="133" spans="1:11" s="101" customFormat="1" ht="20.100000000000001" customHeight="1">
      <c r="A133" s="118"/>
      <c r="B133" s="118"/>
      <c r="C133" s="118"/>
      <c r="D133" s="118"/>
      <c r="E133" s="119"/>
      <c r="F133" s="120"/>
      <c r="G133" s="120"/>
      <c r="H133" s="120"/>
      <c r="I133" s="92"/>
      <c r="J133" s="117"/>
      <c r="K133" s="114"/>
    </row>
    <row r="134" spans="1:11" s="101" customFormat="1" ht="20.100000000000001" customHeight="1">
      <c r="A134" s="118"/>
      <c r="B134" s="118"/>
      <c r="C134" s="118"/>
      <c r="D134" s="118"/>
      <c r="E134" s="119"/>
      <c r="F134" s="120"/>
      <c r="G134" s="120"/>
      <c r="H134" s="120"/>
      <c r="I134" s="92"/>
      <c r="J134" s="117"/>
      <c r="K134" s="114"/>
    </row>
    <row r="135" spans="1:11" s="101" customFormat="1" ht="20.100000000000001" customHeight="1">
      <c r="A135" s="118"/>
      <c r="B135" s="118"/>
      <c r="C135" s="118"/>
      <c r="D135" s="118"/>
      <c r="E135" s="119"/>
      <c r="F135" s="120"/>
      <c r="G135" s="120"/>
      <c r="H135" s="120"/>
      <c r="I135" s="92"/>
      <c r="J135" s="117"/>
      <c r="K135" s="114"/>
    </row>
    <row r="136" spans="1:11" s="101" customFormat="1" ht="20.100000000000001" customHeight="1">
      <c r="A136" s="118"/>
      <c r="B136" s="118"/>
      <c r="C136" s="118"/>
      <c r="D136" s="118"/>
      <c r="E136" s="119"/>
      <c r="F136" s="120"/>
      <c r="G136" s="120"/>
      <c r="H136" s="120"/>
      <c r="I136" s="92"/>
      <c r="J136" s="117"/>
      <c r="K136" s="114"/>
    </row>
    <row r="137" spans="1:11" s="101" customFormat="1" ht="20.100000000000001" customHeight="1">
      <c r="A137" s="118"/>
      <c r="B137" s="118"/>
      <c r="C137" s="118"/>
      <c r="D137" s="118"/>
      <c r="E137" s="119"/>
      <c r="F137" s="120"/>
      <c r="G137" s="120"/>
      <c r="H137" s="120"/>
      <c r="I137" s="92"/>
      <c r="J137" s="117"/>
      <c r="K137" s="114"/>
    </row>
    <row r="138" spans="1:11" s="101" customFormat="1" ht="20.100000000000001" customHeight="1">
      <c r="A138" s="118"/>
      <c r="B138" s="118"/>
      <c r="C138" s="118"/>
      <c r="D138" s="118"/>
      <c r="E138" s="119"/>
      <c r="F138" s="120"/>
      <c r="G138" s="120"/>
      <c r="H138" s="120"/>
      <c r="I138" s="92"/>
      <c r="J138" s="117"/>
      <c r="K138" s="114"/>
    </row>
    <row r="139" spans="1:11" s="101" customFormat="1" ht="20.100000000000001" customHeight="1">
      <c r="A139" s="118"/>
      <c r="B139" s="118"/>
      <c r="C139" s="118"/>
      <c r="D139" s="118"/>
      <c r="E139" s="119"/>
      <c r="F139" s="120"/>
      <c r="G139" s="120"/>
      <c r="H139" s="120"/>
      <c r="I139" s="92"/>
      <c r="J139" s="117"/>
      <c r="K139" s="114"/>
    </row>
    <row r="140" spans="1:11" s="101" customFormat="1" ht="20.100000000000001" customHeight="1">
      <c r="A140" s="118"/>
      <c r="B140" s="118"/>
      <c r="C140" s="118"/>
      <c r="D140" s="118"/>
      <c r="E140" s="119"/>
      <c r="F140" s="120"/>
      <c r="G140" s="120"/>
      <c r="H140" s="120"/>
      <c r="I140" s="92"/>
      <c r="J140" s="117"/>
      <c r="K140" s="114"/>
    </row>
    <row r="141" spans="1:11" s="101" customFormat="1" ht="20.100000000000001" customHeight="1">
      <c r="A141" s="118"/>
      <c r="B141" s="118"/>
      <c r="C141" s="118"/>
      <c r="D141" s="118"/>
      <c r="E141" s="119"/>
      <c r="F141" s="120"/>
      <c r="G141" s="120"/>
      <c r="H141" s="120"/>
      <c r="I141" s="92"/>
      <c r="J141" s="117"/>
      <c r="K141" s="114"/>
    </row>
    <row r="142" spans="1:11" s="101" customFormat="1" ht="20.100000000000001" customHeight="1">
      <c r="A142" s="118"/>
      <c r="B142" s="118"/>
      <c r="C142" s="118"/>
      <c r="D142" s="118"/>
      <c r="E142" s="119"/>
      <c r="F142" s="120"/>
      <c r="G142" s="120"/>
      <c r="H142" s="120"/>
      <c r="I142" s="92"/>
      <c r="J142" s="117"/>
      <c r="K142" s="114"/>
    </row>
    <row r="143" spans="1:11" s="101" customFormat="1" ht="20.100000000000001" customHeight="1">
      <c r="A143" s="118"/>
      <c r="B143" s="118"/>
      <c r="C143" s="118"/>
      <c r="D143" s="118"/>
      <c r="E143" s="119"/>
      <c r="F143" s="120"/>
      <c r="G143" s="120"/>
      <c r="H143" s="120"/>
      <c r="I143" s="92"/>
      <c r="J143" s="117"/>
      <c r="K143" s="114"/>
    </row>
    <row r="144" spans="1:11" s="101" customFormat="1" ht="20.100000000000001" customHeight="1">
      <c r="A144" s="118"/>
      <c r="B144" s="118"/>
      <c r="C144" s="118"/>
      <c r="D144" s="118"/>
      <c r="E144" s="119"/>
      <c r="F144" s="120"/>
      <c r="G144" s="120"/>
      <c r="H144" s="120"/>
      <c r="I144" s="92"/>
      <c r="J144" s="117"/>
      <c r="K144" s="114"/>
    </row>
    <row r="145" spans="1:11" s="101" customFormat="1" ht="20.100000000000001" customHeight="1">
      <c r="A145" s="118"/>
      <c r="B145" s="118"/>
      <c r="C145" s="118"/>
      <c r="D145" s="118"/>
      <c r="E145" s="119"/>
      <c r="F145" s="120"/>
      <c r="G145" s="120"/>
      <c r="H145" s="120"/>
      <c r="I145" s="92"/>
      <c r="J145" s="117"/>
      <c r="K145" s="114"/>
    </row>
    <row r="146" spans="1:11" s="101" customFormat="1" ht="20.100000000000001" customHeight="1">
      <c r="A146" s="118"/>
      <c r="B146" s="118"/>
      <c r="C146" s="118"/>
      <c r="D146" s="118"/>
      <c r="E146" s="119"/>
      <c r="F146" s="120"/>
      <c r="G146" s="120"/>
      <c r="H146" s="120"/>
      <c r="I146" s="92"/>
      <c r="J146" s="117"/>
      <c r="K146" s="114"/>
    </row>
    <row r="147" spans="1:11" s="101" customFormat="1" ht="20.100000000000001" customHeight="1">
      <c r="A147" s="118"/>
      <c r="B147" s="118"/>
      <c r="C147" s="118"/>
      <c r="D147" s="118"/>
      <c r="E147" s="119"/>
      <c r="F147" s="120"/>
      <c r="G147" s="120"/>
      <c r="H147" s="120"/>
      <c r="I147" s="92"/>
      <c r="J147" s="117"/>
      <c r="K147" s="114"/>
    </row>
    <row r="148" spans="1:11" s="101" customFormat="1" ht="20.100000000000001" customHeight="1">
      <c r="A148" s="118"/>
      <c r="B148" s="118"/>
      <c r="C148" s="118"/>
      <c r="D148" s="118"/>
      <c r="E148" s="119"/>
      <c r="F148" s="120"/>
      <c r="G148" s="120"/>
      <c r="H148" s="120"/>
      <c r="I148" s="92"/>
      <c r="J148" s="117"/>
      <c r="K148" s="114"/>
    </row>
    <row r="149" spans="1:11" s="101" customFormat="1" ht="20.100000000000001" customHeight="1">
      <c r="A149" s="118"/>
      <c r="B149" s="118"/>
      <c r="C149" s="118"/>
      <c r="D149" s="118"/>
      <c r="E149" s="119"/>
      <c r="F149" s="120"/>
      <c r="G149" s="120"/>
      <c r="H149" s="120"/>
      <c r="I149" s="92"/>
      <c r="J149" s="117"/>
      <c r="K149" s="114"/>
    </row>
    <row r="150" spans="1:11" s="101" customFormat="1" ht="20.100000000000001" customHeight="1">
      <c r="A150" s="118"/>
      <c r="B150" s="118"/>
      <c r="C150" s="118"/>
      <c r="D150" s="118"/>
      <c r="E150" s="119"/>
      <c r="F150" s="120"/>
      <c r="G150" s="120"/>
      <c r="H150" s="120"/>
      <c r="I150" s="92"/>
      <c r="J150" s="117"/>
      <c r="K150" s="114"/>
    </row>
    <row r="151" spans="1:11" s="101" customFormat="1" ht="20.100000000000001" customHeight="1">
      <c r="A151" s="118"/>
      <c r="B151" s="118"/>
      <c r="C151" s="118"/>
      <c r="D151" s="118"/>
      <c r="E151" s="119"/>
      <c r="F151" s="120"/>
      <c r="G151" s="120"/>
      <c r="H151" s="120"/>
      <c r="I151" s="92"/>
      <c r="J151" s="117"/>
      <c r="K151" s="114"/>
    </row>
    <row r="152" spans="1:11" s="101" customFormat="1" ht="20.100000000000001" customHeight="1">
      <c r="A152" s="118"/>
      <c r="B152" s="118"/>
      <c r="C152" s="118"/>
      <c r="D152" s="118"/>
      <c r="E152" s="119"/>
      <c r="F152" s="120"/>
      <c r="G152" s="120"/>
      <c r="H152" s="120"/>
      <c r="I152" s="92"/>
      <c r="J152" s="117"/>
      <c r="K152" s="114"/>
    </row>
    <row r="153" spans="1:11" s="101" customFormat="1" ht="20.100000000000001" customHeight="1">
      <c r="A153" s="118"/>
      <c r="B153" s="118"/>
      <c r="C153" s="118"/>
      <c r="D153" s="118"/>
      <c r="E153" s="119"/>
      <c r="F153" s="120"/>
      <c r="G153" s="120"/>
      <c r="H153" s="120"/>
      <c r="I153" s="92"/>
      <c r="J153" s="117"/>
      <c r="K153" s="114"/>
    </row>
    <row r="154" spans="1:11" s="101" customFormat="1" ht="20.100000000000001" customHeight="1">
      <c r="A154" s="118"/>
      <c r="B154" s="118"/>
      <c r="C154" s="118"/>
      <c r="D154" s="118"/>
      <c r="E154" s="119"/>
      <c r="F154" s="120"/>
      <c r="G154" s="120"/>
      <c r="H154" s="120"/>
      <c r="I154" s="92"/>
      <c r="J154" s="117"/>
      <c r="K154" s="114"/>
    </row>
    <row r="155" spans="1:11" s="101" customFormat="1" ht="20.100000000000001" customHeight="1">
      <c r="A155" s="118"/>
      <c r="B155" s="118"/>
      <c r="C155" s="118"/>
      <c r="D155" s="118"/>
      <c r="E155" s="119"/>
      <c r="F155" s="120"/>
      <c r="G155" s="120"/>
      <c r="H155" s="120"/>
      <c r="I155" s="92"/>
      <c r="J155" s="117"/>
      <c r="K155" s="114"/>
    </row>
    <row r="156" spans="1:11" s="101" customFormat="1" ht="20.100000000000001" customHeight="1">
      <c r="A156" s="118"/>
      <c r="B156" s="118"/>
      <c r="C156" s="118"/>
      <c r="D156" s="118"/>
      <c r="E156" s="119"/>
      <c r="F156" s="120"/>
      <c r="G156" s="120"/>
      <c r="H156" s="120"/>
      <c r="I156" s="92"/>
      <c r="J156" s="117"/>
      <c r="K156" s="114"/>
    </row>
    <row r="157" spans="1:11" s="101" customFormat="1" ht="20.100000000000001" customHeight="1">
      <c r="A157" s="118"/>
      <c r="B157" s="118"/>
      <c r="C157" s="118"/>
      <c r="D157" s="118"/>
      <c r="E157" s="119"/>
      <c r="F157" s="120"/>
      <c r="G157" s="120"/>
      <c r="H157" s="120"/>
      <c r="I157" s="92"/>
      <c r="J157" s="117"/>
      <c r="K157" s="114"/>
    </row>
    <row r="158" spans="1:11" s="101" customFormat="1" ht="20.100000000000001" customHeight="1">
      <c r="A158" s="118"/>
      <c r="B158" s="118"/>
      <c r="C158" s="118"/>
      <c r="D158" s="118"/>
      <c r="E158" s="119"/>
      <c r="F158" s="120"/>
      <c r="G158" s="120"/>
      <c r="H158" s="120"/>
      <c r="I158" s="92"/>
      <c r="J158" s="117"/>
      <c r="K158" s="114"/>
    </row>
    <row r="159" spans="1:11" s="101" customFormat="1" ht="20.100000000000001" customHeight="1">
      <c r="A159" s="118"/>
      <c r="B159" s="118"/>
      <c r="C159" s="118"/>
      <c r="D159" s="118"/>
      <c r="E159" s="119"/>
      <c r="F159" s="120"/>
      <c r="G159" s="120"/>
      <c r="H159" s="120"/>
      <c r="I159" s="92"/>
      <c r="J159" s="117"/>
      <c r="K159" s="114"/>
    </row>
    <row r="160" spans="1:11" s="101" customFormat="1" ht="20.100000000000001" customHeight="1">
      <c r="A160" s="118"/>
      <c r="B160" s="118"/>
      <c r="C160" s="118"/>
      <c r="D160" s="118"/>
      <c r="E160" s="119"/>
      <c r="F160" s="120"/>
      <c r="G160" s="120"/>
      <c r="H160" s="120"/>
      <c r="I160" s="92"/>
      <c r="J160" s="117"/>
      <c r="K160" s="114"/>
    </row>
    <row r="161" spans="1:11" s="101" customFormat="1" ht="20.100000000000001" customHeight="1">
      <c r="A161" s="118"/>
      <c r="B161" s="118"/>
      <c r="C161" s="118"/>
      <c r="D161" s="118"/>
      <c r="E161" s="119"/>
      <c r="F161" s="120"/>
      <c r="G161" s="120"/>
      <c r="H161" s="120"/>
      <c r="I161" s="92"/>
      <c r="J161" s="117"/>
      <c r="K161" s="114"/>
    </row>
    <row r="162" spans="1:11" s="101" customFormat="1" ht="20.100000000000001" customHeight="1">
      <c r="A162" s="118"/>
      <c r="B162" s="118"/>
      <c r="C162" s="118"/>
      <c r="D162" s="118"/>
      <c r="E162" s="119"/>
      <c r="F162" s="120"/>
      <c r="G162" s="120"/>
      <c r="H162" s="120"/>
      <c r="I162" s="92"/>
      <c r="J162" s="117"/>
      <c r="K162" s="114"/>
    </row>
    <row r="163" spans="1:11" s="101" customFormat="1" ht="20.100000000000001" customHeight="1">
      <c r="A163" s="118"/>
      <c r="B163" s="118"/>
      <c r="C163" s="118"/>
      <c r="D163" s="118"/>
      <c r="E163" s="119"/>
      <c r="F163" s="120"/>
      <c r="G163" s="120"/>
      <c r="H163" s="120"/>
      <c r="I163" s="92"/>
      <c r="J163" s="117"/>
      <c r="K163" s="114"/>
    </row>
    <row r="164" spans="1:11" s="101" customFormat="1" ht="20.100000000000001" customHeight="1">
      <c r="A164" s="118"/>
      <c r="B164" s="118"/>
      <c r="C164" s="118"/>
      <c r="D164" s="118"/>
      <c r="E164" s="119"/>
      <c r="F164" s="120"/>
      <c r="G164" s="120"/>
      <c r="H164" s="120"/>
      <c r="I164" s="92"/>
      <c r="J164" s="117"/>
      <c r="K164" s="114"/>
    </row>
    <row r="165" spans="1:11" s="101" customFormat="1" ht="20.100000000000001" customHeight="1">
      <c r="A165" s="118"/>
      <c r="B165" s="118"/>
      <c r="C165" s="118"/>
      <c r="D165" s="118"/>
      <c r="E165" s="119"/>
      <c r="F165" s="120"/>
      <c r="G165" s="120"/>
      <c r="H165" s="120"/>
      <c r="I165" s="92"/>
      <c r="J165" s="117"/>
      <c r="K165" s="114"/>
    </row>
    <row r="166" spans="1:11" s="101" customFormat="1" ht="20.100000000000001" customHeight="1">
      <c r="A166" s="118"/>
      <c r="B166" s="118"/>
      <c r="C166" s="118"/>
      <c r="D166" s="118"/>
      <c r="E166" s="119"/>
      <c r="F166" s="120"/>
      <c r="G166" s="120"/>
      <c r="H166" s="120"/>
      <c r="I166" s="92"/>
      <c r="J166" s="117"/>
      <c r="K166" s="114"/>
    </row>
    <row r="167" spans="1:11" s="101" customFormat="1" ht="20.100000000000001" customHeight="1">
      <c r="A167" s="118"/>
      <c r="B167" s="118"/>
      <c r="C167" s="118"/>
      <c r="D167" s="118"/>
      <c r="E167" s="119"/>
      <c r="F167" s="120"/>
      <c r="G167" s="120"/>
      <c r="H167" s="120"/>
      <c r="I167" s="92"/>
      <c r="J167" s="117"/>
      <c r="K167" s="114"/>
    </row>
    <row r="168" spans="1:11" s="101" customFormat="1" ht="20.100000000000001" customHeight="1">
      <c r="A168" s="118"/>
      <c r="B168" s="118"/>
      <c r="C168" s="118"/>
      <c r="D168" s="118"/>
      <c r="E168" s="119"/>
      <c r="F168" s="120"/>
      <c r="G168" s="120"/>
      <c r="H168" s="120"/>
      <c r="I168" s="92"/>
      <c r="J168" s="117"/>
      <c r="K168" s="114"/>
    </row>
    <row r="169" spans="1:11" s="101" customFormat="1" ht="20.100000000000001" customHeight="1">
      <c r="A169" s="118"/>
      <c r="B169" s="118"/>
      <c r="C169" s="118"/>
      <c r="D169" s="118"/>
      <c r="E169" s="119"/>
      <c r="F169" s="120"/>
      <c r="G169" s="120"/>
      <c r="H169" s="120"/>
      <c r="I169" s="92"/>
      <c r="J169" s="117"/>
      <c r="K169" s="114"/>
    </row>
    <row r="170" spans="1:11" s="101" customFormat="1" ht="20.100000000000001" customHeight="1">
      <c r="A170" s="118"/>
      <c r="B170" s="118"/>
      <c r="C170" s="118"/>
      <c r="D170" s="118"/>
      <c r="E170" s="119"/>
      <c r="F170" s="120"/>
      <c r="G170" s="120"/>
      <c r="H170" s="120"/>
      <c r="I170" s="92"/>
      <c r="J170" s="117"/>
      <c r="K170" s="114"/>
    </row>
    <row r="171" spans="1:11" s="101" customFormat="1" ht="20.100000000000001" customHeight="1">
      <c r="A171" s="118"/>
      <c r="B171" s="118"/>
      <c r="C171" s="118"/>
      <c r="D171" s="118"/>
      <c r="E171" s="119"/>
      <c r="F171" s="120"/>
      <c r="G171" s="120"/>
      <c r="H171" s="120"/>
      <c r="I171" s="92"/>
      <c r="J171" s="117"/>
      <c r="K171" s="114"/>
    </row>
    <row r="172" spans="1:11" s="101" customFormat="1" ht="20.100000000000001" customHeight="1">
      <c r="A172" s="118"/>
      <c r="B172" s="118"/>
      <c r="C172" s="118"/>
      <c r="D172" s="118"/>
      <c r="E172" s="119"/>
      <c r="F172" s="120"/>
      <c r="G172" s="120"/>
      <c r="H172" s="120"/>
      <c r="I172" s="92"/>
      <c r="J172" s="117"/>
      <c r="K172" s="114"/>
    </row>
    <row r="173" spans="1:11" s="101" customFormat="1" ht="20.100000000000001" customHeight="1">
      <c r="A173" s="118"/>
      <c r="B173" s="118"/>
      <c r="C173" s="118"/>
      <c r="D173" s="118"/>
      <c r="E173" s="119"/>
      <c r="F173" s="120"/>
      <c r="G173" s="120"/>
      <c r="H173" s="120"/>
      <c r="I173" s="92"/>
      <c r="J173" s="117"/>
      <c r="K173" s="114"/>
    </row>
    <row r="174" spans="1:11" s="101" customFormat="1" ht="20.100000000000001" customHeight="1">
      <c r="A174" s="118"/>
      <c r="B174" s="118"/>
      <c r="C174" s="118"/>
      <c r="D174" s="118"/>
      <c r="E174" s="119"/>
      <c r="F174" s="120"/>
      <c r="G174" s="120"/>
      <c r="H174" s="120"/>
      <c r="I174" s="92"/>
      <c r="J174" s="117"/>
      <c r="K174" s="114"/>
    </row>
    <row r="175" spans="1:11" s="101" customFormat="1" ht="20.100000000000001" customHeight="1">
      <c r="A175" s="118"/>
      <c r="B175" s="118"/>
      <c r="C175" s="118"/>
      <c r="D175" s="118"/>
      <c r="E175" s="119"/>
      <c r="F175" s="120"/>
      <c r="G175" s="120"/>
      <c r="H175" s="120"/>
      <c r="I175" s="92"/>
      <c r="J175" s="117"/>
      <c r="K175" s="114"/>
    </row>
    <row r="176" spans="1:11" s="101" customFormat="1" ht="20.100000000000001" customHeight="1">
      <c r="A176" s="118"/>
      <c r="B176" s="118"/>
      <c r="C176" s="118"/>
      <c r="D176" s="118"/>
      <c r="E176" s="119"/>
      <c r="F176" s="120"/>
      <c r="G176" s="120"/>
      <c r="H176" s="120"/>
      <c r="I176" s="92"/>
      <c r="J176" s="117"/>
      <c r="K176" s="114"/>
    </row>
    <row r="177" spans="1:11" s="101" customFormat="1" ht="20.100000000000001" customHeight="1">
      <c r="A177" s="118"/>
      <c r="B177" s="118"/>
      <c r="C177" s="118"/>
      <c r="D177" s="118"/>
      <c r="E177" s="119"/>
      <c r="F177" s="120"/>
      <c r="G177" s="120"/>
      <c r="H177" s="120"/>
      <c r="I177" s="92"/>
      <c r="J177" s="117"/>
      <c r="K177" s="114"/>
    </row>
    <row r="178" spans="1:11" s="101" customFormat="1" ht="20.100000000000001" customHeight="1">
      <c r="A178" s="118"/>
      <c r="B178" s="118"/>
      <c r="C178" s="118"/>
      <c r="D178" s="118"/>
      <c r="E178" s="119"/>
      <c r="F178" s="120"/>
      <c r="G178" s="120"/>
      <c r="H178" s="120"/>
      <c r="I178" s="92"/>
      <c r="J178" s="117"/>
      <c r="K178" s="114"/>
    </row>
    <row r="179" spans="1:11" s="101" customFormat="1" ht="20.100000000000001" customHeight="1">
      <c r="A179" s="118"/>
      <c r="B179" s="118"/>
      <c r="C179" s="118"/>
      <c r="D179" s="118"/>
      <c r="E179" s="119"/>
      <c r="F179" s="120"/>
      <c r="G179" s="120"/>
      <c r="H179" s="120"/>
      <c r="I179" s="92"/>
      <c r="J179" s="117"/>
      <c r="K179" s="114"/>
    </row>
    <row r="180" spans="1:11" s="101" customFormat="1" ht="20.100000000000001" customHeight="1">
      <c r="A180" s="118"/>
      <c r="B180" s="118"/>
      <c r="C180" s="118"/>
      <c r="D180" s="118"/>
      <c r="E180" s="119"/>
      <c r="F180" s="120"/>
      <c r="G180" s="120"/>
      <c r="H180" s="120"/>
      <c r="I180" s="92"/>
      <c r="J180" s="117"/>
      <c r="K180" s="114"/>
    </row>
    <row r="181" spans="1:11" s="101" customFormat="1" ht="20.100000000000001" customHeight="1">
      <c r="A181" s="118"/>
      <c r="B181" s="118"/>
      <c r="C181" s="118"/>
      <c r="D181" s="118"/>
      <c r="E181" s="119"/>
      <c r="F181" s="120"/>
      <c r="G181" s="120"/>
      <c r="H181" s="120"/>
      <c r="I181" s="92"/>
      <c r="J181" s="117"/>
      <c r="K181" s="114"/>
    </row>
    <row r="182" spans="1:11" s="101" customFormat="1" ht="20.100000000000001" customHeight="1">
      <c r="A182" s="118"/>
      <c r="B182" s="118"/>
      <c r="C182" s="118"/>
      <c r="D182" s="118"/>
      <c r="E182" s="119"/>
      <c r="F182" s="120"/>
      <c r="G182" s="120"/>
      <c r="H182" s="120"/>
      <c r="I182" s="92"/>
      <c r="J182" s="117"/>
      <c r="K182" s="114"/>
    </row>
    <row r="183" spans="1:11" s="101" customFormat="1" ht="20.100000000000001" customHeight="1">
      <c r="A183" s="118"/>
      <c r="B183" s="118"/>
      <c r="C183" s="118"/>
      <c r="D183" s="118"/>
      <c r="E183" s="119"/>
      <c r="F183" s="120"/>
      <c r="G183" s="120"/>
      <c r="H183" s="120"/>
      <c r="I183" s="92"/>
      <c r="J183" s="117"/>
      <c r="K183" s="114"/>
    </row>
    <row r="184" spans="1:11" s="101" customFormat="1" ht="20.100000000000001" customHeight="1">
      <c r="A184" s="118"/>
      <c r="B184" s="118"/>
      <c r="C184" s="118"/>
      <c r="D184" s="118"/>
      <c r="E184" s="119"/>
      <c r="F184" s="120"/>
      <c r="G184" s="120"/>
      <c r="H184" s="120"/>
      <c r="I184" s="92"/>
      <c r="J184" s="117"/>
      <c r="K184" s="114"/>
    </row>
    <row r="185" spans="1:11" s="101" customFormat="1" ht="20.100000000000001" customHeight="1">
      <c r="A185" s="118"/>
      <c r="B185" s="118"/>
      <c r="C185" s="118"/>
      <c r="D185" s="118"/>
      <c r="E185" s="119"/>
      <c r="F185" s="120"/>
      <c r="G185" s="120"/>
      <c r="H185" s="120"/>
      <c r="I185" s="92"/>
      <c r="J185" s="117"/>
      <c r="K185" s="114"/>
    </row>
    <row r="186" spans="1:11" s="101" customFormat="1" ht="20.100000000000001" customHeight="1">
      <c r="A186" s="118"/>
      <c r="B186" s="118"/>
      <c r="C186" s="118"/>
      <c r="D186" s="118"/>
      <c r="E186" s="119"/>
      <c r="F186" s="120"/>
      <c r="G186" s="120"/>
      <c r="H186" s="120"/>
      <c r="I186" s="92"/>
      <c r="J186" s="117"/>
      <c r="K186" s="114"/>
    </row>
    <row r="187" spans="1:11" s="101" customFormat="1" ht="20.100000000000001" customHeight="1">
      <c r="A187" s="118"/>
      <c r="B187" s="118"/>
      <c r="C187" s="118"/>
      <c r="D187" s="118"/>
      <c r="E187" s="119"/>
      <c r="F187" s="120"/>
      <c r="G187" s="120"/>
      <c r="H187" s="120"/>
      <c r="I187" s="92"/>
      <c r="J187" s="117"/>
      <c r="K187" s="114"/>
    </row>
    <row r="188" spans="1:11" s="101" customFormat="1" ht="20.100000000000001" customHeight="1">
      <c r="A188" s="118"/>
      <c r="B188" s="118"/>
      <c r="C188" s="118"/>
      <c r="D188" s="118"/>
      <c r="E188" s="119"/>
      <c r="F188" s="120"/>
      <c r="G188" s="120"/>
      <c r="H188" s="120"/>
      <c r="I188" s="92"/>
      <c r="J188" s="117"/>
      <c r="K188" s="114"/>
    </row>
    <row r="189" spans="1:11" s="101" customFormat="1" ht="20.100000000000001" customHeight="1">
      <c r="A189" s="118"/>
      <c r="B189" s="118"/>
      <c r="C189" s="118"/>
      <c r="D189" s="118"/>
      <c r="E189" s="119"/>
      <c r="F189" s="120"/>
      <c r="G189" s="120"/>
      <c r="H189" s="120"/>
      <c r="I189" s="92"/>
      <c r="J189" s="117"/>
      <c r="K189" s="114"/>
    </row>
    <row r="190" spans="1:11" s="101" customFormat="1" ht="20.100000000000001" customHeight="1">
      <c r="A190" s="118"/>
      <c r="B190" s="118"/>
      <c r="C190" s="118"/>
      <c r="D190" s="118"/>
      <c r="E190" s="119"/>
      <c r="F190" s="120"/>
      <c r="G190" s="120"/>
      <c r="H190" s="120"/>
      <c r="I190" s="92"/>
      <c r="J190" s="117"/>
      <c r="K190" s="114"/>
    </row>
    <row r="191" spans="1:11" s="101" customFormat="1" ht="20.100000000000001" customHeight="1">
      <c r="A191" s="118"/>
      <c r="B191" s="118"/>
      <c r="C191" s="118"/>
      <c r="D191" s="118"/>
      <c r="E191" s="119"/>
      <c r="F191" s="120"/>
      <c r="G191" s="120"/>
      <c r="H191" s="120"/>
      <c r="I191" s="92"/>
      <c r="J191" s="117"/>
      <c r="K191" s="114"/>
    </row>
    <row r="192" spans="1:11" s="101" customFormat="1" ht="20.100000000000001" customHeight="1">
      <c r="A192" s="118"/>
      <c r="B192" s="118"/>
      <c r="C192" s="118"/>
      <c r="D192" s="118"/>
      <c r="E192" s="119"/>
      <c r="F192" s="120"/>
      <c r="G192" s="120"/>
      <c r="H192" s="120"/>
      <c r="I192" s="92"/>
      <c r="J192" s="117"/>
      <c r="K192" s="114"/>
    </row>
    <row r="193" spans="1:11" s="101" customFormat="1" ht="20.100000000000001" customHeight="1">
      <c r="A193" s="118"/>
      <c r="B193" s="118"/>
      <c r="C193" s="118"/>
      <c r="D193" s="118"/>
      <c r="E193" s="119"/>
      <c r="F193" s="120"/>
      <c r="G193" s="120"/>
      <c r="H193" s="120"/>
      <c r="I193" s="92"/>
      <c r="J193" s="117"/>
      <c r="K193" s="114"/>
    </row>
    <row r="194" spans="1:11" s="101" customFormat="1" ht="20.100000000000001" customHeight="1">
      <c r="A194" s="118"/>
      <c r="B194" s="118"/>
      <c r="C194" s="118"/>
      <c r="D194" s="118"/>
      <c r="E194" s="119"/>
      <c r="F194" s="120"/>
      <c r="G194" s="120"/>
      <c r="H194" s="120"/>
      <c r="I194" s="92"/>
      <c r="J194" s="117"/>
      <c r="K194" s="114"/>
    </row>
    <row r="195" spans="1:11" s="101" customFormat="1" ht="20.100000000000001" customHeight="1">
      <c r="A195" s="118"/>
      <c r="B195" s="118"/>
      <c r="C195" s="118"/>
      <c r="D195" s="118"/>
      <c r="E195" s="119"/>
      <c r="F195" s="120"/>
      <c r="G195" s="120"/>
      <c r="H195" s="120"/>
      <c r="I195" s="92"/>
      <c r="J195" s="117"/>
      <c r="K195" s="114"/>
    </row>
    <row r="196" spans="1:11" s="101" customFormat="1" ht="20.100000000000001" customHeight="1">
      <c r="A196" s="118"/>
      <c r="B196" s="118"/>
      <c r="C196" s="118"/>
      <c r="D196" s="118"/>
      <c r="E196" s="119"/>
      <c r="F196" s="120"/>
      <c r="G196" s="120"/>
      <c r="H196" s="120"/>
      <c r="I196" s="92"/>
      <c r="J196" s="117"/>
      <c r="K196" s="114"/>
    </row>
    <row r="197" spans="1:11" s="101" customFormat="1" ht="20.100000000000001" customHeight="1">
      <c r="A197" s="118"/>
      <c r="B197" s="118"/>
      <c r="C197" s="118"/>
      <c r="D197" s="118"/>
      <c r="E197" s="119"/>
      <c r="F197" s="120"/>
      <c r="G197" s="120"/>
      <c r="H197" s="120"/>
      <c r="I197" s="92"/>
      <c r="J197" s="117"/>
      <c r="K197" s="114"/>
    </row>
    <row r="198" spans="1:11" s="101" customFormat="1" ht="20.100000000000001" customHeight="1">
      <c r="A198" s="118"/>
      <c r="B198" s="118"/>
      <c r="C198" s="118"/>
      <c r="D198" s="118"/>
      <c r="E198" s="119"/>
      <c r="F198" s="120"/>
      <c r="G198" s="120"/>
      <c r="H198" s="120"/>
      <c r="I198" s="92"/>
      <c r="J198" s="117"/>
      <c r="K198" s="114"/>
    </row>
    <row r="199" spans="1:11" s="101" customFormat="1" ht="20.100000000000001" customHeight="1">
      <c r="A199" s="118"/>
      <c r="B199" s="118"/>
      <c r="C199" s="118"/>
      <c r="D199" s="118"/>
      <c r="E199" s="119"/>
      <c r="F199" s="120"/>
      <c r="G199" s="120"/>
      <c r="H199" s="120"/>
      <c r="I199" s="92"/>
      <c r="J199" s="117"/>
      <c r="K199" s="114"/>
    </row>
    <row r="200" spans="1:11" s="101" customFormat="1" ht="20.100000000000001" customHeight="1">
      <c r="A200" s="118"/>
      <c r="B200" s="118"/>
      <c r="C200" s="118"/>
      <c r="D200" s="118"/>
      <c r="E200" s="119"/>
      <c r="F200" s="120"/>
      <c r="G200" s="120"/>
      <c r="H200" s="120"/>
      <c r="I200" s="92"/>
      <c r="J200" s="117"/>
      <c r="K200" s="114"/>
    </row>
    <row r="201" spans="1:11" s="101" customFormat="1" ht="20.100000000000001" customHeight="1">
      <c r="A201" s="118"/>
      <c r="B201" s="118"/>
      <c r="C201" s="118"/>
      <c r="D201" s="118"/>
      <c r="E201" s="119"/>
      <c r="F201" s="120"/>
      <c r="G201" s="120"/>
      <c r="H201" s="120"/>
      <c r="I201" s="92"/>
      <c r="J201" s="117"/>
      <c r="K201" s="114"/>
    </row>
    <row r="202" spans="1:11" s="101" customFormat="1" ht="20.100000000000001" customHeight="1">
      <c r="A202" s="118"/>
      <c r="B202" s="118"/>
      <c r="C202" s="118"/>
      <c r="D202" s="118"/>
      <c r="E202" s="119"/>
      <c r="F202" s="120"/>
      <c r="G202" s="120"/>
      <c r="H202" s="120"/>
      <c r="I202" s="92"/>
      <c r="J202" s="117"/>
      <c r="K202" s="114"/>
    </row>
    <row r="203" spans="1:11" s="101" customFormat="1" ht="20.100000000000001" customHeight="1">
      <c r="A203" s="118"/>
      <c r="B203" s="118"/>
      <c r="C203" s="118"/>
      <c r="D203" s="118"/>
      <c r="E203" s="119"/>
      <c r="F203" s="120"/>
      <c r="G203" s="120"/>
      <c r="H203" s="120"/>
      <c r="I203" s="92"/>
      <c r="J203" s="117"/>
      <c r="K203" s="114"/>
    </row>
    <row r="204" spans="1:11" s="101" customFormat="1" ht="20.100000000000001" customHeight="1">
      <c r="A204" s="118"/>
      <c r="B204" s="118"/>
      <c r="C204" s="118"/>
      <c r="D204" s="118"/>
      <c r="E204" s="119"/>
      <c r="F204" s="120"/>
      <c r="G204" s="120"/>
      <c r="H204" s="120"/>
      <c r="I204" s="92"/>
      <c r="J204" s="117"/>
      <c r="K204" s="114"/>
    </row>
    <row r="205" spans="1:11" s="101" customFormat="1" ht="20.100000000000001" customHeight="1">
      <c r="A205" s="118"/>
      <c r="B205" s="118"/>
      <c r="C205" s="118"/>
      <c r="D205" s="118"/>
      <c r="E205" s="119"/>
      <c r="F205" s="120"/>
      <c r="G205" s="120"/>
      <c r="H205" s="120"/>
      <c r="I205" s="92"/>
      <c r="J205" s="117"/>
      <c r="K205" s="114"/>
    </row>
    <row r="206" spans="1:11" s="101" customFormat="1" ht="20.100000000000001" customHeight="1">
      <c r="A206" s="118"/>
      <c r="B206" s="118"/>
      <c r="C206" s="118"/>
      <c r="D206" s="118"/>
      <c r="E206" s="119"/>
      <c r="F206" s="120"/>
      <c r="G206" s="120"/>
      <c r="H206" s="120"/>
      <c r="I206" s="92"/>
      <c r="J206" s="117"/>
      <c r="K206" s="114"/>
    </row>
    <row r="207" spans="1:11" s="101" customFormat="1" ht="20.100000000000001" customHeight="1">
      <c r="A207" s="118"/>
      <c r="B207" s="118"/>
      <c r="C207" s="118"/>
      <c r="D207" s="118"/>
      <c r="E207" s="119"/>
      <c r="F207" s="120"/>
      <c r="G207" s="120"/>
      <c r="H207" s="120"/>
      <c r="I207" s="92"/>
      <c r="J207" s="117"/>
      <c r="K207" s="114"/>
    </row>
    <row r="208" spans="1:11" s="101" customFormat="1" ht="20.100000000000001" customHeight="1">
      <c r="A208" s="118"/>
      <c r="B208" s="118"/>
      <c r="C208" s="118"/>
      <c r="D208" s="118"/>
      <c r="E208" s="119"/>
      <c r="F208" s="120"/>
      <c r="G208" s="120"/>
      <c r="H208" s="120"/>
      <c r="I208" s="92"/>
      <c r="J208" s="117"/>
      <c r="K208" s="114"/>
    </row>
    <row r="209" spans="1:11" s="101" customFormat="1" ht="20.100000000000001" customHeight="1">
      <c r="A209" s="118"/>
      <c r="B209" s="118"/>
      <c r="C209" s="118"/>
      <c r="D209" s="118"/>
      <c r="E209" s="119"/>
      <c r="F209" s="120"/>
      <c r="G209" s="120"/>
      <c r="H209" s="120"/>
      <c r="I209" s="92"/>
      <c r="J209" s="117"/>
      <c r="K209" s="114"/>
    </row>
    <row r="210" spans="1:11" s="101" customFormat="1" ht="20.100000000000001" customHeight="1">
      <c r="A210" s="118"/>
      <c r="B210" s="118"/>
      <c r="C210" s="118"/>
      <c r="D210" s="118"/>
      <c r="E210" s="119"/>
      <c r="F210" s="120"/>
      <c r="G210" s="120"/>
      <c r="H210" s="120"/>
      <c r="I210" s="92"/>
      <c r="J210" s="117"/>
      <c r="K210" s="114"/>
    </row>
    <row r="211" spans="1:11" s="101" customFormat="1" ht="20.100000000000001" customHeight="1">
      <c r="A211" s="118"/>
      <c r="B211" s="118"/>
      <c r="C211" s="118"/>
      <c r="D211" s="118"/>
      <c r="E211" s="119"/>
      <c r="F211" s="120"/>
      <c r="G211" s="120"/>
      <c r="H211" s="120"/>
      <c r="I211" s="92"/>
      <c r="J211" s="117"/>
      <c r="K211" s="114"/>
    </row>
    <row r="212" spans="1:11" s="101" customFormat="1" ht="20.100000000000001" customHeight="1">
      <c r="A212" s="118"/>
      <c r="B212" s="118"/>
      <c r="C212" s="118"/>
      <c r="D212" s="118"/>
      <c r="E212" s="119"/>
      <c r="F212" s="120"/>
      <c r="G212" s="120"/>
      <c r="H212" s="120"/>
      <c r="I212" s="92"/>
      <c r="J212" s="117"/>
      <c r="K212" s="114"/>
    </row>
    <row r="213" spans="1:11" s="101" customFormat="1" ht="20.100000000000001" customHeight="1">
      <c r="A213" s="118"/>
      <c r="B213" s="118"/>
      <c r="C213" s="118"/>
      <c r="D213" s="118"/>
      <c r="E213" s="119"/>
      <c r="F213" s="120"/>
      <c r="G213" s="120"/>
      <c r="H213" s="120"/>
      <c r="I213" s="92"/>
      <c r="J213" s="117"/>
      <c r="K213" s="114"/>
    </row>
    <row r="214" spans="1:11" s="101" customFormat="1" ht="20.100000000000001" customHeight="1">
      <c r="A214" s="118"/>
      <c r="B214" s="118"/>
      <c r="C214" s="118"/>
      <c r="D214" s="118"/>
      <c r="E214" s="119"/>
      <c r="F214" s="120"/>
      <c r="G214" s="120"/>
      <c r="H214" s="120"/>
      <c r="I214" s="92"/>
      <c r="J214" s="117"/>
      <c r="K214" s="114"/>
    </row>
    <row r="215" spans="1:11" s="101" customFormat="1" ht="20.100000000000001" customHeight="1">
      <c r="A215" s="118"/>
      <c r="B215" s="118"/>
      <c r="C215" s="118"/>
      <c r="D215" s="118"/>
      <c r="E215" s="119"/>
      <c r="F215" s="120"/>
      <c r="G215" s="120"/>
      <c r="H215" s="120"/>
      <c r="I215" s="92"/>
      <c r="J215" s="117"/>
      <c r="K215" s="114"/>
    </row>
    <row r="216" spans="1:11" s="101" customFormat="1" ht="20.100000000000001" customHeight="1">
      <c r="A216" s="118"/>
      <c r="B216" s="118"/>
      <c r="C216" s="118"/>
      <c r="D216" s="118"/>
      <c r="E216" s="119"/>
      <c r="F216" s="120"/>
      <c r="G216" s="120"/>
      <c r="H216" s="120"/>
      <c r="I216" s="92"/>
      <c r="J216" s="117"/>
      <c r="K216" s="114"/>
    </row>
    <row r="217" spans="1:11" s="101" customFormat="1" ht="20.100000000000001" customHeight="1">
      <c r="A217" s="118"/>
      <c r="B217" s="118"/>
      <c r="C217" s="118"/>
      <c r="D217" s="118"/>
      <c r="E217" s="119"/>
      <c r="F217" s="120"/>
      <c r="G217" s="120"/>
      <c r="H217" s="120"/>
      <c r="I217" s="92"/>
      <c r="J217" s="117"/>
      <c r="K217" s="114"/>
    </row>
    <row r="218" spans="1:11" s="101" customFormat="1" ht="20.100000000000001" customHeight="1">
      <c r="A218" s="118"/>
      <c r="B218" s="118"/>
      <c r="C218" s="118"/>
      <c r="D218" s="118"/>
      <c r="E218" s="119"/>
      <c r="F218" s="120"/>
      <c r="G218" s="120"/>
      <c r="H218" s="120"/>
      <c r="I218" s="92"/>
      <c r="J218" s="117"/>
      <c r="K218" s="114"/>
    </row>
    <row r="219" spans="1:11" s="101" customFormat="1" ht="20.100000000000001" customHeight="1">
      <c r="A219" s="118"/>
      <c r="B219" s="118"/>
      <c r="C219" s="118"/>
      <c r="D219" s="118"/>
      <c r="E219" s="119"/>
      <c r="F219" s="120"/>
      <c r="G219" s="120"/>
      <c r="H219" s="120"/>
      <c r="I219" s="92"/>
      <c r="J219" s="117"/>
      <c r="K219" s="114"/>
    </row>
    <row r="220" spans="1:11" s="101" customFormat="1" ht="20.100000000000001" customHeight="1">
      <c r="A220" s="118"/>
      <c r="B220" s="118"/>
      <c r="C220" s="118"/>
      <c r="D220" s="118"/>
      <c r="E220" s="119"/>
      <c r="F220" s="120"/>
      <c r="G220" s="120"/>
      <c r="H220" s="120"/>
      <c r="I220" s="92"/>
      <c r="J220" s="117"/>
      <c r="K220" s="114"/>
    </row>
    <row r="221" spans="1:11" s="101" customFormat="1" ht="20.100000000000001" customHeight="1">
      <c r="A221" s="118"/>
      <c r="B221" s="118"/>
      <c r="C221" s="118"/>
      <c r="D221" s="118"/>
      <c r="E221" s="119"/>
      <c r="F221" s="120"/>
      <c r="G221" s="120"/>
      <c r="H221" s="120"/>
      <c r="I221" s="92"/>
      <c r="J221" s="117"/>
      <c r="K221" s="114"/>
    </row>
    <row r="222" spans="1:11" s="101" customFormat="1" ht="20.100000000000001" customHeight="1">
      <c r="A222" s="118"/>
      <c r="B222" s="118"/>
      <c r="C222" s="118"/>
      <c r="D222" s="118"/>
      <c r="E222" s="119"/>
      <c r="F222" s="120"/>
      <c r="G222" s="120"/>
      <c r="H222" s="120"/>
      <c r="I222" s="92"/>
      <c r="J222" s="117"/>
      <c r="K222" s="114"/>
    </row>
    <row r="223" spans="1:11" s="101" customFormat="1" ht="20.100000000000001" customHeight="1">
      <c r="A223" s="118"/>
      <c r="B223" s="118"/>
      <c r="C223" s="118"/>
      <c r="D223" s="118"/>
      <c r="E223" s="119"/>
      <c r="F223" s="120"/>
      <c r="G223" s="120"/>
      <c r="H223" s="120"/>
      <c r="I223" s="92"/>
      <c r="J223" s="117"/>
      <c r="K223" s="114"/>
    </row>
    <row r="224" spans="1:11" s="101" customFormat="1" ht="20.100000000000001" customHeight="1">
      <c r="A224" s="118"/>
      <c r="B224" s="118"/>
      <c r="C224" s="118"/>
      <c r="D224" s="118"/>
      <c r="E224" s="119"/>
      <c r="F224" s="120"/>
      <c r="G224" s="120"/>
      <c r="H224" s="120"/>
      <c r="I224" s="92"/>
      <c r="J224" s="117"/>
      <c r="K224" s="114"/>
    </row>
    <row r="225" spans="1:11" s="101" customFormat="1" ht="20.100000000000001" customHeight="1">
      <c r="A225" s="118"/>
      <c r="B225" s="118"/>
      <c r="C225" s="118"/>
      <c r="D225" s="118"/>
      <c r="E225" s="119"/>
      <c r="F225" s="120"/>
      <c r="G225" s="120"/>
      <c r="H225" s="120"/>
      <c r="I225" s="92"/>
      <c r="J225" s="117"/>
      <c r="K225" s="114"/>
    </row>
    <row r="226" spans="1:11" s="101" customFormat="1" ht="20.100000000000001" customHeight="1">
      <c r="A226" s="118"/>
      <c r="B226" s="118"/>
      <c r="C226" s="118"/>
      <c r="D226" s="118"/>
      <c r="E226" s="119"/>
      <c r="F226" s="120"/>
      <c r="G226" s="120"/>
      <c r="H226" s="120"/>
      <c r="I226" s="92"/>
      <c r="J226" s="117"/>
      <c r="K226" s="114"/>
    </row>
    <row r="227" spans="1:11" s="101" customFormat="1" ht="20.100000000000001" customHeight="1">
      <c r="A227" s="118"/>
      <c r="B227" s="118"/>
      <c r="C227" s="118"/>
      <c r="D227" s="118"/>
      <c r="E227" s="119"/>
      <c r="F227" s="120"/>
      <c r="G227" s="120"/>
      <c r="H227" s="120"/>
      <c r="I227" s="92"/>
      <c r="J227" s="117"/>
      <c r="K227" s="114"/>
    </row>
    <row r="228" spans="1:11" s="101" customFormat="1" ht="20.100000000000001" customHeight="1">
      <c r="A228" s="118"/>
      <c r="B228" s="118"/>
      <c r="C228" s="118"/>
      <c r="D228" s="118"/>
      <c r="E228" s="119"/>
      <c r="F228" s="120"/>
      <c r="G228" s="120"/>
      <c r="H228" s="120"/>
      <c r="I228" s="92"/>
      <c r="J228" s="117"/>
      <c r="K228" s="114"/>
    </row>
    <row r="229" spans="1:11" s="101" customFormat="1" ht="20.100000000000001" customHeight="1">
      <c r="A229" s="118"/>
      <c r="B229" s="118"/>
      <c r="C229" s="118"/>
      <c r="D229" s="118"/>
      <c r="E229" s="119"/>
      <c r="F229" s="120"/>
      <c r="G229" s="120"/>
      <c r="H229" s="120"/>
      <c r="I229" s="92"/>
      <c r="J229" s="117"/>
      <c r="K229" s="114"/>
    </row>
    <row r="230" spans="1:11" s="101" customFormat="1" ht="20.100000000000001" customHeight="1">
      <c r="A230" s="118"/>
      <c r="B230" s="118"/>
      <c r="C230" s="118"/>
      <c r="D230" s="118"/>
      <c r="E230" s="119"/>
      <c r="F230" s="120"/>
      <c r="G230" s="120"/>
      <c r="H230" s="120"/>
      <c r="I230" s="92"/>
      <c r="J230" s="117"/>
      <c r="K230" s="114"/>
    </row>
    <row r="231" spans="1:11" s="101" customFormat="1" ht="20.100000000000001" customHeight="1">
      <c r="A231" s="118"/>
      <c r="B231" s="118"/>
      <c r="C231" s="118"/>
      <c r="D231" s="118"/>
      <c r="E231" s="119"/>
      <c r="F231" s="120"/>
      <c r="G231" s="120"/>
      <c r="H231" s="120"/>
      <c r="I231" s="92"/>
      <c r="J231" s="117"/>
      <c r="K231" s="114"/>
    </row>
    <row r="232" spans="1:11" s="101" customFormat="1" ht="20.100000000000001" customHeight="1">
      <c r="A232" s="118"/>
      <c r="B232" s="118"/>
      <c r="C232" s="118"/>
      <c r="D232" s="118"/>
      <c r="E232" s="119"/>
      <c r="F232" s="120"/>
      <c r="G232" s="120"/>
      <c r="H232" s="120"/>
      <c r="I232" s="92"/>
      <c r="J232" s="117"/>
      <c r="K232" s="114"/>
    </row>
    <row r="233" spans="1:11" s="101" customFormat="1" ht="20.100000000000001" customHeight="1">
      <c r="A233" s="118"/>
      <c r="B233" s="118"/>
      <c r="C233" s="118"/>
      <c r="D233" s="118"/>
      <c r="E233" s="119"/>
      <c r="F233" s="120"/>
      <c r="G233" s="120"/>
      <c r="H233" s="120"/>
      <c r="I233" s="92"/>
      <c r="J233" s="117"/>
      <c r="K233" s="114"/>
    </row>
    <row r="234" spans="1:11" s="101" customFormat="1" ht="20.100000000000001" customHeight="1">
      <c r="A234" s="118"/>
      <c r="B234" s="118"/>
      <c r="C234" s="118"/>
      <c r="D234" s="118"/>
      <c r="E234" s="119"/>
      <c r="F234" s="120"/>
      <c r="G234" s="120"/>
      <c r="H234" s="120"/>
      <c r="I234" s="92"/>
      <c r="J234" s="117"/>
      <c r="K234" s="114"/>
    </row>
    <row r="235" spans="1:11" s="101" customFormat="1" ht="20.100000000000001" customHeight="1">
      <c r="A235" s="118"/>
      <c r="B235" s="118"/>
      <c r="C235" s="118"/>
      <c r="D235" s="118"/>
      <c r="E235" s="119"/>
      <c r="F235" s="120"/>
      <c r="G235" s="120"/>
      <c r="H235" s="120"/>
      <c r="I235" s="92"/>
      <c r="J235" s="117"/>
      <c r="K235" s="114"/>
    </row>
    <row r="236" spans="1:11" s="101" customFormat="1" ht="20.100000000000001" customHeight="1">
      <c r="A236" s="118"/>
      <c r="B236" s="118"/>
      <c r="C236" s="118"/>
      <c r="D236" s="118"/>
      <c r="E236" s="119"/>
      <c r="F236" s="120"/>
      <c r="G236" s="120"/>
      <c r="H236" s="120"/>
      <c r="I236" s="92"/>
      <c r="J236" s="117"/>
      <c r="K236" s="114"/>
    </row>
    <row r="237" spans="1:11" s="101" customFormat="1" ht="20.100000000000001" customHeight="1">
      <c r="A237" s="118"/>
      <c r="B237" s="118"/>
      <c r="C237" s="118"/>
      <c r="D237" s="118"/>
      <c r="E237" s="119"/>
      <c r="F237" s="120"/>
      <c r="G237" s="120"/>
      <c r="H237" s="120"/>
      <c r="I237" s="92"/>
      <c r="J237" s="117"/>
      <c r="K237" s="114"/>
    </row>
    <row r="238" spans="1:11" s="101" customFormat="1" ht="20.100000000000001" customHeight="1">
      <c r="A238" s="118"/>
      <c r="B238" s="118"/>
      <c r="C238" s="118"/>
      <c r="D238" s="118"/>
      <c r="E238" s="119"/>
      <c r="F238" s="120"/>
      <c r="G238" s="120"/>
      <c r="H238" s="120"/>
      <c r="I238" s="92"/>
      <c r="J238" s="117"/>
      <c r="K238" s="114"/>
    </row>
    <row r="239" spans="1:11" s="101" customFormat="1" ht="20.100000000000001" customHeight="1">
      <c r="A239" s="118"/>
      <c r="B239" s="118"/>
      <c r="C239" s="118"/>
      <c r="D239" s="118"/>
      <c r="E239" s="119"/>
      <c r="F239" s="120"/>
      <c r="G239" s="120"/>
      <c r="H239" s="120"/>
      <c r="I239" s="92"/>
      <c r="J239" s="117"/>
      <c r="K239" s="114"/>
    </row>
    <row r="240" spans="1:11" s="101" customFormat="1" ht="20.100000000000001" customHeight="1">
      <c r="A240" s="118"/>
      <c r="B240" s="118"/>
      <c r="C240" s="118"/>
      <c r="D240" s="118"/>
      <c r="E240" s="119"/>
      <c r="F240" s="120"/>
      <c r="G240" s="120"/>
      <c r="H240" s="120"/>
      <c r="I240" s="92"/>
      <c r="J240" s="117"/>
      <c r="K240" s="114"/>
    </row>
    <row r="241" spans="1:11" s="101" customFormat="1" ht="20.100000000000001" customHeight="1">
      <c r="A241" s="118"/>
      <c r="B241" s="118"/>
      <c r="C241" s="118"/>
      <c r="D241" s="118"/>
      <c r="E241" s="119"/>
      <c r="F241" s="120"/>
      <c r="G241" s="120"/>
      <c r="H241" s="120"/>
      <c r="I241" s="92"/>
      <c r="J241" s="117"/>
      <c r="K241" s="114"/>
    </row>
    <row r="242" spans="1:11" s="101" customFormat="1" ht="20.100000000000001" customHeight="1">
      <c r="A242" s="118"/>
      <c r="B242" s="118"/>
      <c r="C242" s="118"/>
      <c r="D242" s="118"/>
      <c r="E242" s="119"/>
      <c r="F242" s="120"/>
      <c r="G242" s="120"/>
      <c r="H242" s="120"/>
      <c r="I242" s="92"/>
      <c r="J242" s="117"/>
      <c r="K242" s="114"/>
    </row>
    <row r="243" spans="1:11" s="101" customFormat="1" ht="20.100000000000001" customHeight="1">
      <c r="A243" s="118"/>
      <c r="B243" s="118"/>
      <c r="C243" s="118"/>
      <c r="D243" s="118"/>
      <c r="E243" s="119"/>
      <c r="F243" s="120"/>
      <c r="G243" s="120"/>
      <c r="H243" s="120"/>
      <c r="I243" s="92"/>
      <c r="J243" s="117"/>
      <c r="K243" s="114"/>
    </row>
    <row r="244" spans="1:11" s="101" customFormat="1" ht="20.100000000000001" customHeight="1">
      <c r="A244" s="118"/>
      <c r="B244" s="118"/>
      <c r="C244" s="118"/>
      <c r="D244" s="118"/>
      <c r="E244" s="119"/>
      <c r="F244" s="120"/>
      <c r="G244" s="120"/>
      <c r="H244" s="120"/>
      <c r="I244" s="92"/>
      <c r="J244" s="117"/>
      <c r="K244" s="114"/>
    </row>
    <row r="245" spans="1:11" s="101" customFormat="1" ht="20.100000000000001" customHeight="1">
      <c r="A245" s="118"/>
      <c r="B245" s="118"/>
      <c r="C245" s="118"/>
      <c r="D245" s="118"/>
      <c r="E245" s="119"/>
      <c r="F245" s="120"/>
      <c r="G245" s="120"/>
      <c r="H245" s="120"/>
      <c r="I245" s="92"/>
      <c r="J245" s="117"/>
      <c r="K245" s="114"/>
    </row>
    <row r="246" spans="1:11" s="101" customFormat="1" ht="20.100000000000001" customHeight="1">
      <c r="A246" s="118"/>
      <c r="B246" s="118"/>
      <c r="C246" s="118"/>
      <c r="D246" s="118"/>
      <c r="E246" s="119"/>
      <c r="F246" s="120"/>
      <c r="G246" s="120"/>
      <c r="H246" s="120"/>
      <c r="I246" s="92"/>
      <c r="J246" s="117"/>
      <c r="K246" s="114"/>
    </row>
    <row r="247" spans="1:11" s="101" customFormat="1" ht="20.100000000000001" customHeight="1">
      <c r="A247" s="118"/>
      <c r="B247" s="118"/>
      <c r="C247" s="118"/>
      <c r="D247" s="118"/>
      <c r="E247" s="119"/>
      <c r="F247" s="120"/>
      <c r="G247" s="120"/>
      <c r="H247" s="120"/>
      <c r="I247" s="92"/>
      <c r="J247" s="117"/>
      <c r="K247" s="114"/>
    </row>
    <row r="248" spans="1:11" s="101" customFormat="1" ht="20.100000000000001" customHeight="1">
      <c r="A248" s="118"/>
      <c r="B248" s="118"/>
      <c r="C248" s="118"/>
      <c r="D248" s="118"/>
      <c r="E248" s="119"/>
      <c r="F248" s="120"/>
      <c r="G248" s="120"/>
      <c r="H248" s="120"/>
      <c r="I248" s="92"/>
      <c r="J248" s="117"/>
      <c r="K248" s="114"/>
    </row>
    <row r="249" spans="1:11" s="101" customFormat="1" ht="20.100000000000001" customHeight="1">
      <c r="A249" s="118"/>
      <c r="B249" s="118"/>
      <c r="C249" s="118"/>
      <c r="D249" s="118"/>
      <c r="E249" s="119"/>
      <c r="F249" s="120"/>
      <c r="G249" s="120"/>
      <c r="H249" s="120"/>
      <c r="I249" s="92"/>
      <c r="J249" s="117"/>
      <c r="K249" s="114"/>
    </row>
    <row r="250" spans="1:11" s="101" customFormat="1" ht="20.100000000000001" customHeight="1">
      <c r="A250" s="118"/>
      <c r="B250" s="118"/>
      <c r="C250" s="118"/>
      <c r="D250" s="118"/>
      <c r="E250" s="119"/>
      <c r="F250" s="120"/>
      <c r="G250" s="120"/>
      <c r="H250" s="120"/>
      <c r="I250" s="92"/>
      <c r="J250" s="117"/>
      <c r="K250" s="114"/>
    </row>
    <row r="251" spans="1:11" s="101" customFormat="1" ht="20.100000000000001" customHeight="1">
      <c r="A251" s="118"/>
      <c r="B251" s="118"/>
      <c r="C251" s="118"/>
      <c r="D251" s="118"/>
      <c r="E251" s="119"/>
      <c r="F251" s="120"/>
      <c r="G251" s="120"/>
      <c r="H251" s="120"/>
      <c r="I251" s="92"/>
      <c r="J251" s="117"/>
      <c r="K251" s="114"/>
    </row>
    <row r="252" spans="1:11" s="101" customFormat="1" ht="20.100000000000001" customHeight="1">
      <c r="A252" s="118"/>
      <c r="B252" s="118"/>
      <c r="C252" s="118"/>
      <c r="D252" s="118"/>
      <c r="E252" s="119"/>
      <c r="F252" s="120"/>
      <c r="G252" s="120"/>
      <c r="H252" s="120"/>
      <c r="I252" s="92"/>
      <c r="J252" s="117"/>
      <c r="K252" s="114"/>
    </row>
    <row r="253" spans="1:11" s="101" customFormat="1" ht="20.100000000000001" customHeight="1">
      <c r="A253" s="118"/>
      <c r="B253" s="118"/>
      <c r="C253" s="118"/>
      <c r="D253" s="118"/>
      <c r="E253" s="119"/>
      <c r="F253" s="120"/>
      <c r="G253" s="120"/>
      <c r="H253" s="120"/>
      <c r="I253" s="92"/>
      <c r="J253" s="117"/>
      <c r="K253" s="114"/>
    </row>
    <row r="254" spans="1:11" s="101" customFormat="1" ht="20.100000000000001" customHeight="1">
      <c r="A254" s="118"/>
      <c r="B254" s="118"/>
      <c r="C254" s="118"/>
      <c r="D254" s="118"/>
      <c r="E254" s="119"/>
      <c r="F254" s="120"/>
      <c r="G254" s="120"/>
      <c r="H254" s="120"/>
      <c r="I254" s="92"/>
      <c r="J254" s="117"/>
      <c r="K254" s="114"/>
    </row>
    <row r="255" spans="1:11" s="101" customFormat="1" ht="20.100000000000001" customHeight="1">
      <c r="A255" s="118"/>
      <c r="B255" s="118"/>
      <c r="C255" s="118"/>
      <c r="D255" s="118"/>
      <c r="E255" s="119"/>
      <c r="F255" s="120"/>
      <c r="G255" s="120"/>
      <c r="H255" s="120"/>
      <c r="I255" s="92"/>
      <c r="J255" s="117"/>
      <c r="K255" s="114"/>
    </row>
    <row r="256" spans="1:11" s="101" customFormat="1" ht="20.100000000000001" customHeight="1">
      <c r="A256" s="118"/>
      <c r="B256" s="118"/>
      <c r="C256" s="118"/>
      <c r="D256" s="118"/>
      <c r="E256" s="119"/>
      <c r="F256" s="120"/>
      <c r="G256" s="120"/>
      <c r="H256" s="120"/>
      <c r="I256" s="92"/>
      <c r="J256" s="117"/>
      <c r="K256" s="114"/>
    </row>
    <row r="257" spans="1:11" s="101" customFormat="1" ht="20.100000000000001" customHeight="1">
      <c r="A257" s="118"/>
      <c r="B257" s="118"/>
      <c r="C257" s="118"/>
      <c r="D257" s="118"/>
      <c r="E257" s="119"/>
      <c r="F257" s="120"/>
      <c r="G257" s="120"/>
      <c r="H257" s="120"/>
      <c r="I257" s="92"/>
      <c r="J257" s="117"/>
      <c r="K257" s="114"/>
    </row>
    <row r="258" spans="1:11" s="101" customFormat="1" ht="20.100000000000001" customHeight="1">
      <c r="A258" s="118"/>
      <c r="B258" s="118"/>
      <c r="C258" s="118"/>
      <c r="D258" s="118"/>
      <c r="E258" s="119"/>
      <c r="F258" s="120"/>
      <c r="G258" s="120"/>
      <c r="H258" s="120"/>
      <c r="I258" s="92"/>
      <c r="J258" s="117"/>
      <c r="K258" s="114"/>
    </row>
    <row r="259" spans="1:11" s="101" customFormat="1" ht="20.100000000000001" customHeight="1">
      <c r="A259" s="118"/>
      <c r="B259" s="118"/>
      <c r="C259" s="118"/>
      <c r="D259" s="118"/>
      <c r="E259" s="119"/>
      <c r="F259" s="120"/>
      <c r="G259" s="120"/>
      <c r="H259" s="120"/>
      <c r="I259" s="92"/>
      <c r="J259" s="117"/>
      <c r="K259" s="114"/>
    </row>
    <row r="260" spans="1:11" s="101" customFormat="1" ht="20.100000000000001" customHeight="1">
      <c r="A260" s="118"/>
      <c r="B260" s="118"/>
      <c r="C260" s="118"/>
      <c r="D260" s="118"/>
      <c r="E260" s="119"/>
      <c r="F260" s="120"/>
      <c r="G260" s="120"/>
      <c r="H260" s="120"/>
      <c r="I260" s="92"/>
      <c r="J260" s="117"/>
      <c r="K260" s="114"/>
    </row>
    <row r="261" spans="1:11" s="101" customFormat="1" ht="20.100000000000001" customHeight="1">
      <c r="A261" s="118"/>
      <c r="B261" s="118"/>
      <c r="C261" s="118"/>
      <c r="D261" s="118"/>
      <c r="E261" s="119"/>
      <c r="F261" s="120"/>
      <c r="G261" s="120"/>
      <c r="H261" s="120"/>
      <c r="I261" s="92"/>
      <c r="J261" s="117"/>
      <c r="K261" s="114"/>
    </row>
    <row r="262" spans="1:11" s="101" customFormat="1" ht="20.100000000000001" customHeight="1">
      <c r="A262" s="118"/>
      <c r="B262" s="118"/>
      <c r="C262" s="118"/>
      <c r="D262" s="118"/>
      <c r="E262" s="119"/>
      <c r="F262" s="120"/>
      <c r="G262" s="120"/>
      <c r="H262" s="120"/>
      <c r="I262" s="92"/>
      <c r="J262" s="117"/>
      <c r="K262" s="114"/>
    </row>
    <row r="263" spans="1:11" s="101" customFormat="1" ht="20.100000000000001" customHeight="1">
      <c r="A263" s="118"/>
      <c r="B263" s="118"/>
      <c r="C263" s="118"/>
      <c r="D263" s="118"/>
      <c r="E263" s="119"/>
      <c r="F263" s="120"/>
      <c r="G263" s="120"/>
      <c r="H263" s="120"/>
      <c r="I263" s="92"/>
      <c r="J263" s="117"/>
      <c r="K263" s="114"/>
    </row>
    <row r="264" spans="1:11" s="101" customFormat="1" ht="20.100000000000001" customHeight="1">
      <c r="A264" s="118"/>
      <c r="B264" s="118"/>
      <c r="C264" s="118"/>
      <c r="D264" s="118"/>
      <c r="E264" s="119"/>
      <c r="F264" s="120"/>
      <c r="G264" s="120"/>
      <c r="H264" s="120"/>
      <c r="I264" s="92"/>
      <c r="J264" s="117"/>
      <c r="K264" s="114"/>
    </row>
    <row r="265" spans="1:11" s="101" customFormat="1" ht="20.100000000000001" customHeight="1">
      <c r="A265" s="118"/>
      <c r="B265" s="118"/>
      <c r="C265" s="118"/>
      <c r="D265" s="118"/>
      <c r="E265" s="119"/>
      <c r="F265" s="120"/>
      <c r="G265" s="120"/>
      <c r="H265" s="120"/>
      <c r="I265" s="92"/>
      <c r="J265" s="117"/>
      <c r="K265" s="114"/>
    </row>
    <row r="266" spans="1:11" s="101" customFormat="1" ht="20.100000000000001" customHeight="1">
      <c r="A266" s="118"/>
      <c r="B266" s="118"/>
      <c r="C266" s="118"/>
      <c r="D266" s="118"/>
      <c r="E266" s="119"/>
      <c r="F266" s="120"/>
      <c r="G266" s="120"/>
      <c r="H266" s="120"/>
      <c r="I266" s="92"/>
      <c r="J266" s="117"/>
      <c r="K266" s="114"/>
    </row>
    <row r="267" spans="1:11" s="101" customFormat="1" ht="20.100000000000001" customHeight="1">
      <c r="A267" s="118"/>
      <c r="B267" s="118"/>
      <c r="C267" s="118"/>
      <c r="D267" s="118"/>
      <c r="E267" s="119"/>
      <c r="F267" s="120"/>
      <c r="G267" s="120"/>
      <c r="H267" s="120"/>
      <c r="I267" s="92"/>
      <c r="J267" s="117"/>
      <c r="K267" s="114"/>
    </row>
    <row r="268" spans="1:11" s="101" customFormat="1" ht="20.100000000000001" customHeight="1">
      <c r="A268" s="118"/>
      <c r="B268" s="118"/>
      <c r="C268" s="118"/>
      <c r="D268" s="118"/>
      <c r="E268" s="119"/>
      <c r="F268" s="120"/>
      <c r="G268" s="120"/>
      <c r="H268" s="120"/>
      <c r="I268" s="92"/>
      <c r="J268" s="117"/>
      <c r="K268" s="114"/>
    </row>
    <row r="269" spans="1:11" s="101" customFormat="1" ht="20.100000000000001" customHeight="1">
      <c r="A269" s="118"/>
      <c r="B269" s="118"/>
      <c r="C269" s="118"/>
      <c r="D269" s="118"/>
      <c r="E269" s="119"/>
      <c r="F269" s="120"/>
      <c r="G269" s="120"/>
      <c r="H269" s="120"/>
      <c r="I269" s="92"/>
      <c r="J269" s="117"/>
      <c r="K269" s="114"/>
    </row>
    <row r="270" spans="1:11" s="101" customFormat="1" ht="20.100000000000001" customHeight="1">
      <c r="A270" s="118"/>
      <c r="B270" s="118"/>
      <c r="C270" s="118"/>
      <c r="D270" s="118"/>
      <c r="E270" s="119"/>
      <c r="F270" s="120"/>
      <c r="G270" s="120"/>
      <c r="H270" s="120"/>
      <c r="I270" s="92"/>
      <c r="J270" s="117"/>
      <c r="K270" s="114"/>
    </row>
    <row r="271" spans="1:11" s="101" customFormat="1" ht="20.100000000000001" customHeight="1">
      <c r="A271" s="118"/>
      <c r="B271" s="118"/>
      <c r="C271" s="118"/>
      <c r="D271" s="118"/>
      <c r="E271" s="119"/>
      <c r="F271" s="120"/>
      <c r="G271" s="120"/>
      <c r="H271" s="120"/>
      <c r="I271" s="92"/>
      <c r="J271" s="117"/>
      <c r="K271" s="114"/>
    </row>
    <row r="272" spans="1:11" s="101" customFormat="1" ht="20.100000000000001" customHeight="1">
      <c r="A272" s="118"/>
      <c r="B272" s="118"/>
      <c r="C272" s="118"/>
      <c r="D272" s="118"/>
      <c r="E272" s="119"/>
      <c r="F272" s="120"/>
      <c r="G272" s="120"/>
      <c r="H272" s="120"/>
      <c r="I272" s="92"/>
      <c r="J272" s="117"/>
      <c r="K272" s="114"/>
    </row>
    <row r="273" spans="1:11" s="101" customFormat="1" ht="20.100000000000001" customHeight="1">
      <c r="A273" s="118"/>
      <c r="B273" s="118"/>
      <c r="C273" s="118"/>
      <c r="D273" s="118"/>
      <c r="E273" s="119"/>
      <c r="F273" s="120"/>
      <c r="G273" s="120"/>
      <c r="H273" s="120"/>
      <c r="I273" s="92"/>
      <c r="J273" s="117"/>
      <c r="K273" s="114"/>
    </row>
    <row r="274" spans="1:11" s="101" customFormat="1" ht="20.100000000000001" customHeight="1">
      <c r="A274" s="118"/>
      <c r="B274" s="118"/>
      <c r="C274" s="118"/>
      <c r="D274" s="118"/>
      <c r="E274" s="119"/>
      <c r="F274" s="120"/>
      <c r="G274" s="120"/>
      <c r="H274" s="120"/>
      <c r="I274" s="92"/>
      <c r="J274" s="117"/>
      <c r="K274" s="114"/>
    </row>
    <row r="275" spans="1:11" s="101" customFormat="1" ht="20.100000000000001" customHeight="1">
      <c r="A275" s="118"/>
      <c r="B275" s="118"/>
      <c r="C275" s="118"/>
      <c r="D275" s="118"/>
      <c r="E275" s="119"/>
      <c r="F275" s="120"/>
      <c r="G275" s="120"/>
      <c r="H275" s="120"/>
      <c r="I275" s="92"/>
      <c r="J275" s="117"/>
      <c r="K275" s="114"/>
    </row>
    <row r="276" spans="1:11" s="101" customFormat="1" ht="20.100000000000001" customHeight="1">
      <c r="A276" s="118"/>
      <c r="B276" s="118"/>
      <c r="C276" s="118"/>
      <c r="D276" s="118"/>
      <c r="E276" s="119"/>
      <c r="F276" s="120"/>
      <c r="G276" s="120"/>
      <c r="H276" s="120"/>
      <c r="I276" s="92"/>
      <c r="J276" s="117"/>
      <c r="K276" s="114"/>
    </row>
    <row r="277" spans="1:11" s="101" customFormat="1" ht="20.100000000000001" customHeight="1">
      <c r="A277" s="118"/>
      <c r="B277" s="118"/>
      <c r="C277" s="118"/>
      <c r="D277" s="118"/>
      <c r="E277" s="119"/>
      <c r="F277" s="120"/>
      <c r="G277" s="120"/>
      <c r="H277" s="120"/>
      <c r="I277" s="92"/>
      <c r="J277" s="117"/>
      <c r="K277" s="114"/>
    </row>
    <row r="278" spans="1:11" s="101" customFormat="1" ht="20.100000000000001" customHeight="1">
      <c r="A278" s="118"/>
      <c r="B278" s="118"/>
      <c r="C278" s="118"/>
      <c r="D278" s="118"/>
      <c r="E278" s="119"/>
      <c r="F278" s="120"/>
      <c r="G278" s="120"/>
      <c r="H278" s="120"/>
      <c r="I278" s="92"/>
      <c r="J278" s="117"/>
      <c r="K278" s="114"/>
    </row>
    <row r="279" spans="1:11" s="101" customFormat="1" ht="20.100000000000001" customHeight="1">
      <c r="A279" s="118"/>
      <c r="B279" s="118"/>
      <c r="C279" s="118"/>
      <c r="D279" s="118"/>
      <c r="E279" s="119"/>
      <c r="F279" s="120"/>
      <c r="G279" s="120"/>
      <c r="H279" s="120"/>
      <c r="I279" s="92"/>
      <c r="J279" s="117"/>
      <c r="K279" s="114"/>
    </row>
    <row r="280" spans="1:11" s="101" customFormat="1" ht="20.100000000000001" customHeight="1">
      <c r="A280" s="118"/>
      <c r="B280" s="118"/>
      <c r="C280" s="118"/>
      <c r="D280" s="118"/>
      <c r="E280" s="119"/>
      <c r="F280" s="120"/>
      <c r="G280" s="120"/>
      <c r="H280" s="120"/>
      <c r="I280" s="92"/>
      <c r="J280" s="117"/>
      <c r="K280" s="114"/>
    </row>
    <row r="281" spans="1:11" s="101" customFormat="1" ht="20.100000000000001" customHeight="1">
      <c r="A281" s="118"/>
      <c r="B281" s="118"/>
      <c r="C281" s="118"/>
      <c r="D281" s="118"/>
      <c r="E281" s="119"/>
      <c r="F281" s="120"/>
      <c r="G281" s="120"/>
      <c r="H281" s="120"/>
      <c r="I281" s="92"/>
      <c r="J281" s="117"/>
      <c r="K281" s="114"/>
    </row>
    <row r="282" spans="1:11" s="101" customFormat="1" ht="20.100000000000001" customHeight="1">
      <c r="A282" s="118"/>
      <c r="B282" s="118"/>
      <c r="C282" s="118"/>
      <c r="D282" s="118"/>
      <c r="E282" s="119"/>
      <c r="F282" s="120"/>
      <c r="G282" s="120"/>
      <c r="H282" s="120"/>
      <c r="I282" s="92"/>
      <c r="J282" s="117"/>
      <c r="K282" s="114"/>
    </row>
    <row r="283" spans="1:11" s="101" customFormat="1" ht="20.100000000000001" customHeight="1">
      <c r="A283" s="118"/>
      <c r="B283" s="118"/>
      <c r="C283" s="118"/>
      <c r="D283" s="118"/>
      <c r="E283" s="119"/>
      <c r="F283" s="120"/>
      <c r="G283" s="120"/>
      <c r="H283" s="120"/>
      <c r="I283" s="92"/>
      <c r="J283" s="117"/>
      <c r="K283" s="114"/>
    </row>
    <row r="284" spans="1:11" s="101" customFormat="1" ht="20.100000000000001" customHeight="1">
      <c r="A284" s="118"/>
      <c r="B284" s="118"/>
      <c r="C284" s="118"/>
      <c r="D284" s="118"/>
      <c r="E284" s="119"/>
      <c r="F284" s="120"/>
      <c r="G284" s="120"/>
      <c r="H284" s="120"/>
      <c r="I284" s="92"/>
      <c r="J284" s="117"/>
      <c r="K284" s="114"/>
    </row>
    <row r="285" spans="1:11" s="101" customFormat="1" ht="20.100000000000001" customHeight="1">
      <c r="A285" s="118"/>
      <c r="B285" s="118"/>
      <c r="C285" s="118"/>
      <c r="D285" s="118"/>
      <c r="E285" s="119"/>
      <c r="F285" s="120"/>
      <c r="G285" s="120"/>
      <c r="H285" s="120"/>
      <c r="I285" s="92"/>
      <c r="J285" s="117"/>
      <c r="K285" s="114"/>
    </row>
    <row r="286" spans="1:11" s="101" customFormat="1" ht="20.100000000000001" customHeight="1">
      <c r="A286" s="118"/>
      <c r="B286" s="118"/>
      <c r="C286" s="118"/>
      <c r="D286" s="118"/>
      <c r="E286" s="119"/>
      <c r="F286" s="120"/>
      <c r="G286" s="120"/>
      <c r="H286" s="120"/>
      <c r="I286" s="92"/>
      <c r="J286" s="117"/>
      <c r="K286" s="114"/>
    </row>
    <row r="287" spans="1:11" s="101" customFormat="1" ht="20.100000000000001" customHeight="1">
      <c r="A287" s="118"/>
      <c r="B287" s="118"/>
      <c r="C287" s="118"/>
      <c r="D287" s="118"/>
      <c r="E287" s="119"/>
      <c r="F287" s="120"/>
      <c r="G287" s="120"/>
      <c r="H287" s="120"/>
      <c r="I287" s="92"/>
      <c r="J287" s="117"/>
      <c r="K287" s="114"/>
    </row>
    <row r="288" spans="1:11" s="101" customFormat="1" ht="20.100000000000001" customHeight="1">
      <c r="A288" s="118"/>
      <c r="B288" s="118"/>
      <c r="C288" s="118"/>
      <c r="D288" s="118"/>
      <c r="E288" s="119"/>
      <c r="F288" s="120"/>
      <c r="G288" s="120"/>
      <c r="H288" s="120"/>
      <c r="I288" s="92"/>
      <c r="J288" s="117"/>
      <c r="K288" s="114"/>
    </row>
    <row r="289" spans="1:11" s="101" customFormat="1" ht="20.100000000000001" customHeight="1">
      <c r="A289" s="118"/>
      <c r="B289" s="118"/>
      <c r="C289" s="118"/>
      <c r="D289" s="118"/>
      <c r="E289" s="119"/>
      <c r="F289" s="120"/>
      <c r="G289" s="120"/>
      <c r="H289" s="120"/>
      <c r="I289" s="92"/>
      <c r="J289" s="117"/>
      <c r="K289" s="114"/>
    </row>
    <row r="290" spans="1:11" s="101" customFormat="1" ht="20.100000000000001" customHeight="1">
      <c r="A290" s="118"/>
      <c r="B290" s="118"/>
      <c r="C290" s="118"/>
      <c r="D290" s="118"/>
      <c r="E290" s="119"/>
      <c r="F290" s="120"/>
      <c r="G290" s="120"/>
      <c r="H290" s="120"/>
      <c r="I290" s="92"/>
      <c r="J290" s="117"/>
      <c r="K290" s="114"/>
    </row>
    <row r="291" spans="1:11" s="101" customFormat="1" ht="20.100000000000001" customHeight="1">
      <c r="A291" s="118"/>
      <c r="B291" s="118"/>
      <c r="C291" s="118"/>
      <c r="D291" s="118"/>
      <c r="E291" s="119"/>
      <c r="F291" s="120"/>
      <c r="G291" s="120"/>
      <c r="H291" s="120"/>
      <c r="I291" s="92"/>
      <c r="J291" s="117"/>
      <c r="K291" s="114"/>
    </row>
    <row r="292" spans="1:11" s="101" customFormat="1" ht="20.100000000000001" customHeight="1">
      <c r="A292" s="118"/>
      <c r="B292" s="118"/>
      <c r="C292" s="118"/>
      <c r="D292" s="118"/>
      <c r="E292" s="119"/>
      <c r="F292" s="120"/>
      <c r="G292" s="120"/>
      <c r="H292" s="120"/>
      <c r="I292" s="92"/>
      <c r="J292" s="117"/>
      <c r="K292" s="114"/>
    </row>
    <row r="293" spans="1:11" s="101" customFormat="1" ht="20.100000000000001" customHeight="1">
      <c r="A293" s="118"/>
      <c r="B293" s="118"/>
      <c r="C293" s="118"/>
      <c r="D293" s="118"/>
      <c r="E293" s="119"/>
      <c r="F293" s="120"/>
      <c r="G293" s="120"/>
      <c r="H293" s="120"/>
      <c r="I293" s="92"/>
      <c r="J293" s="117"/>
      <c r="K293" s="114"/>
    </row>
    <row r="294" spans="1:11" s="101" customFormat="1" ht="20.100000000000001" customHeight="1">
      <c r="A294" s="118"/>
      <c r="B294" s="118"/>
      <c r="C294" s="118"/>
      <c r="D294" s="118"/>
      <c r="E294" s="119"/>
      <c r="F294" s="120"/>
      <c r="G294" s="120"/>
      <c r="H294" s="120"/>
      <c r="I294" s="92"/>
      <c r="J294" s="117"/>
      <c r="K294" s="114"/>
    </row>
    <row r="295" spans="1:11" s="101" customFormat="1" ht="20.100000000000001" customHeight="1">
      <c r="A295" s="118"/>
      <c r="B295" s="118"/>
      <c r="C295" s="118"/>
      <c r="D295" s="118"/>
      <c r="E295" s="119"/>
      <c r="F295" s="120"/>
      <c r="G295" s="120"/>
      <c r="H295" s="120"/>
      <c r="I295" s="92"/>
      <c r="J295" s="117"/>
      <c r="K295" s="114"/>
    </row>
    <row r="296" spans="1:11" s="101" customFormat="1" ht="20.100000000000001" customHeight="1">
      <c r="A296" s="118"/>
      <c r="B296" s="118"/>
      <c r="C296" s="118"/>
      <c r="D296" s="118"/>
      <c r="E296" s="119"/>
      <c r="F296" s="120"/>
      <c r="G296" s="120"/>
      <c r="H296" s="120"/>
      <c r="I296" s="92"/>
      <c r="J296" s="117"/>
      <c r="K296" s="114"/>
    </row>
    <row r="297" spans="1:11" s="101" customFormat="1" ht="20.100000000000001" customHeight="1">
      <c r="A297" s="118"/>
      <c r="B297" s="118"/>
      <c r="C297" s="118"/>
      <c r="D297" s="118"/>
      <c r="E297" s="119"/>
      <c r="F297" s="120"/>
      <c r="G297" s="120"/>
      <c r="H297" s="120"/>
      <c r="I297" s="92"/>
      <c r="J297" s="117"/>
      <c r="K297" s="114"/>
    </row>
    <row r="298" spans="1:11" s="101" customFormat="1" ht="20.100000000000001" customHeight="1">
      <c r="A298" s="118"/>
      <c r="B298" s="118"/>
      <c r="C298" s="118"/>
      <c r="D298" s="118"/>
      <c r="E298" s="119"/>
      <c r="F298" s="120"/>
      <c r="G298" s="120"/>
      <c r="H298" s="120"/>
      <c r="I298" s="92"/>
      <c r="J298" s="117"/>
      <c r="K298" s="114"/>
    </row>
    <row r="299" spans="1:11" s="101" customFormat="1" ht="20.100000000000001" customHeight="1">
      <c r="A299" s="118"/>
      <c r="B299" s="118"/>
      <c r="C299" s="118"/>
      <c r="D299" s="118"/>
      <c r="E299" s="119"/>
      <c r="F299" s="120"/>
      <c r="G299" s="120"/>
      <c r="H299" s="120"/>
      <c r="I299" s="92"/>
      <c r="J299" s="117"/>
      <c r="K299" s="114"/>
    </row>
    <row r="300" spans="1:11" s="101" customFormat="1" ht="20.100000000000001" customHeight="1">
      <c r="A300" s="118"/>
      <c r="B300" s="118"/>
      <c r="C300" s="118"/>
      <c r="D300" s="118"/>
      <c r="E300" s="119"/>
      <c r="F300" s="120"/>
      <c r="G300" s="120"/>
      <c r="H300" s="120"/>
      <c r="I300" s="92"/>
      <c r="J300" s="117"/>
      <c r="K300" s="114"/>
    </row>
    <row r="301" spans="1:11" s="101" customFormat="1" ht="20.100000000000001" customHeight="1">
      <c r="A301" s="118"/>
      <c r="B301" s="118"/>
      <c r="C301" s="118"/>
      <c r="D301" s="118"/>
      <c r="E301" s="119"/>
      <c r="F301" s="120"/>
      <c r="G301" s="120"/>
      <c r="H301" s="120"/>
      <c r="I301" s="92"/>
      <c r="J301" s="117"/>
      <c r="K301" s="114"/>
    </row>
    <row r="302" spans="1:11" s="101" customFormat="1" ht="20.100000000000001" customHeight="1">
      <c r="A302" s="118"/>
      <c r="B302" s="118"/>
      <c r="C302" s="118"/>
      <c r="D302" s="118"/>
      <c r="E302" s="119"/>
      <c r="F302" s="120"/>
      <c r="G302" s="120"/>
      <c r="H302" s="120"/>
      <c r="I302" s="92"/>
      <c r="J302" s="117"/>
      <c r="K302" s="114"/>
    </row>
    <row r="303" spans="1:11" s="101" customFormat="1" ht="20.100000000000001" customHeight="1">
      <c r="A303" s="118"/>
      <c r="B303" s="118"/>
      <c r="C303" s="118"/>
      <c r="D303" s="118"/>
      <c r="E303" s="119"/>
      <c r="F303" s="120"/>
      <c r="G303" s="120"/>
      <c r="H303" s="120"/>
      <c r="I303" s="92"/>
      <c r="J303" s="117"/>
      <c r="K303" s="114"/>
    </row>
    <row r="304" spans="1:11" s="101" customFormat="1" ht="20.100000000000001" customHeight="1">
      <c r="A304" s="118"/>
      <c r="B304" s="118"/>
      <c r="C304" s="118"/>
      <c r="D304" s="118"/>
      <c r="E304" s="119"/>
      <c r="F304" s="120"/>
      <c r="G304" s="120"/>
      <c r="H304" s="120"/>
      <c r="I304" s="92"/>
      <c r="J304" s="117"/>
      <c r="K304" s="114"/>
    </row>
    <row r="305" spans="1:11" s="101" customFormat="1" ht="20.100000000000001" customHeight="1">
      <c r="A305" s="118"/>
      <c r="B305" s="118"/>
      <c r="C305" s="118"/>
      <c r="D305" s="118"/>
      <c r="E305" s="119"/>
      <c r="F305" s="120"/>
      <c r="G305" s="120"/>
      <c r="H305" s="120"/>
      <c r="I305" s="92"/>
      <c r="J305" s="117"/>
      <c r="K305" s="114"/>
    </row>
    <row r="306" spans="1:11" s="101" customFormat="1" ht="20.100000000000001" customHeight="1">
      <c r="A306" s="118"/>
      <c r="B306" s="118"/>
      <c r="C306" s="118"/>
      <c r="D306" s="118"/>
      <c r="E306" s="119"/>
      <c r="F306" s="120"/>
      <c r="G306" s="120"/>
      <c r="H306" s="120"/>
      <c r="I306" s="92"/>
      <c r="J306" s="117"/>
      <c r="K306" s="114"/>
    </row>
    <row r="307" spans="1:11" s="101" customFormat="1" ht="20.100000000000001" customHeight="1">
      <c r="A307" s="118"/>
      <c r="B307" s="118"/>
      <c r="C307" s="118"/>
      <c r="D307" s="118"/>
      <c r="E307" s="119"/>
      <c r="F307" s="120"/>
      <c r="G307" s="120"/>
      <c r="H307" s="120"/>
      <c r="I307" s="92"/>
      <c r="J307" s="117"/>
      <c r="K307" s="114"/>
    </row>
    <row r="308" spans="1:11" s="101" customFormat="1" ht="20.100000000000001" customHeight="1">
      <c r="A308" s="118"/>
      <c r="B308" s="118"/>
      <c r="C308" s="118"/>
      <c r="D308" s="118"/>
      <c r="E308" s="119"/>
      <c r="F308" s="120"/>
      <c r="G308" s="120"/>
      <c r="H308" s="120"/>
      <c r="I308" s="92"/>
      <c r="J308" s="117"/>
      <c r="K308" s="114"/>
    </row>
    <row r="309" spans="1:11" s="101" customFormat="1" ht="20.100000000000001" customHeight="1">
      <c r="A309" s="118"/>
      <c r="B309" s="118"/>
      <c r="C309" s="118"/>
      <c r="D309" s="118"/>
      <c r="E309" s="119"/>
      <c r="F309" s="120"/>
      <c r="G309" s="120"/>
      <c r="H309" s="120"/>
      <c r="I309" s="92"/>
      <c r="J309" s="117"/>
      <c r="K309" s="114"/>
    </row>
    <row r="310" spans="1:11" s="101" customFormat="1" ht="20.100000000000001" customHeight="1">
      <c r="A310" s="118"/>
      <c r="B310" s="118"/>
      <c r="C310" s="118"/>
      <c r="D310" s="118"/>
      <c r="E310" s="119"/>
      <c r="F310" s="120"/>
      <c r="G310" s="120"/>
      <c r="H310" s="120"/>
      <c r="I310" s="92"/>
      <c r="J310" s="117"/>
      <c r="K310" s="114"/>
    </row>
    <row r="311" spans="1:11" s="101" customFormat="1" ht="20.100000000000001" customHeight="1">
      <c r="A311" s="118"/>
      <c r="B311" s="118"/>
      <c r="C311" s="118"/>
      <c r="D311" s="118"/>
      <c r="E311" s="119"/>
      <c r="F311" s="120"/>
      <c r="G311" s="120"/>
      <c r="H311" s="120"/>
      <c r="I311" s="92"/>
      <c r="J311" s="117"/>
      <c r="K311" s="114"/>
    </row>
    <row r="312" spans="1:11" s="101" customFormat="1" ht="20.100000000000001" customHeight="1">
      <c r="A312" s="118"/>
      <c r="B312" s="118"/>
      <c r="C312" s="118"/>
      <c r="D312" s="118"/>
      <c r="E312" s="119"/>
      <c r="F312" s="120"/>
      <c r="G312" s="120"/>
      <c r="H312" s="120"/>
      <c r="I312" s="92"/>
      <c r="J312" s="117"/>
      <c r="K312" s="114"/>
    </row>
    <row r="313" spans="1:11" s="101" customFormat="1" ht="20.100000000000001" customHeight="1">
      <c r="A313" s="118"/>
      <c r="B313" s="118"/>
      <c r="C313" s="118"/>
      <c r="D313" s="118"/>
      <c r="E313" s="119"/>
      <c r="F313" s="120"/>
      <c r="G313" s="120"/>
      <c r="H313" s="120"/>
      <c r="I313" s="92"/>
      <c r="J313" s="117"/>
      <c r="K313" s="114"/>
    </row>
    <row r="314" spans="1:11" s="101" customFormat="1" ht="20.100000000000001" customHeight="1">
      <c r="A314" s="118"/>
      <c r="B314" s="118"/>
      <c r="C314" s="118"/>
      <c r="D314" s="118"/>
      <c r="E314" s="119"/>
      <c r="F314" s="120"/>
      <c r="G314" s="120"/>
      <c r="H314" s="120"/>
      <c r="I314" s="92"/>
      <c r="J314" s="117"/>
      <c r="K314" s="114"/>
    </row>
    <row r="315" spans="1:11" s="101" customFormat="1" ht="20.100000000000001" customHeight="1">
      <c r="A315" s="118"/>
      <c r="B315" s="118"/>
      <c r="C315" s="118"/>
      <c r="D315" s="118"/>
      <c r="E315" s="119"/>
      <c r="F315" s="120"/>
      <c r="G315" s="120"/>
      <c r="H315" s="120"/>
      <c r="I315" s="92"/>
      <c r="J315" s="117"/>
      <c r="K315" s="114"/>
    </row>
    <row r="316" spans="1:11" s="101" customFormat="1" ht="20.100000000000001" customHeight="1">
      <c r="A316" s="118"/>
      <c r="B316" s="118"/>
      <c r="C316" s="118"/>
      <c r="D316" s="118"/>
      <c r="E316" s="119"/>
      <c r="F316" s="120"/>
      <c r="G316" s="120"/>
      <c r="H316" s="120"/>
      <c r="I316" s="92"/>
      <c r="J316" s="117"/>
      <c r="K316" s="114"/>
    </row>
    <row r="317" spans="1:11" s="101" customFormat="1" ht="20.100000000000001" customHeight="1">
      <c r="A317" s="118"/>
      <c r="B317" s="118"/>
      <c r="C317" s="118"/>
      <c r="D317" s="118"/>
      <c r="E317" s="119"/>
      <c r="F317" s="120"/>
      <c r="G317" s="120"/>
      <c r="H317" s="120"/>
      <c r="I317" s="92"/>
      <c r="J317" s="117"/>
      <c r="K317" s="114"/>
    </row>
    <row r="318" spans="1:11" s="101" customFormat="1" ht="20.100000000000001" customHeight="1">
      <c r="A318" s="118"/>
      <c r="B318" s="118"/>
      <c r="C318" s="118"/>
      <c r="D318" s="118"/>
      <c r="E318" s="119"/>
      <c r="F318" s="120"/>
      <c r="G318" s="120"/>
      <c r="H318" s="120"/>
      <c r="I318" s="92"/>
      <c r="J318" s="117"/>
      <c r="K318" s="114"/>
    </row>
    <row r="319" spans="1:11" s="101" customFormat="1" ht="20.100000000000001" customHeight="1">
      <c r="A319" s="118"/>
      <c r="B319" s="118"/>
      <c r="C319" s="118"/>
      <c r="D319" s="118"/>
      <c r="E319" s="119"/>
      <c r="F319" s="120"/>
      <c r="G319" s="120"/>
      <c r="H319" s="120"/>
      <c r="I319" s="92"/>
      <c r="J319" s="117"/>
      <c r="K319" s="114"/>
    </row>
    <row r="320" spans="1:11" s="101" customFormat="1" ht="20.100000000000001" customHeight="1">
      <c r="A320" s="118"/>
      <c r="B320" s="118"/>
      <c r="C320" s="118"/>
      <c r="D320" s="118"/>
      <c r="E320" s="119"/>
      <c r="F320" s="120"/>
      <c r="G320" s="120"/>
      <c r="H320" s="120"/>
      <c r="I320" s="92"/>
      <c r="J320" s="117"/>
      <c r="K320" s="114"/>
    </row>
    <row r="321" spans="1:11" s="101" customFormat="1" ht="20.100000000000001" customHeight="1">
      <c r="A321" s="118"/>
      <c r="B321" s="118"/>
      <c r="C321" s="118"/>
      <c r="D321" s="118"/>
      <c r="E321" s="119"/>
      <c r="F321" s="120"/>
      <c r="G321" s="120"/>
      <c r="H321" s="120"/>
      <c r="I321" s="92"/>
      <c r="J321" s="117"/>
      <c r="K321" s="114"/>
    </row>
    <row r="322" spans="1:11" s="101" customFormat="1" ht="20.100000000000001" customHeight="1">
      <c r="A322" s="118"/>
      <c r="B322" s="118"/>
      <c r="C322" s="118"/>
      <c r="D322" s="118"/>
      <c r="E322" s="119"/>
      <c r="F322" s="120"/>
      <c r="G322" s="120"/>
      <c r="H322" s="120"/>
      <c r="I322" s="92"/>
      <c r="J322" s="117"/>
      <c r="K322" s="114"/>
    </row>
    <row r="323" spans="1:11" s="101" customFormat="1" ht="20.100000000000001" customHeight="1">
      <c r="A323" s="118"/>
      <c r="B323" s="118"/>
      <c r="C323" s="118"/>
      <c r="D323" s="118"/>
      <c r="E323" s="119"/>
      <c r="F323" s="120"/>
      <c r="G323" s="120"/>
      <c r="H323" s="120"/>
      <c r="I323" s="92"/>
      <c r="J323" s="117"/>
      <c r="K323" s="114"/>
    </row>
    <row r="324" spans="1:11" s="101" customFormat="1" ht="20.100000000000001" customHeight="1">
      <c r="A324" s="118"/>
      <c r="B324" s="118"/>
      <c r="C324" s="118"/>
      <c r="D324" s="118"/>
      <c r="E324" s="119"/>
      <c r="F324" s="120"/>
      <c r="G324" s="120"/>
      <c r="H324" s="120"/>
      <c r="I324" s="92"/>
      <c r="J324" s="117"/>
      <c r="K324" s="114"/>
    </row>
    <row r="325" spans="1:11" s="101" customFormat="1" ht="20.100000000000001" customHeight="1">
      <c r="A325" s="118"/>
      <c r="B325" s="118"/>
      <c r="C325" s="118"/>
      <c r="D325" s="118"/>
      <c r="E325" s="119"/>
      <c r="F325" s="120"/>
      <c r="G325" s="120"/>
      <c r="H325" s="120"/>
      <c r="I325" s="92"/>
      <c r="J325" s="117"/>
      <c r="K325" s="114"/>
    </row>
    <row r="326" spans="1:11" s="101" customFormat="1" ht="20.100000000000001" customHeight="1">
      <c r="A326" s="118"/>
      <c r="B326" s="118"/>
      <c r="C326" s="118"/>
      <c r="D326" s="118"/>
      <c r="E326" s="119"/>
      <c r="F326" s="120"/>
      <c r="G326" s="120"/>
      <c r="H326" s="120"/>
      <c r="I326" s="92"/>
      <c r="J326" s="117"/>
      <c r="K326" s="114"/>
    </row>
    <row r="327" spans="1:11" s="101" customFormat="1" ht="20.100000000000001" customHeight="1">
      <c r="A327" s="118"/>
      <c r="B327" s="118"/>
      <c r="C327" s="118"/>
      <c r="D327" s="118"/>
      <c r="E327" s="119"/>
      <c r="F327" s="120"/>
      <c r="G327" s="120"/>
      <c r="H327" s="120"/>
      <c r="I327" s="92"/>
      <c r="J327" s="117"/>
      <c r="K327" s="114"/>
    </row>
    <row r="328" spans="1:11" s="101" customFormat="1" ht="20.100000000000001" customHeight="1">
      <c r="A328" s="118"/>
      <c r="B328" s="118"/>
      <c r="C328" s="118"/>
      <c r="D328" s="118"/>
      <c r="E328" s="119"/>
      <c r="F328" s="120"/>
      <c r="G328" s="120"/>
      <c r="H328" s="120"/>
      <c r="I328" s="92"/>
      <c r="J328" s="117"/>
      <c r="K328" s="114"/>
    </row>
    <row r="329" spans="1:11" s="101" customFormat="1" ht="20.100000000000001" customHeight="1">
      <c r="A329" s="118"/>
      <c r="B329" s="118"/>
      <c r="C329" s="118"/>
      <c r="D329" s="118"/>
      <c r="E329" s="119"/>
      <c r="F329" s="120"/>
      <c r="G329" s="120"/>
      <c r="H329" s="120"/>
      <c r="I329" s="92"/>
      <c r="J329" s="117"/>
      <c r="K329" s="114"/>
    </row>
    <row r="330" spans="1:11" s="101" customFormat="1" ht="20.100000000000001" customHeight="1">
      <c r="A330" s="118"/>
      <c r="B330" s="118"/>
      <c r="C330" s="118"/>
      <c r="D330" s="118"/>
      <c r="E330" s="119"/>
      <c r="F330" s="120"/>
      <c r="G330" s="120"/>
      <c r="H330" s="120"/>
      <c r="I330" s="92"/>
      <c r="J330" s="117"/>
      <c r="K330" s="114"/>
    </row>
    <row r="331" spans="1:11" s="101" customFormat="1" ht="20.100000000000001" customHeight="1">
      <c r="A331" s="118"/>
      <c r="B331" s="118"/>
      <c r="C331" s="118"/>
      <c r="D331" s="118"/>
      <c r="E331" s="119"/>
      <c r="F331" s="120"/>
      <c r="G331" s="120"/>
      <c r="H331" s="120"/>
      <c r="I331" s="92"/>
      <c r="J331" s="117"/>
      <c r="K331" s="114"/>
    </row>
    <row r="332" spans="1:11" s="101" customFormat="1" ht="20.100000000000001" customHeight="1">
      <c r="A332" s="118"/>
      <c r="B332" s="118"/>
      <c r="C332" s="118"/>
      <c r="D332" s="118"/>
      <c r="E332" s="119"/>
      <c r="F332" s="120"/>
      <c r="G332" s="120"/>
      <c r="H332" s="120"/>
      <c r="I332" s="92"/>
      <c r="J332" s="117"/>
      <c r="K332" s="114"/>
    </row>
    <row r="333" spans="1:11" s="101" customFormat="1" ht="20.100000000000001" customHeight="1">
      <c r="A333" s="118"/>
      <c r="B333" s="118"/>
      <c r="C333" s="118"/>
      <c r="D333" s="118"/>
      <c r="E333" s="119"/>
      <c r="F333" s="120"/>
      <c r="G333" s="120"/>
      <c r="H333" s="120"/>
      <c r="I333" s="92"/>
      <c r="J333" s="117"/>
      <c r="K333" s="114"/>
    </row>
    <row r="334" spans="1:11" s="101" customFormat="1" ht="20.100000000000001" customHeight="1">
      <c r="A334" s="118"/>
      <c r="B334" s="118"/>
      <c r="C334" s="118"/>
      <c r="D334" s="118"/>
      <c r="E334" s="119"/>
      <c r="F334" s="120"/>
      <c r="G334" s="120"/>
      <c r="H334" s="120"/>
      <c r="I334" s="92"/>
      <c r="J334" s="117"/>
      <c r="K334" s="114"/>
    </row>
    <row r="335" spans="1:11" s="101" customFormat="1" ht="20.100000000000001" customHeight="1">
      <c r="A335" s="118"/>
      <c r="B335" s="118"/>
      <c r="C335" s="118"/>
      <c r="D335" s="118"/>
      <c r="E335" s="119"/>
      <c r="F335" s="120"/>
      <c r="G335" s="120"/>
      <c r="H335" s="120"/>
      <c r="I335" s="92"/>
      <c r="J335" s="117"/>
      <c r="K335" s="114"/>
    </row>
    <row r="336" spans="1:11" s="101" customFormat="1" ht="20.100000000000001" customHeight="1">
      <c r="A336" s="118"/>
      <c r="B336" s="118"/>
      <c r="C336" s="118"/>
      <c r="D336" s="118"/>
      <c r="E336" s="119"/>
      <c r="F336" s="120"/>
      <c r="G336" s="120"/>
      <c r="H336" s="120"/>
      <c r="I336" s="92"/>
      <c r="J336" s="117"/>
      <c r="K336" s="114"/>
    </row>
    <row r="337" spans="1:11" s="101" customFormat="1" ht="20.100000000000001" customHeight="1">
      <c r="A337" s="118"/>
      <c r="B337" s="118"/>
      <c r="C337" s="118"/>
      <c r="D337" s="118"/>
      <c r="E337" s="119"/>
      <c r="F337" s="120"/>
      <c r="G337" s="120"/>
      <c r="H337" s="120"/>
      <c r="I337" s="92"/>
      <c r="J337" s="117"/>
      <c r="K337" s="114"/>
    </row>
    <row r="338" spans="1:11" s="101" customFormat="1" ht="20.100000000000001" customHeight="1">
      <c r="A338" s="118"/>
      <c r="B338" s="118"/>
      <c r="C338" s="118"/>
      <c r="D338" s="118"/>
      <c r="E338" s="119"/>
      <c r="F338" s="120"/>
      <c r="G338" s="120"/>
      <c r="H338" s="120"/>
      <c r="I338" s="92"/>
      <c r="J338" s="117"/>
      <c r="K338" s="114"/>
    </row>
    <row r="339" spans="1:11" s="101" customFormat="1" ht="20.100000000000001" customHeight="1">
      <c r="A339" s="118"/>
      <c r="B339" s="118"/>
      <c r="C339" s="118"/>
      <c r="D339" s="118"/>
      <c r="E339" s="119"/>
      <c r="F339" s="120"/>
      <c r="G339" s="120"/>
      <c r="H339" s="120"/>
      <c r="I339" s="92"/>
      <c r="J339" s="117"/>
      <c r="K339" s="114"/>
    </row>
    <row r="340" spans="1:11" s="101" customFormat="1" ht="20.100000000000001" customHeight="1">
      <c r="A340" s="118"/>
      <c r="B340" s="118"/>
      <c r="C340" s="118"/>
      <c r="D340" s="118"/>
      <c r="E340" s="119"/>
      <c r="F340" s="120"/>
      <c r="G340" s="120"/>
      <c r="H340" s="120"/>
      <c r="I340" s="92"/>
      <c r="J340" s="117"/>
      <c r="K340" s="114"/>
    </row>
    <row r="341" spans="1:11" s="101" customFormat="1" ht="20.100000000000001" customHeight="1">
      <c r="A341" s="118"/>
      <c r="B341" s="118"/>
      <c r="C341" s="118"/>
      <c r="D341" s="118"/>
      <c r="E341" s="119"/>
      <c r="F341" s="120"/>
      <c r="G341" s="120"/>
      <c r="H341" s="120"/>
      <c r="I341" s="92"/>
      <c r="J341" s="117"/>
      <c r="K341" s="114"/>
    </row>
    <row r="342" spans="1:11" s="101" customFormat="1" ht="20.100000000000001" customHeight="1">
      <c r="A342" s="118"/>
      <c r="B342" s="118"/>
      <c r="C342" s="118"/>
      <c r="D342" s="118"/>
      <c r="E342" s="119"/>
      <c r="F342" s="120"/>
      <c r="G342" s="120"/>
      <c r="H342" s="120"/>
      <c r="I342" s="92"/>
      <c r="J342" s="117"/>
      <c r="K342" s="114"/>
    </row>
    <row r="343" spans="1:11" s="101" customFormat="1" ht="20.100000000000001" customHeight="1">
      <c r="A343" s="118"/>
      <c r="B343" s="118"/>
      <c r="C343" s="118"/>
      <c r="D343" s="118"/>
      <c r="E343" s="119"/>
      <c r="F343" s="120"/>
      <c r="G343" s="120"/>
      <c r="H343" s="120"/>
      <c r="I343" s="92"/>
      <c r="J343" s="117"/>
      <c r="K343" s="114"/>
    </row>
    <row r="344" spans="1:11" s="101" customFormat="1" ht="20.100000000000001" customHeight="1">
      <c r="A344" s="118"/>
      <c r="B344" s="118"/>
      <c r="C344" s="118"/>
      <c r="D344" s="118"/>
      <c r="E344" s="119"/>
      <c r="F344" s="120"/>
      <c r="G344" s="120"/>
      <c r="H344" s="120"/>
      <c r="I344" s="92"/>
      <c r="J344" s="117"/>
      <c r="K344" s="114"/>
    </row>
    <row r="345" spans="1:11" s="101" customFormat="1" ht="20.100000000000001" customHeight="1">
      <c r="A345" s="118"/>
      <c r="B345" s="118"/>
      <c r="C345" s="118"/>
      <c r="D345" s="118"/>
      <c r="E345" s="119"/>
      <c r="F345" s="120"/>
      <c r="G345" s="120"/>
      <c r="H345" s="120"/>
      <c r="I345" s="92"/>
      <c r="J345" s="117"/>
      <c r="K345" s="114"/>
    </row>
    <row r="346" spans="1:11" s="101" customFormat="1" ht="20.100000000000001" customHeight="1">
      <c r="A346" s="118"/>
      <c r="B346" s="118"/>
      <c r="C346" s="118"/>
      <c r="D346" s="118"/>
      <c r="E346" s="119"/>
      <c r="F346" s="120"/>
      <c r="G346" s="120"/>
      <c r="H346" s="120"/>
      <c r="I346" s="92"/>
      <c r="J346" s="117"/>
      <c r="K346" s="114"/>
    </row>
    <row r="347" spans="1:11" s="101" customFormat="1" ht="20.100000000000001" customHeight="1">
      <c r="A347" s="118"/>
      <c r="B347" s="118"/>
      <c r="C347" s="118"/>
      <c r="D347" s="118"/>
      <c r="E347" s="119"/>
      <c r="F347" s="120"/>
      <c r="G347" s="120"/>
      <c r="H347" s="120"/>
      <c r="I347" s="92"/>
      <c r="J347" s="117"/>
      <c r="K347" s="114"/>
    </row>
    <row r="348" spans="1:11" s="101" customFormat="1" ht="20.100000000000001" customHeight="1">
      <c r="A348" s="118"/>
      <c r="B348" s="118"/>
      <c r="C348" s="118"/>
      <c r="D348" s="118"/>
      <c r="E348" s="119"/>
      <c r="F348" s="120"/>
      <c r="G348" s="120"/>
      <c r="H348" s="120"/>
      <c r="I348" s="92"/>
      <c r="J348" s="117"/>
      <c r="K348" s="114"/>
    </row>
    <row r="349" spans="1:11" s="101" customFormat="1" ht="20.100000000000001" customHeight="1">
      <c r="A349" s="118"/>
      <c r="B349" s="118"/>
      <c r="C349" s="118"/>
      <c r="D349" s="118"/>
      <c r="E349" s="119"/>
      <c r="F349" s="120"/>
      <c r="G349" s="120"/>
      <c r="H349" s="120"/>
      <c r="I349" s="92"/>
      <c r="J349" s="117"/>
      <c r="K349" s="114"/>
    </row>
    <row r="350" spans="1:11" s="101" customFormat="1" ht="20.100000000000001" customHeight="1">
      <c r="A350" s="118"/>
      <c r="B350" s="118"/>
      <c r="C350" s="118"/>
      <c r="D350" s="118"/>
      <c r="E350" s="119"/>
      <c r="F350" s="120"/>
      <c r="G350" s="120"/>
      <c r="H350" s="120"/>
      <c r="I350" s="92"/>
      <c r="J350" s="117"/>
      <c r="K350" s="114"/>
    </row>
    <row r="351" spans="1:11" s="101" customFormat="1" ht="20.100000000000001" customHeight="1">
      <c r="A351" s="118"/>
      <c r="B351" s="118"/>
      <c r="C351" s="118"/>
      <c r="D351" s="118"/>
      <c r="E351" s="119"/>
      <c r="F351" s="120"/>
      <c r="G351" s="120"/>
      <c r="H351" s="120"/>
      <c r="I351" s="92"/>
      <c r="J351" s="117"/>
      <c r="K351" s="114"/>
    </row>
    <row r="352" spans="1:11" s="101" customFormat="1" ht="20.100000000000001" customHeight="1">
      <c r="A352" s="118"/>
      <c r="B352" s="118"/>
      <c r="C352" s="118"/>
      <c r="D352" s="118"/>
      <c r="E352" s="119"/>
      <c r="F352" s="120"/>
      <c r="G352" s="120"/>
      <c r="H352" s="120"/>
      <c r="I352" s="92"/>
      <c r="J352" s="117"/>
      <c r="K352" s="114"/>
    </row>
    <row r="353" spans="1:11" s="101" customFormat="1" ht="20.100000000000001" customHeight="1">
      <c r="A353" s="118"/>
      <c r="B353" s="118"/>
      <c r="C353" s="118"/>
      <c r="D353" s="118"/>
      <c r="E353" s="119"/>
      <c r="F353" s="120"/>
      <c r="G353" s="120"/>
      <c r="H353" s="120"/>
      <c r="I353" s="92"/>
      <c r="J353" s="117"/>
      <c r="K353" s="114"/>
    </row>
    <row r="354" spans="1:11" s="101" customFormat="1" ht="20.100000000000001" customHeight="1">
      <c r="A354" s="118"/>
      <c r="B354" s="118"/>
      <c r="C354" s="118"/>
      <c r="D354" s="118"/>
      <c r="E354" s="119"/>
      <c r="F354" s="120"/>
      <c r="G354" s="120"/>
      <c r="H354" s="120"/>
      <c r="I354" s="92"/>
      <c r="J354" s="117"/>
      <c r="K354" s="114"/>
    </row>
    <row r="355" spans="1:11" s="101" customFormat="1" ht="20.100000000000001" customHeight="1">
      <c r="A355" s="118"/>
      <c r="B355" s="118"/>
      <c r="C355" s="118"/>
      <c r="D355" s="118"/>
      <c r="E355" s="119"/>
      <c r="F355" s="120"/>
      <c r="G355" s="120"/>
      <c r="H355" s="120"/>
      <c r="I355" s="92"/>
      <c r="J355" s="117"/>
      <c r="K355" s="114"/>
    </row>
    <row r="356" spans="1:11" s="101" customFormat="1" ht="20.100000000000001" customHeight="1">
      <c r="A356" s="118"/>
      <c r="B356" s="118"/>
      <c r="C356" s="118"/>
      <c r="D356" s="118"/>
      <c r="E356" s="119"/>
      <c r="F356" s="120"/>
      <c r="G356" s="120"/>
      <c r="H356" s="120"/>
      <c r="I356" s="92"/>
      <c r="J356" s="117"/>
      <c r="K356" s="114"/>
    </row>
    <row r="357" spans="1:11" s="101" customFormat="1" ht="20.100000000000001" customHeight="1">
      <c r="A357" s="118"/>
      <c r="B357" s="118"/>
      <c r="C357" s="118"/>
      <c r="D357" s="118"/>
      <c r="E357" s="119"/>
      <c r="F357" s="120"/>
      <c r="G357" s="120"/>
      <c r="H357" s="120"/>
      <c r="I357" s="92"/>
      <c r="J357" s="117"/>
      <c r="K357" s="114"/>
    </row>
    <row r="358" spans="1:11" s="101" customFormat="1" ht="20.100000000000001" customHeight="1">
      <c r="A358" s="118"/>
      <c r="B358" s="118"/>
      <c r="C358" s="118"/>
      <c r="D358" s="118"/>
      <c r="E358" s="119"/>
      <c r="F358" s="120"/>
      <c r="G358" s="120"/>
      <c r="H358" s="120"/>
      <c r="I358" s="92"/>
      <c r="J358" s="117"/>
      <c r="K358" s="114"/>
    </row>
    <row r="359" spans="1:11" s="101" customFormat="1" ht="20.100000000000001" customHeight="1">
      <c r="A359" s="118"/>
      <c r="B359" s="118"/>
      <c r="C359" s="118"/>
      <c r="D359" s="118"/>
      <c r="E359" s="119"/>
      <c r="F359" s="120"/>
      <c r="G359" s="120"/>
      <c r="H359" s="120"/>
      <c r="I359" s="92"/>
      <c r="J359" s="117"/>
      <c r="K359" s="114"/>
    </row>
    <row r="360" spans="1:11" s="101" customFormat="1" ht="20.100000000000001" customHeight="1">
      <c r="A360" s="118"/>
      <c r="B360" s="118"/>
      <c r="C360" s="118"/>
      <c r="D360" s="118"/>
      <c r="E360" s="119"/>
      <c r="F360" s="120"/>
      <c r="G360" s="120"/>
      <c r="H360" s="120"/>
      <c r="I360" s="92"/>
      <c r="J360" s="117"/>
      <c r="K360" s="114"/>
    </row>
    <row r="361" spans="1:11" s="101" customFormat="1" ht="20.100000000000001" customHeight="1">
      <c r="A361" s="118"/>
      <c r="B361" s="118"/>
      <c r="C361" s="118"/>
      <c r="D361" s="118"/>
      <c r="E361" s="119"/>
      <c r="F361" s="120"/>
      <c r="G361" s="120"/>
      <c r="H361" s="120"/>
      <c r="I361" s="92"/>
      <c r="J361" s="117"/>
      <c r="K361" s="114"/>
    </row>
    <row r="362" spans="1:11" s="101" customFormat="1" ht="20.100000000000001" customHeight="1">
      <c r="A362" s="118"/>
      <c r="B362" s="118"/>
      <c r="C362" s="118"/>
      <c r="D362" s="118"/>
      <c r="E362" s="119"/>
      <c r="F362" s="120"/>
      <c r="G362" s="120"/>
      <c r="H362" s="120"/>
      <c r="I362" s="92"/>
      <c r="J362" s="117"/>
      <c r="K362" s="114"/>
    </row>
    <row r="363" spans="1:11" s="101" customFormat="1" ht="20.100000000000001" customHeight="1">
      <c r="A363" s="118"/>
      <c r="B363" s="118"/>
      <c r="C363" s="118"/>
      <c r="D363" s="118"/>
      <c r="E363" s="119"/>
      <c r="F363" s="120"/>
      <c r="G363" s="120"/>
      <c r="H363" s="120"/>
      <c r="I363" s="92"/>
      <c r="J363" s="117"/>
      <c r="K363" s="114"/>
    </row>
    <row r="364" spans="1:11" s="101" customFormat="1" ht="20.100000000000001" customHeight="1">
      <c r="A364" s="118"/>
      <c r="B364" s="118"/>
      <c r="C364" s="118"/>
      <c r="D364" s="118"/>
      <c r="E364" s="119"/>
      <c r="F364" s="120"/>
      <c r="G364" s="120"/>
      <c r="H364" s="120"/>
      <c r="I364" s="92"/>
      <c r="J364" s="117"/>
      <c r="K364" s="114"/>
    </row>
    <row r="365" spans="1:11" s="101" customFormat="1" ht="20.100000000000001" customHeight="1">
      <c r="A365" s="118"/>
      <c r="B365" s="118"/>
      <c r="C365" s="118"/>
      <c r="D365" s="118"/>
      <c r="E365" s="119"/>
      <c r="F365" s="120"/>
      <c r="G365" s="120"/>
      <c r="H365" s="120"/>
      <c r="I365" s="92"/>
      <c r="J365" s="117"/>
      <c r="K365" s="114"/>
    </row>
    <row r="366" spans="1:11" s="101" customFormat="1" ht="20.100000000000001" customHeight="1">
      <c r="A366" s="118"/>
      <c r="B366" s="118"/>
      <c r="C366" s="118"/>
      <c r="D366" s="118"/>
      <c r="E366" s="119"/>
      <c r="F366" s="120"/>
      <c r="G366" s="120"/>
      <c r="H366" s="120"/>
      <c r="I366" s="92"/>
      <c r="J366" s="117"/>
      <c r="K366" s="114"/>
    </row>
    <row r="367" spans="1:11" s="101" customFormat="1" ht="20.100000000000001" customHeight="1">
      <c r="A367" s="118"/>
      <c r="B367" s="118"/>
      <c r="C367" s="118"/>
      <c r="D367" s="118"/>
      <c r="E367" s="119"/>
      <c r="F367" s="120"/>
      <c r="G367" s="120"/>
      <c r="H367" s="120"/>
      <c r="I367" s="92"/>
      <c r="J367" s="117"/>
      <c r="K367" s="114"/>
    </row>
    <row r="368" spans="1:11" s="101" customFormat="1" ht="20.100000000000001" customHeight="1">
      <c r="A368" s="118"/>
      <c r="B368" s="118"/>
      <c r="C368" s="118"/>
      <c r="D368" s="118"/>
      <c r="E368" s="119"/>
      <c r="F368" s="120"/>
      <c r="G368" s="120"/>
      <c r="H368" s="120"/>
      <c r="I368" s="92"/>
      <c r="J368" s="117"/>
      <c r="K368" s="114"/>
    </row>
    <row r="369" spans="1:11" s="101" customFormat="1" ht="20.100000000000001" customHeight="1">
      <c r="A369" s="118"/>
      <c r="B369" s="118"/>
      <c r="C369" s="118"/>
      <c r="D369" s="118"/>
      <c r="E369" s="119"/>
      <c r="F369" s="120"/>
      <c r="G369" s="120"/>
      <c r="H369" s="120"/>
      <c r="I369" s="92"/>
      <c r="J369" s="117"/>
      <c r="K369" s="114"/>
    </row>
    <row r="370" spans="1:11" s="101" customFormat="1" ht="20.100000000000001" customHeight="1">
      <c r="A370" s="118"/>
      <c r="B370" s="118"/>
      <c r="C370" s="118"/>
      <c r="D370" s="118"/>
      <c r="E370" s="119"/>
      <c r="F370" s="120"/>
      <c r="G370" s="120"/>
      <c r="H370" s="120"/>
      <c r="I370" s="92"/>
      <c r="J370" s="117"/>
      <c r="K370" s="114"/>
    </row>
    <row r="371" spans="1:11" s="101" customFormat="1" ht="20.100000000000001" customHeight="1">
      <c r="A371" s="118"/>
      <c r="B371" s="118"/>
      <c r="C371" s="118"/>
      <c r="D371" s="118"/>
      <c r="E371" s="119"/>
      <c r="F371" s="120"/>
      <c r="G371" s="120"/>
      <c r="H371" s="120"/>
      <c r="I371" s="92"/>
      <c r="J371" s="117"/>
      <c r="K371" s="114"/>
    </row>
    <row r="372" spans="1:11" s="101" customFormat="1" ht="20.100000000000001" customHeight="1">
      <c r="A372" s="118"/>
      <c r="B372" s="118"/>
      <c r="C372" s="118"/>
      <c r="D372" s="118"/>
      <c r="E372" s="119"/>
      <c r="F372" s="120"/>
      <c r="G372" s="120"/>
      <c r="H372" s="120"/>
      <c r="I372" s="92"/>
      <c r="J372" s="117"/>
      <c r="K372" s="114"/>
    </row>
    <row r="373" spans="1:11" s="101" customFormat="1" ht="20.100000000000001" customHeight="1">
      <c r="A373" s="118"/>
      <c r="B373" s="118"/>
      <c r="C373" s="118"/>
      <c r="D373" s="118"/>
      <c r="E373" s="119"/>
      <c r="F373" s="120"/>
      <c r="G373" s="120"/>
      <c r="H373" s="120"/>
      <c r="I373" s="92"/>
      <c r="J373" s="117"/>
      <c r="K373" s="114"/>
    </row>
    <row r="374" spans="1:11" s="101" customFormat="1" ht="20.100000000000001" customHeight="1">
      <c r="A374" s="118"/>
      <c r="B374" s="118"/>
      <c r="C374" s="118"/>
      <c r="D374" s="118"/>
      <c r="E374" s="119"/>
      <c r="F374" s="120"/>
      <c r="G374" s="120"/>
      <c r="H374" s="120"/>
      <c r="I374" s="92"/>
      <c r="J374" s="117"/>
      <c r="K374" s="114"/>
    </row>
    <row r="375" spans="1:11" s="101" customFormat="1" ht="20.100000000000001" customHeight="1">
      <c r="A375" s="118"/>
      <c r="B375" s="118"/>
      <c r="C375" s="118"/>
      <c r="D375" s="118"/>
      <c r="E375" s="119"/>
      <c r="F375" s="120"/>
      <c r="G375" s="120"/>
      <c r="H375" s="120"/>
      <c r="I375" s="92"/>
      <c r="J375" s="117"/>
      <c r="K375" s="114"/>
    </row>
    <row r="376" spans="1:11" s="101" customFormat="1" ht="20.100000000000001" customHeight="1">
      <c r="A376" s="118"/>
      <c r="B376" s="118"/>
      <c r="C376" s="118"/>
      <c r="D376" s="118"/>
      <c r="E376" s="119"/>
      <c r="F376" s="120"/>
      <c r="G376" s="120"/>
      <c r="H376" s="120"/>
      <c r="I376" s="92"/>
      <c r="J376" s="117"/>
      <c r="K376" s="114"/>
    </row>
    <row r="377" spans="1:11" s="101" customFormat="1" ht="20.100000000000001" customHeight="1">
      <c r="A377" s="118"/>
      <c r="B377" s="118"/>
      <c r="C377" s="118"/>
      <c r="D377" s="118"/>
      <c r="E377" s="119"/>
      <c r="F377" s="120"/>
      <c r="G377" s="120"/>
      <c r="H377" s="120"/>
      <c r="I377" s="92"/>
      <c r="J377" s="117"/>
      <c r="K377" s="114"/>
    </row>
    <row r="378" spans="1:11" s="101" customFormat="1" ht="20.100000000000001" customHeight="1">
      <c r="A378" s="118"/>
      <c r="B378" s="118"/>
      <c r="C378" s="118"/>
      <c r="D378" s="118"/>
      <c r="E378" s="119"/>
      <c r="F378" s="120"/>
      <c r="G378" s="120"/>
      <c r="H378" s="120"/>
      <c r="I378" s="92"/>
      <c r="J378" s="117"/>
      <c r="K378" s="114"/>
    </row>
    <row r="379" spans="1:11" s="101" customFormat="1" ht="20.100000000000001" customHeight="1">
      <c r="A379" s="118"/>
      <c r="B379" s="118"/>
      <c r="C379" s="118"/>
      <c r="D379" s="118"/>
      <c r="E379" s="119"/>
      <c r="F379" s="120"/>
      <c r="G379" s="120"/>
      <c r="H379" s="120"/>
      <c r="I379" s="92"/>
      <c r="J379" s="117"/>
      <c r="K379" s="114"/>
    </row>
    <row r="380" spans="1:11" s="101" customFormat="1" ht="20.100000000000001" customHeight="1">
      <c r="A380" s="118"/>
      <c r="B380" s="118"/>
      <c r="C380" s="118"/>
      <c r="D380" s="118"/>
      <c r="E380" s="119"/>
      <c r="F380" s="120"/>
      <c r="G380" s="120"/>
      <c r="H380" s="120"/>
      <c r="I380" s="92"/>
      <c r="J380" s="117"/>
      <c r="K380" s="114"/>
    </row>
    <row r="381" spans="1:11" s="101" customFormat="1" ht="20.100000000000001" customHeight="1">
      <c r="A381" s="118"/>
      <c r="B381" s="118"/>
      <c r="C381" s="118"/>
      <c r="D381" s="118"/>
      <c r="E381" s="119"/>
      <c r="F381" s="120"/>
      <c r="G381" s="120"/>
      <c r="H381" s="120"/>
      <c r="I381" s="92"/>
      <c r="J381" s="117"/>
      <c r="K381" s="114"/>
    </row>
    <row r="382" spans="1:11" s="101" customFormat="1" ht="20.100000000000001" customHeight="1">
      <c r="A382" s="118"/>
      <c r="B382" s="118"/>
      <c r="C382" s="118"/>
      <c r="D382" s="118"/>
      <c r="E382" s="119"/>
      <c r="F382" s="120"/>
      <c r="G382" s="120"/>
      <c r="H382" s="120"/>
      <c r="I382" s="92"/>
      <c r="J382" s="117"/>
      <c r="K382" s="114"/>
    </row>
    <row r="383" spans="1:11" s="101" customFormat="1" ht="20.100000000000001" customHeight="1">
      <c r="A383" s="118"/>
      <c r="B383" s="118"/>
      <c r="C383" s="118"/>
      <c r="D383" s="118"/>
      <c r="E383" s="119"/>
      <c r="F383" s="120"/>
      <c r="G383" s="120"/>
      <c r="H383" s="120"/>
      <c r="I383" s="92"/>
      <c r="J383" s="117"/>
      <c r="K383" s="114"/>
    </row>
    <row r="384" spans="1:11" s="101" customFormat="1" ht="20.100000000000001" customHeight="1">
      <c r="A384" s="118"/>
      <c r="B384" s="118"/>
      <c r="C384" s="118"/>
      <c r="D384" s="118"/>
      <c r="E384" s="119"/>
      <c r="F384" s="120"/>
      <c r="G384" s="120"/>
      <c r="H384" s="120"/>
      <c r="I384" s="92"/>
      <c r="J384" s="117"/>
      <c r="K384" s="114"/>
    </row>
    <row r="385" spans="1:11" s="101" customFormat="1" ht="20.100000000000001" customHeight="1">
      <c r="A385" s="118"/>
      <c r="B385" s="118"/>
      <c r="C385" s="118"/>
      <c r="D385" s="118"/>
      <c r="E385" s="119"/>
      <c r="F385" s="120"/>
      <c r="G385" s="120"/>
      <c r="H385" s="120"/>
      <c r="I385" s="92"/>
      <c r="J385" s="117"/>
      <c r="K385" s="114"/>
    </row>
    <row r="386" spans="1:11" s="101" customFormat="1" ht="20.100000000000001" customHeight="1">
      <c r="A386" s="118"/>
      <c r="B386" s="118"/>
      <c r="C386" s="118"/>
      <c r="D386" s="118"/>
      <c r="E386" s="119"/>
      <c r="F386" s="120"/>
      <c r="G386" s="120"/>
      <c r="H386" s="120"/>
      <c r="I386" s="92"/>
      <c r="J386" s="117"/>
      <c r="K386" s="114"/>
    </row>
    <row r="387" spans="1:11" s="101" customFormat="1" ht="20.100000000000001" customHeight="1">
      <c r="A387" s="118"/>
      <c r="B387" s="118"/>
      <c r="C387" s="118"/>
      <c r="D387" s="118"/>
      <c r="E387" s="119"/>
      <c r="F387" s="120"/>
      <c r="G387" s="120"/>
      <c r="H387" s="120"/>
      <c r="I387" s="92"/>
      <c r="J387" s="117"/>
      <c r="K387" s="114"/>
    </row>
    <row r="388" spans="1:11" s="101" customFormat="1" ht="20.100000000000001" customHeight="1">
      <c r="A388" s="118"/>
      <c r="B388" s="118"/>
      <c r="C388" s="118"/>
      <c r="D388" s="118"/>
      <c r="E388" s="119"/>
      <c r="F388" s="120"/>
      <c r="G388" s="120"/>
      <c r="H388" s="120"/>
      <c r="I388" s="92"/>
      <c r="J388" s="117"/>
      <c r="K388" s="114"/>
    </row>
    <row r="389" spans="1:11" s="101" customFormat="1" ht="20.100000000000001" customHeight="1">
      <c r="A389" s="118"/>
      <c r="B389" s="118"/>
      <c r="C389" s="118"/>
      <c r="D389" s="118"/>
      <c r="E389" s="119"/>
      <c r="F389" s="120"/>
      <c r="G389" s="120"/>
      <c r="H389" s="120"/>
      <c r="I389" s="92"/>
      <c r="J389" s="117"/>
      <c r="K389" s="114"/>
    </row>
    <row r="390" spans="1:11" s="101" customFormat="1" ht="20.100000000000001" customHeight="1">
      <c r="A390" s="118"/>
      <c r="B390" s="118"/>
      <c r="C390" s="118"/>
      <c r="D390" s="118"/>
      <c r="E390" s="119"/>
      <c r="F390" s="120"/>
      <c r="G390" s="120"/>
      <c r="H390" s="120"/>
      <c r="I390" s="92"/>
      <c r="J390" s="117"/>
      <c r="K390" s="114"/>
    </row>
    <row r="391" spans="1:11" s="101" customFormat="1" ht="20.100000000000001" customHeight="1">
      <c r="A391" s="118"/>
      <c r="B391" s="118"/>
      <c r="C391" s="118"/>
      <c r="D391" s="118"/>
      <c r="E391" s="119"/>
      <c r="F391" s="120"/>
      <c r="G391" s="120"/>
      <c r="H391" s="120"/>
      <c r="I391" s="92"/>
      <c r="J391" s="117"/>
      <c r="K391" s="114"/>
    </row>
    <row r="392" spans="1:11" s="101" customFormat="1" ht="20.100000000000001" customHeight="1">
      <c r="A392" s="118"/>
      <c r="B392" s="118"/>
      <c r="C392" s="118"/>
      <c r="D392" s="118"/>
      <c r="E392" s="119"/>
      <c r="F392" s="120"/>
      <c r="G392" s="120"/>
      <c r="H392" s="120"/>
      <c r="I392" s="92"/>
      <c r="J392" s="117"/>
      <c r="K392" s="114"/>
    </row>
    <row r="393" spans="1:11" s="101" customFormat="1" ht="20.100000000000001" customHeight="1">
      <c r="A393" s="118"/>
      <c r="B393" s="118"/>
      <c r="C393" s="118"/>
      <c r="D393" s="118"/>
      <c r="E393" s="119"/>
      <c r="F393" s="120"/>
      <c r="G393" s="120"/>
      <c r="H393" s="120"/>
      <c r="I393" s="92"/>
      <c r="J393" s="117"/>
      <c r="K393" s="114"/>
    </row>
    <row r="394" spans="1:11" s="101" customFormat="1" ht="20.100000000000001" customHeight="1">
      <c r="A394" s="118"/>
      <c r="B394" s="118"/>
      <c r="C394" s="118"/>
      <c r="D394" s="118"/>
      <c r="E394" s="119"/>
      <c r="F394" s="120"/>
      <c r="G394" s="120"/>
      <c r="H394" s="120"/>
      <c r="I394" s="92"/>
      <c r="J394" s="117"/>
      <c r="K394" s="114"/>
    </row>
    <row r="395" spans="1:11" s="101" customFormat="1" ht="20.100000000000001" customHeight="1">
      <c r="A395" s="118"/>
      <c r="B395" s="118"/>
      <c r="C395" s="118"/>
      <c r="D395" s="118"/>
      <c r="E395" s="119"/>
      <c r="F395" s="120"/>
      <c r="G395" s="120"/>
      <c r="H395" s="120"/>
      <c r="I395" s="92"/>
      <c r="J395" s="117"/>
      <c r="K395" s="114"/>
    </row>
    <row r="396" spans="1:11" s="101" customFormat="1" ht="20.100000000000001" customHeight="1">
      <c r="A396" s="118"/>
      <c r="B396" s="118"/>
      <c r="C396" s="118"/>
      <c r="D396" s="118"/>
      <c r="E396" s="119"/>
      <c r="F396" s="120"/>
      <c r="G396" s="120"/>
      <c r="H396" s="120"/>
      <c r="I396" s="92"/>
      <c r="J396" s="117"/>
      <c r="K396" s="114"/>
    </row>
    <row r="397" spans="1:11" s="101" customFormat="1" ht="20.100000000000001" customHeight="1">
      <c r="A397" s="118"/>
      <c r="B397" s="118"/>
      <c r="C397" s="118"/>
      <c r="D397" s="118"/>
      <c r="E397" s="119"/>
      <c r="F397" s="120"/>
      <c r="G397" s="120"/>
      <c r="H397" s="120"/>
      <c r="I397" s="92"/>
      <c r="J397" s="117"/>
      <c r="K397" s="114"/>
    </row>
    <row r="398" spans="1:11" s="101" customFormat="1" ht="20.100000000000001" customHeight="1">
      <c r="A398" s="118"/>
      <c r="B398" s="118"/>
      <c r="C398" s="118"/>
      <c r="D398" s="118"/>
      <c r="E398" s="119"/>
      <c r="F398" s="120"/>
      <c r="G398" s="120"/>
      <c r="H398" s="120"/>
      <c r="I398" s="92"/>
      <c r="J398" s="117"/>
      <c r="K398" s="114"/>
    </row>
    <row r="399" spans="1:11" s="101" customFormat="1" ht="20.100000000000001" customHeight="1">
      <c r="A399" s="118"/>
      <c r="B399" s="118"/>
      <c r="C399" s="118"/>
      <c r="D399" s="118"/>
      <c r="E399" s="119"/>
      <c r="F399" s="120"/>
      <c r="G399" s="120"/>
      <c r="H399" s="120"/>
      <c r="I399" s="92"/>
      <c r="J399" s="117"/>
      <c r="K399" s="114"/>
    </row>
    <row r="400" spans="1:11" s="101" customFormat="1" ht="20.100000000000001" customHeight="1">
      <c r="A400" s="118"/>
      <c r="B400" s="118"/>
      <c r="C400" s="118"/>
      <c r="D400" s="118"/>
      <c r="E400" s="119"/>
      <c r="F400" s="120"/>
      <c r="G400" s="120"/>
      <c r="H400" s="120"/>
      <c r="I400" s="92"/>
      <c r="J400" s="117"/>
      <c r="K400" s="114"/>
    </row>
    <row r="401" spans="1:11" s="101" customFormat="1" ht="20.100000000000001" customHeight="1">
      <c r="A401" s="118"/>
      <c r="B401" s="118"/>
      <c r="C401" s="118"/>
      <c r="D401" s="118"/>
      <c r="E401" s="119"/>
      <c r="F401" s="120"/>
      <c r="G401" s="120"/>
      <c r="H401" s="120"/>
      <c r="I401" s="92"/>
      <c r="J401" s="117"/>
      <c r="K401" s="114"/>
    </row>
    <row r="402" spans="1:11" s="101" customFormat="1" ht="20.100000000000001" customHeight="1">
      <c r="A402" s="118"/>
      <c r="B402" s="118"/>
      <c r="C402" s="118"/>
      <c r="D402" s="118"/>
      <c r="E402" s="119"/>
      <c r="F402" s="120"/>
      <c r="G402" s="120"/>
      <c r="H402" s="120"/>
      <c r="I402" s="92"/>
      <c r="J402" s="117"/>
      <c r="K402" s="114"/>
    </row>
    <row r="403" spans="1:11" s="101" customFormat="1" ht="20.100000000000001" customHeight="1">
      <c r="A403" s="118"/>
      <c r="B403" s="118"/>
      <c r="C403" s="118"/>
      <c r="D403" s="118"/>
      <c r="E403" s="119"/>
      <c r="F403" s="120"/>
      <c r="G403" s="120"/>
      <c r="H403" s="120"/>
      <c r="I403" s="92"/>
      <c r="J403" s="117"/>
      <c r="K403" s="114"/>
    </row>
    <row r="404" spans="1:11" s="101" customFormat="1" ht="20.100000000000001" customHeight="1">
      <c r="A404" s="118"/>
      <c r="B404" s="118"/>
      <c r="C404" s="118"/>
      <c r="D404" s="118"/>
      <c r="E404" s="119"/>
      <c r="F404" s="120"/>
      <c r="G404" s="120"/>
      <c r="H404" s="120"/>
      <c r="I404" s="92"/>
      <c r="J404" s="117"/>
      <c r="K404" s="114"/>
    </row>
    <row r="405" spans="1:11" s="101" customFormat="1" ht="20.100000000000001" customHeight="1">
      <c r="A405" s="118"/>
      <c r="B405" s="118"/>
      <c r="C405" s="118"/>
      <c r="D405" s="118"/>
      <c r="E405" s="119"/>
      <c r="F405" s="120"/>
      <c r="G405" s="120"/>
      <c r="H405" s="120"/>
      <c r="I405" s="92"/>
      <c r="J405" s="117"/>
      <c r="K405" s="114"/>
    </row>
    <row r="406" spans="1:11" s="101" customFormat="1" ht="20.100000000000001" customHeight="1">
      <c r="A406" s="118"/>
      <c r="B406" s="118"/>
      <c r="C406" s="118"/>
      <c r="D406" s="118"/>
      <c r="E406" s="119"/>
      <c r="F406" s="120"/>
      <c r="G406" s="120"/>
      <c r="H406" s="120"/>
      <c r="I406" s="92"/>
      <c r="J406" s="117"/>
      <c r="K406" s="114"/>
    </row>
    <row r="407" spans="1:11" s="101" customFormat="1" ht="20.100000000000001" customHeight="1">
      <c r="A407" s="118"/>
      <c r="B407" s="118"/>
      <c r="C407" s="118"/>
      <c r="D407" s="118"/>
      <c r="E407" s="119"/>
      <c r="F407" s="120"/>
      <c r="G407" s="120"/>
      <c r="H407" s="120"/>
      <c r="I407" s="92"/>
      <c r="J407" s="117"/>
      <c r="K407" s="114"/>
    </row>
    <row r="408" spans="1:11" s="101" customFormat="1" ht="20.100000000000001" customHeight="1">
      <c r="A408" s="118"/>
      <c r="B408" s="118"/>
      <c r="C408" s="118"/>
      <c r="D408" s="118"/>
      <c r="E408" s="119"/>
      <c r="F408" s="120"/>
      <c r="G408" s="120"/>
      <c r="H408" s="120"/>
      <c r="I408" s="92"/>
      <c r="J408" s="117"/>
      <c r="K408" s="114"/>
    </row>
    <row r="409" spans="1:11" s="101" customFormat="1" ht="20.100000000000001" customHeight="1">
      <c r="A409" s="118"/>
      <c r="B409" s="118"/>
      <c r="C409" s="118"/>
      <c r="D409" s="118"/>
      <c r="E409" s="119"/>
      <c r="F409" s="120"/>
      <c r="G409" s="120"/>
      <c r="H409" s="120"/>
      <c r="I409" s="92"/>
      <c r="J409" s="117"/>
      <c r="K409" s="114"/>
    </row>
    <row r="410" spans="1:11" s="101" customFormat="1" ht="20.100000000000001" customHeight="1">
      <c r="A410" s="118"/>
      <c r="B410" s="118"/>
      <c r="C410" s="118"/>
      <c r="D410" s="118"/>
      <c r="E410" s="119"/>
      <c r="F410" s="120"/>
      <c r="G410" s="120"/>
      <c r="H410" s="120"/>
      <c r="I410" s="92"/>
      <c r="J410" s="117"/>
      <c r="K410" s="114"/>
    </row>
    <row r="411" spans="1:11" s="101" customFormat="1" ht="20.100000000000001" customHeight="1">
      <c r="A411" s="118"/>
      <c r="B411" s="118"/>
      <c r="C411" s="118"/>
      <c r="D411" s="118"/>
      <c r="E411" s="119"/>
      <c r="F411" s="120"/>
      <c r="G411" s="120"/>
      <c r="H411" s="120"/>
      <c r="I411" s="92"/>
      <c r="J411" s="117"/>
      <c r="K411" s="114"/>
    </row>
    <row r="412" spans="1:11" s="101" customFormat="1" ht="20.100000000000001" customHeight="1">
      <c r="A412" s="118"/>
      <c r="B412" s="118"/>
      <c r="C412" s="118"/>
      <c r="D412" s="118"/>
      <c r="E412" s="119"/>
      <c r="F412" s="120"/>
      <c r="G412" s="120"/>
      <c r="H412" s="120"/>
      <c r="I412" s="92"/>
      <c r="J412" s="117"/>
      <c r="K412" s="114"/>
    </row>
    <row r="413" spans="1:11" s="101" customFormat="1" ht="20.100000000000001" customHeight="1">
      <c r="A413" s="118"/>
      <c r="B413" s="118"/>
      <c r="C413" s="118"/>
      <c r="D413" s="118"/>
      <c r="E413" s="119"/>
      <c r="F413" s="120"/>
      <c r="G413" s="120"/>
      <c r="H413" s="120"/>
      <c r="I413" s="92"/>
      <c r="J413" s="117"/>
      <c r="K413" s="114"/>
    </row>
    <row r="414" spans="1:11" s="101" customFormat="1" ht="20.100000000000001" customHeight="1">
      <c r="A414" s="118"/>
      <c r="B414" s="118"/>
      <c r="C414" s="118"/>
      <c r="D414" s="118"/>
      <c r="E414" s="119"/>
      <c r="F414" s="120"/>
      <c r="G414" s="120"/>
      <c r="H414" s="120"/>
      <c r="I414" s="92"/>
      <c r="J414" s="117"/>
      <c r="K414" s="114"/>
    </row>
    <row r="415" spans="1:11" s="101" customFormat="1" ht="20.100000000000001" customHeight="1">
      <c r="A415" s="118"/>
      <c r="B415" s="118"/>
      <c r="C415" s="118"/>
      <c r="D415" s="118"/>
      <c r="E415" s="119"/>
      <c r="F415" s="120"/>
      <c r="G415" s="120"/>
      <c r="H415" s="120"/>
      <c r="I415" s="92"/>
      <c r="J415" s="117"/>
      <c r="K415" s="114"/>
    </row>
    <row r="416" spans="1:11" s="101" customFormat="1" ht="20.100000000000001" customHeight="1">
      <c r="A416" s="118"/>
      <c r="B416" s="118"/>
      <c r="C416" s="118"/>
      <c r="D416" s="118"/>
      <c r="E416" s="119"/>
      <c r="F416" s="120"/>
      <c r="G416" s="120"/>
      <c r="H416" s="120"/>
      <c r="I416" s="92"/>
      <c r="J416" s="117"/>
      <c r="K416" s="114"/>
    </row>
    <row r="417" spans="1:11" s="101" customFormat="1" ht="20.100000000000001" customHeight="1">
      <c r="A417" s="118"/>
      <c r="B417" s="118"/>
      <c r="C417" s="118"/>
      <c r="D417" s="118"/>
      <c r="E417" s="119"/>
      <c r="F417" s="120"/>
      <c r="G417" s="120"/>
      <c r="H417" s="120"/>
      <c r="I417" s="92"/>
      <c r="J417" s="117"/>
      <c r="K417" s="114"/>
    </row>
    <row r="418" spans="1:11" s="101" customFormat="1" ht="20.100000000000001" customHeight="1">
      <c r="A418" s="118"/>
      <c r="B418" s="118"/>
      <c r="C418" s="118"/>
      <c r="D418" s="118"/>
      <c r="E418" s="119"/>
      <c r="F418" s="120"/>
      <c r="G418" s="120"/>
      <c r="H418" s="120"/>
      <c r="I418" s="92"/>
      <c r="J418" s="117"/>
      <c r="K418" s="114"/>
    </row>
    <row r="419" spans="1:11" s="101" customFormat="1" ht="20.100000000000001" customHeight="1">
      <c r="A419" s="118"/>
      <c r="B419" s="118"/>
      <c r="C419" s="118"/>
      <c r="D419" s="118"/>
      <c r="E419" s="119"/>
      <c r="F419" s="120"/>
      <c r="G419" s="120"/>
      <c r="H419" s="120"/>
      <c r="I419" s="92"/>
      <c r="J419" s="117"/>
      <c r="K419" s="114"/>
    </row>
    <row r="420" spans="1:11" s="101" customFormat="1" ht="20.100000000000001" customHeight="1">
      <c r="A420" s="118"/>
      <c r="B420" s="118"/>
      <c r="C420" s="118"/>
      <c r="D420" s="118"/>
      <c r="E420" s="119"/>
      <c r="F420" s="120"/>
      <c r="G420" s="120"/>
      <c r="H420" s="120"/>
      <c r="I420" s="92"/>
      <c r="J420" s="117"/>
      <c r="K420" s="114"/>
    </row>
    <row r="421" spans="1:11" s="101" customFormat="1" ht="20.100000000000001" customHeight="1">
      <c r="A421" s="118"/>
      <c r="B421" s="118"/>
      <c r="C421" s="118"/>
      <c r="D421" s="118"/>
      <c r="E421" s="119"/>
      <c r="F421" s="120"/>
      <c r="G421" s="120"/>
      <c r="H421" s="120"/>
      <c r="I421" s="92"/>
      <c r="J421" s="117"/>
      <c r="K421" s="114"/>
    </row>
    <row r="422" spans="1:11" s="101" customFormat="1" ht="20.100000000000001" customHeight="1">
      <c r="A422" s="118"/>
      <c r="B422" s="118"/>
      <c r="C422" s="118"/>
      <c r="D422" s="118"/>
      <c r="E422" s="119"/>
      <c r="F422" s="120"/>
      <c r="G422" s="120"/>
      <c r="H422" s="120"/>
      <c r="I422" s="92"/>
      <c r="J422" s="117"/>
      <c r="K422" s="114"/>
    </row>
    <row r="423" spans="1:11" s="101" customFormat="1" ht="20.100000000000001" customHeight="1">
      <c r="A423" s="118"/>
      <c r="B423" s="118"/>
      <c r="C423" s="118"/>
      <c r="D423" s="118"/>
      <c r="E423" s="119"/>
      <c r="F423" s="120"/>
      <c r="G423" s="120"/>
      <c r="H423" s="120"/>
      <c r="I423" s="92"/>
      <c r="J423" s="117"/>
      <c r="K423" s="114"/>
    </row>
    <row r="424" spans="1:11" s="101" customFormat="1" ht="20.100000000000001" customHeight="1">
      <c r="A424" s="118"/>
      <c r="B424" s="118"/>
      <c r="C424" s="118"/>
      <c r="D424" s="118"/>
      <c r="E424" s="119"/>
      <c r="F424" s="120"/>
      <c r="G424" s="120"/>
      <c r="H424" s="120"/>
      <c r="I424" s="92"/>
      <c r="J424" s="117"/>
      <c r="K424" s="114"/>
    </row>
    <row r="425" spans="1:11" s="101" customFormat="1" ht="20.100000000000001" customHeight="1">
      <c r="A425" s="118"/>
      <c r="B425" s="118"/>
      <c r="C425" s="118"/>
      <c r="D425" s="118"/>
      <c r="E425" s="119"/>
      <c r="F425" s="120"/>
      <c r="G425" s="120"/>
      <c r="H425" s="120"/>
      <c r="I425" s="92"/>
      <c r="J425" s="117"/>
      <c r="K425" s="114"/>
    </row>
    <row r="426" spans="1:11" s="101" customFormat="1" ht="20.100000000000001" customHeight="1">
      <c r="A426" s="118"/>
      <c r="B426" s="118"/>
      <c r="C426" s="118"/>
      <c r="D426" s="118"/>
      <c r="E426" s="119"/>
      <c r="F426" s="120"/>
      <c r="G426" s="120"/>
      <c r="H426" s="120"/>
      <c r="I426" s="92"/>
      <c r="J426" s="117"/>
      <c r="K426" s="114"/>
    </row>
    <row r="427" spans="1:11" s="101" customFormat="1" ht="20.100000000000001" customHeight="1">
      <c r="A427" s="118"/>
      <c r="B427" s="118"/>
      <c r="C427" s="118"/>
      <c r="D427" s="118"/>
      <c r="E427" s="119"/>
      <c r="F427" s="120"/>
      <c r="G427" s="120"/>
      <c r="H427" s="120"/>
      <c r="I427" s="92"/>
      <c r="J427" s="117"/>
      <c r="K427" s="114"/>
    </row>
    <row r="428" spans="1:11" s="101" customFormat="1" ht="20.100000000000001" customHeight="1">
      <c r="A428" s="118"/>
      <c r="B428" s="118"/>
      <c r="C428" s="118"/>
      <c r="D428" s="118"/>
      <c r="E428" s="119"/>
      <c r="F428" s="120"/>
      <c r="G428" s="120"/>
      <c r="H428" s="120"/>
      <c r="I428" s="92"/>
      <c r="J428" s="117"/>
      <c r="K428" s="114"/>
    </row>
    <row r="429" spans="1:11" s="101" customFormat="1" ht="20.100000000000001" customHeight="1">
      <c r="A429" s="118"/>
      <c r="B429" s="118"/>
      <c r="C429" s="118"/>
      <c r="D429" s="118"/>
      <c r="E429" s="119"/>
      <c r="F429" s="120"/>
      <c r="G429" s="120"/>
      <c r="H429" s="120"/>
      <c r="I429" s="92"/>
      <c r="J429" s="117"/>
      <c r="K429" s="114"/>
    </row>
    <row r="430" spans="1:11" s="101" customFormat="1" ht="20.100000000000001" customHeight="1">
      <c r="A430" s="118"/>
      <c r="B430" s="118"/>
      <c r="C430" s="118"/>
      <c r="D430" s="118"/>
      <c r="E430" s="119"/>
      <c r="F430" s="120"/>
      <c r="G430" s="120"/>
      <c r="H430" s="120"/>
      <c r="I430" s="92"/>
      <c r="J430" s="117"/>
      <c r="K430" s="114"/>
    </row>
    <row r="431" spans="1:11" s="101" customFormat="1" ht="20.100000000000001" customHeight="1">
      <c r="A431" s="118"/>
      <c r="B431" s="118"/>
      <c r="C431" s="118"/>
      <c r="D431" s="118"/>
      <c r="E431" s="119"/>
      <c r="F431" s="120"/>
      <c r="G431" s="120"/>
      <c r="H431" s="120"/>
      <c r="I431" s="92"/>
      <c r="J431" s="117"/>
      <c r="K431" s="114"/>
    </row>
    <row r="432" spans="1:11" s="101" customFormat="1" ht="20.100000000000001" customHeight="1">
      <c r="A432" s="118"/>
      <c r="B432" s="118"/>
      <c r="C432" s="118"/>
      <c r="D432" s="118"/>
      <c r="E432" s="119"/>
      <c r="F432" s="120"/>
      <c r="G432" s="120"/>
      <c r="H432" s="120"/>
      <c r="I432" s="92"/>
      <c r="J432" s="117"/>
      <c r="K432" s="114"/>
    </row>
    <row r="433" spans="1:11" s="101" customFormat="1" ht="20.100000000000001" customHeight="1">
      <c r="A433" s="118"/>
      <c r="B433" s="118"/>
      <c r="C433" s="118"/>
      <c r="D433" s="118"/>
      <c r="E433" s="119"/>
      <c r="F433" s="120"/>
      <c r="G433" s="120"/>
      <c r="H433" s="120"/>
      <c r="I433" s="92"/>
      <c r="J433" s="117"/>
      <c r="K433" s="114"/>
    </row>
    <row r="434" spans="1:11" s="101" customFormat="1" ht="20.100000000000001" customHeight="1">
      <c r="A434" s="118"/>
      <c r="B434" s="118"/>
      <c r="C434" s="118"/>
      <c r="D434" s="118"/>
      <c r="E434" s="119"/>
      <c r="F434" s="120"/>
      <c r="G434" s="120"/>
      <c r="H434" s="120"/>
      <c r="I434" s="92"/>
      <c r="J434" s="117"/>
      <c r="K434" s="114"/>
    </row>
    <row r="435" spans="1:11" s="101" customFormat="1" ht="20.100000000000001" customHeight="1">
      <c r="A435" s="118"/>
      <c r="B435" s="118"/>
      <c r="C435" s="118"/>
      <c r="D435" s="118"/>
      <c r="E435" s="119"/>
      <c r="F435" s="120"/>
      <c r="G435" s="120"/>
      <c r="H435" s="120"/>
      <c r="I435" s="92"/>
      <c r="J435" s="117"/>
      <c r="K435" s="114"/>
    </row>
    <row r="436" spans="1:11" s="101" customFormat="1" ht="20.100000000000001" customHeight="1">
      <c r="A436" s="118"/>
      <c r="B436" s="118"/>
      <c r="C436" s="118"/>
      <c r="D436" s="118"/>
      <c r="E436" s="119"/>
      <c r="F436" s="120"/>
      <c r="G436" s="120"/>
      <c r="H436" s="120"/>
      <c r="I436" s="92"/>
      <c r="J436" s="117"/>
      <c r="K436" s="114"/>
    </row>
    <row r="437" spans="1:11" s="101" customFormat="1" ht="20.100000000000001" customHeight="1">
      <c r="A437" s="118"/>
      <c r="B437" s="118"/>
      <c r="C437" s="118"/>
      <c r="D437" s="118"/>
      <c r="E437" s="119"/>
      <c r="F437" s="120"/>
      <c r="G437" s="120"/>
      <c r="H437" s="120"/>
      <c r="I437" s="92"/>
      <c r="J437" s="117"/>
      <c r="K437" s="114"/>
    </row>
    <row r="438" spans="1:11" s="101" customFormat="1" ht="20.100000000000001" customHeight="1">
      <c r="A438" s="118"/>
      <c r="B438" s="118"/>
      <c r="C438" s="118"/>
      <c r="D438" s="118"/>
      <c r="E438" s="119"/>
      <c r="F438" s="120"/>
      <c r="G438" s="120"/>
      <c r="H438" s="120"/>
      <c r="I438" s="92"/>
      <c r="J438" s="117"/>
      <c r="K438" s="114"/>
    </row>
    <row r="439" spans="1:11" s="101" customFormat="1" ht="20.100000000000001" customHeight="1">
      <c r="A439" s="118"/>
      <c r="B439" s="118"/>
      <c r="C439" s="118"/>
      <c r="D439" s="118"/>
      <c r="E439" s="119"/>
      <c r="F439" s="120"/>
      <c r="G439" s="120"/>
      <c r="H439" s="120"/>
      <c r="I439" s="92"/>
      <c r="J439" s="117"/>
      <c r="K439" s="114"/>
    </row>
    <row r="440" spans="1:11" s="101" customFormat="1" ht="20.100000000000001" customHeight="1">
      <c r="A440" s="118"/>
      <c r="B440" s="118"/>
      <c r="C440" s="118"/>
      <c r="D440" s="118"/>
      <c r="E440" s="119"/>
      <c r="F440" s="120"/>
      <c r="G440" s="120"/>
      <c r="H440" s="120"/>
      <c r="I440" s="92"/>
      <c r="J440" s="117"/>
      <c r="K440" s="114"/>
    </row>
    <row r="441" spans="1:11" s="101" customFormat="1" ht="20.100000000000001" customHeight="1">
      <c r="A441" s="118"/>
      <c r="B441" s="118"/>
      <c r="C441" s="118"/>
      <c r="D441" s="118"/>
      <c r="E441" s="119"/>
      <c r="F441" s="120"/>
      <c r="G441" s="120"/>
      <c r="H441" s="120"/>
      <c r="I441" s="92"/>
      <c r="J441" s="117"/>
      <c r="K441" s="114"/>
    </row>
    <row r="442" spans="1:11" s="101" customFormat="1" ht="20.100000000000001" customHeight="1">
      <c r="A442" s="118"/>
      <c r="B442" s="118"/>
      <c r="C442" s="118"/>
      <c r="D442" s="118"/>
      <c r="E442" s="119"/>
      <c r="F442" s="120"/>
      <c r="G442" s="120"/>
      <c r="H442" s="120"/>
      <c r="I442" s="92"/>
      <c r="J442" s="117"/>
      <c r="K442" s="114"/>
    </row>
    <row r="443" spans="1:11" s="101" customFormat="1" ht="20.100000000000001" customHeight="1">
      <c r="A443" s="118"/>
      <c r="B443" s="118"/>
      <c r="C443" s="118"/>
      <c r="D443" s="118"/>
      <c r="E443" s="119"/>
      <c r="F443" s="120"/>
      <c r="G443" s="120"/>
      <c r="H443" s="120"/>
      <c r="I443" s="92"/>
      <c r="J443" s="117"/>
      <c r="K443" s="114"/>
    </row>
    <row r="444" spans="1:11" s="101" customFormat="1" ht="20.100000000000001" customHeight="1">
      <c r="A444" s="118"/>
      <c r="B444" s="118"/>
      <c r="C444" s="118"/>
      <c r="D444" s="118"/>
      <c r="E444" s="119"/>
      <c r="F444" s="120"/>
      <c r="G444" s="120"/>
      <c r="H444" s="120"/>
      <c r="I444" s="92"/>
      <c r="J444" s="117"/>
      <c r="K444" s="114"/>
    </row>
    <row r="445" spans="1:11" s="101" customFormat="1" ht="20.100000000000001" customHeight="1">
      <c r="A445" s="118"/>
      <c r="B445" s="118"/>
      <c r="C445" s="118"/>
      <c r="D445" s="118"/>
      <c r="E445" s="119"/>
      <c r="F445" s="120"/>
      <c r="G445" s="120"/>
      <c r="H445" s="120"/>
      <c r="I445" s="92"/>
      <c r="J445" s="117"/>
      <c r="K445" s="114"/>
    </row>
    <row r="446" spans="1:11" s="101" customFormat="1" ht="20.100000000000001" customHeight="1">
      <c r="A446" s="118"/>
      <c r="B446" s="118"/>
      <c r="C446" s="118"/>
      <c r="D446" s="118"/>
      <c r="E446" s="119"/>
      <c r="F446" s="120"/>
      <c r="G446" s="120"/>
      <c r="H446" s="120"/>
      <c r="I446" s="92"/>
      <c r="J446" s="117"/>
      <c r="K446" s="114"/>
    </row>
    <row r="447" spans="1:11" s="101" customFormat="1" ht="20.100000000000001" customHeight="1">
      <c r="A447" s="118"/>
      <c r="B447" s="118"/>
      <c r="C447" s="118"/>
      <c r="D447" s="118"/>
      <c r="E447" s="119"/>
      <c r="F447" s="120"/>
      <c r="G447" s="120"/>
      <c r="H447" s="120"/>
      <c r="I447" s="92"/>
      <c r="J447" s="117"/>
      <c r="K447" s="114"/>
    </row>
    <row r="448" spans="1:11" s="101" customFormat="1" ht="20.100000000000001" customHeight="1">
      <c r="A448" s="118"/>
      <c r="B448" s="118"/>
      <c r="C448" s="118"/>
      <c r="D448" s="118"/>
      <c r="E448" s="119"/>
      <c r="F448" s="120"/>
      <c r="G448" s="120"/>
      <c r="H448" s="120"/>
      <c r="I448" s="92"/>
      <c r="J448" s="117"/>
      <c r="K448" s="114"/>
    </row>
    <row r="449" spans="1:11" s="101" customFormat="1" ht="20.100000000000001" customHeight="1">
      <c r="A449" s="118"/>
      <c r="B449" s="118"/>
      <c r="C449" s="118"/>
      <c r="D449" s="118"/>
      <c r="E449" s="119"/>
      <c r="F449" s="120"/>
      <c r="G449" s="120"/>
      <c r="H449" s="120"/>
      <c r="I449" s="92"/>
      <c r="J449" s="117"/>
      <c r="K449" s="114"/>
    </row>
    <row r="450" spans="1:11" s="101" customFormat="1" ht="20.100000000000001" customHeight="1">
      <c r="A450" s="118"/>
      <c r="B450" s="118"/>
      <c r="C450" s="118"/>
      <c r="D450" s="118"/>
      <c r="E450" s="119"/>
      <c r="F450" s="120"/>
      <c r="G450" s="120"/>
      <c r="H450" s="120"/>
      <c r="I450" s="92"/>
      <c r="J450" s="117"/>
      <c r="K450" s="114"/>
    </row>
    <row r="451" spans="1:11" s="101" customFormat="1" ht="20.100000000000001" customHeight="1">
      <c r="A451" s="118"/>
      <c r="B451" s="118"/>
      <c r="C451" s="118"/>
      <c r="D451" s="118"/>
      <c r="E451" s="119"/>
      <c r="F451" s="120"/>
      <c r="G451" s="120"/>
      <c r="H451" s="120"/>
      <c r="I451" s="92"/>
      <c r="J451" s="117"/>
      <c r="K451" s="114"/>
    </row>
    <row r="452" spans="1:11" s="101" customFormat="1" ht="20.100000000000001" customHeight="1">
      <c r="A452" s="118"/>
      <c r="B452" s="118"/>
      <c r="C452" s="118"/>
      <c r="D452" s="118"/>
      <c r="E452" s="119"/>
      <c r="F452" s="120"/>
      <c r="G452" s="120"/>
      <c r="H452" s="120"/>
      <c r="I452" s="92"/>
      <c r="J452" s="117"/>
      <c r="K452" s="114"/>
    </row>
    <row r="453" spans="1:11" s="101" customFormat="1" ht="20.100000000000001" customHeight="1">
      <c r="A453" s="118"/>
      <c r="B453" s="118"/>
      <c r="C453" s="118"/>
      <c r="D453" s="118"/>
      <c r="E453" s="119"/>
      <c r="F453" s="120"/>
      <c r="G453" s="120"/>
      <c r="H453" s="120"/>
      <c r="I453" s="92"/>
      <c r="J453" s="117"/>
      <c r="K453" s="114"/>
    </row>
    <row r="454" spans="1:11" s="101" customFormat="1" ht="20.100000000000001" customHeight="1">
      <c r="A454" s="118"/>
      <c r="B454" s="118"/>
      <c r="C454" s="118"/>
      <c r="D454" s="118"/>
      <c r="E454" s="119"/>
      <c r="F454" s="120"/>
      <c r="G454" s="120"/>
      <c r="H454" s="120"/>
      <c r="I454" s="92"/>
      <c r="J454" s="117"/>
      <c r="K454" s="114"/>
    </row>
    <row r="455" spans="1:11" s="101" customFormat="1" ht="20.100000000000001" customHeight="1">
      <c r="A455" s="118"/>
      <c r="B455" s="118"/>
      <c r="C455" s="118"/>
      <c r="D455" s="118"/>
      <c r="E455" s="119"/>
      <c r="F455" s="120"/>
      <c r="G455" s="120"/>
      <c r="H455" s="120"/>
      <c r="I455" s="92"/>
      <c r="J455" s="117"/>
      <c r="K455" s="114"/>
    </row>
    <row r="456" spans="1:11" s="101" customFormat="1" ht="20.100000000000001" customHeight="1">
      <c r="A456" s="118"/>
      <c r="B456" s="118"/>
      <c r="C456" s="118"/>
      <c r="D456" s="118"/>
      <c r="E456" s="119"/>
      <c r="F456" s="120"/>
      <c r="G456" s="120"/>
      <c r="H456" s="120"/>
      <c r="I456" s="92"/>
      <c r="J456" s="117"/>
      <c r="K456" s="114"/>
    </row>
    <row r="457" spans="1:11" s="101" customFormat="1" ht="20.100000000000001" customHeight="1">
      <c r="A457" s="118"/>
      <c r="B457" s="118"/>
      <c r="C457" s="118"/>
      <c r="D457" s="118"/>
      <c r="E457" s="119"/>
      <c r="F457" s="120"/>
      <c r="G457" s="120"/>
      <c r="H457" s="120"/>
      <c r="I457" s="92"/>
      <c r="J457" s="117"/>
      <c r="K457" s="114"/>
    </row>
    <row r="458" spans="1:11" s="101" customFormat="1" ht="20.100000000000001" customHeight="1">
      <c r="A458" s="118"/>
      <c r="B458" s="118"/>
      <c r="C458" s="118"/>
      <c r="D458" s="118"/>
      <c r="E458" s="119"/>
      <c r="F458" s="120"/>
      <c r="G458" s="120"/>
      <c r="H458" s="120"/>
      <c r="I458" s="92"/>
      <c r="J458" s="117"/>
      <c r="K458" s="114"/>
    </row>
    <row r="459" spans="1:11" s="101" customFormat="1" ht="20.100000000000001" customHeight="1">
      <c r="A459" s="118"/>
      <c r="B459" s="118"/>
      <c r="C459" s="118"/>
      <c r="D459" s="118"/>
      <c r="E459" s="119"/>
      <c r="F459" s="120"/>
      <c r="G459" s="120"/>
      <c r="H459" s="120"/>
      <c r="I459" s="92"/>
      <c r="J459" s="117"/>
      <c r="K459" s="114"/>
    </row>
    <row r="460" spans="1:11" s="123" customFormat="1" ht="20.100000000000001" customHeight="1">
      <c r="A460" s="118"/>
      <c r="B460" s="118"/>
      <c r="C460" s="118"/>
      <c r="D460" s="118"/>
      <c r="E460" s="119"/>
      <c r="F460" s="120"/>
      <c r="G460" s="120"/>
      <c r="H460" s="120"/>
      <c r="I460" s="121"/>
      <c r="J460" s="117"/>
      <c r="K460" s="122"/>
    </row>
    <row r="461" spans="1:11" s="123" customFormat="1" ht="20.100000000000001" customHeight="1">
      <c r="A461" s="118"/>
      <c r="B461" s="118"/>
      <c r="C461" s="118"/>
      <c r="D461" s="118"/>
      <c r="E461" s="119"/>
      <c r="F461" s="120"/>
      <c r="G461" s="120"/>
      <c r="H461" s="120"/>
      <c r="I461" s="121"/>
      <c r="J461" s="117"/>
      <c r="K461" s="122"/>
    </row>
    <row r="462" spans="1:11" s="101" customFormat="1" ht="20.100000000000001" customHeight="1">
      <c r="A462" s="118"/>
      <c r="B462" s="118"/>
      <c r="C462" s="118"/>
      <c r="D462" s="118"/>
      <c r="E462" s="119"/>
      <c r="F462" s="120"/>
      <c r="G462" s="120"/>
      <c r="H462" s="120"/>
      <c r="I462" s="92"/>
      <c r="J462" s="117"/>
      <c r="K462" s="114"/>
    </row>
    <row r="463" spans="1:11" s="101" customFormat="1" ht="20.100000000000001" customHeight="1">
      <c r="A463" s="118"/>
      <c r="B463" s="118"/>
      <c r="C463" s="118"/>
      <c r="D463" s="118"/>
      <c r="E463" s="119"/>
      <c r="F463" s="120"/>
      <c r="G463" s="120"/>
      <c r="H463" s="120"/>
      <c r="I463" s="92"/>
      <c r="J463" s="117"/>
      <c r="K463" s="114"/>
    </row>
    <row r="464" spans="1:11" s="101" customFormat="1" ht="20.100000000000001" customHeight="1">
      <c r="A464" s="118"/>
      <c r="B464" s="118"/>
      <c r="C464" s="118"/>
      <c r="D464" s="118"/>
      <c r="E464" s="119"/>
      <c r="F464" s="120"/>
      <c r="G464" s="120"/>
      <c r="H464" s="120"/>
      <c r="I464" s="92"/>
      <c r="J464" s="117"/>
      <c r="K464" s="114"/>
    </row>
    <row r="465" spans="1:11" s="101" customFormat="1" ht="20.100000000000001" customHeight="1">
      <c r="A465" s="118"/>
      <c r="B465" s="118"/>
      <c r="C465" s="118"/>
      <c r="D465" s="118"/>
      <c r="E465" s="119"/>
      <c r="F465" s="120"/>
      <c r="G465" s="120"/>
      <c r="H465" s="120"/>
      <c r="I465" s="92"/>
      <c r="J465" s="117"/>
      <c r="K465" s="114"/>
    </row>
    <row r="466" spans="1:11" s="101" customFormat="1" ht="20.100000000000001" customHeight="1">
      <c r="A466" s="118"/>
      <c r="B466" s="118"/>
      <c r="C466" s="118"/>
      <c r="D466" s="118"/>
      <c r="E466" s="119"/>
      <c r="F466" s="120"/>
      <c r="G466" s="120"/>
      <c r="H466" s="120"/>
      <c r="I466" s="92"/>
      <c r="J466" s="117"/>
      <c r="K466" s="114"/>
    </row>
    <row r="467" spans="1:11" s="101" customFormat="1" ht="20.100000000000001" customHeight="1">
      <c r="A467" s="118"/>
      <c r="B467" s="118"/>
      <c r="C467" s="118"/>
      <c r="D467" s="118"/>
      <c r="E467" s="119"/>
      <c r="F467" s="120"/>
      <c r="G467" s="120"/>
      <c r="H467" s="120"/>
      <c r="I467" s="92"/>
      <c r="J467" s="117"/>
      <c r="K467" s="114"/>
    </row>
    <row r="468" spans="1:11" s="101" customFormat="1" ht="20.100000000000001" customHeight="1">
      <c r="A468" s="118"/>
      <c r="B468" s="118"/>
      <c r="C468" s="118"/>
      <c r="D468" s="118"/>
      <c r="E468" s="119"/>
      <c r="F468" s="120"/>
      <c r="G468" s="120"/>
      <c r="H468" s="120"/>
      <c r="I468" s="92"/>
      <c r="J468" s="117"/>
      <c r="K468" s="114"/>
    </row>
    <row r="469" spans="1:11" s="101" customFormat="1" ht="20.100000000000001" customHeight="1">
      <c r="A469" s="118"/>
      <c r="B469" s="118"/>
      <c r="C469" s="118"/>
      <c r="D469" s="118"/>
      <c r="E469" s="119"/>
      <c r="F469" s="120"/>
      <c r="G469" s="120"/>
      <c r="H469" s="120"/>
      <c r="I469" s="92"/>
      <c r="J469" s="117"/>
      <c r="K469" s="114"/>
    </row>
    <row r="470" spans="1:11" s="101" customFormat="1" ht="20.100000000000001" customHeight="1">
      <c r="A470" s="118"/>
      <c r="B470" s="118"/>
      <c r="C470" s="118"/>
      <c r="D470" s="118"/>
      <c r="E470" s="119"/>
      <c r="F470" s="120"/>
      <c r="G470" s="120"/>
      <c r="H470" s="120"/>
      <c r="I470" s="92"/>
      <c r="J470" s="117"/>
      <c r="K470" s="114"/>
    </row>
    <row r="471" spans="1:11" s="101" customFormat="1" ht="20.100000000000001" customHeight="1">
      <c r="A471" s="118"/>
      <c r="B471" s="118"/>
      <c r="C471" s="118"/>
      <c r="D471" s="118"/>
      <c r="E471" s="119"/>
      <c r="F471" s="120"/>
      <c r="G471" s="120"/>
      <c r="H471" s="120"/>
      <c r="I471" s="92"/>
      <c r="J471" s="117"/>
      <c r="K471" s="114"/>
    </row>
    <row r="472" spans="1:11" s="101" customFormat="1" ht="20.100000000000001" customHeight="1">
      <c r="A472" s="118"/>
      <c r="B472" s="118"/>
      <c r="C472" s="118"/>
      <c r="D472" s="118"/>
      <c r="E472" s="119"/>
      <c r="F472" s="120"/>
      <c r="G472" s="120"/>
      <c r="H472" s="120"/>
      <c r="I472" s="92"/>
      <c r="J472" s="117"/>
      <c r="K472" s="114"/>
    </row>
    <row r="473" spans="1:11" s="101" customFormat="1" ht="20.100000000000001" customHeight="1">
      <c r="A473" s="118"/>
      <c r="B473" s="118"/>
      <c r="C473" s="118"/>
      <c r="D473" s="118"/>
      <c r="E473" s="119"/>
      <c r="F473" s="120"/>
      <c r="G473" s="120"/>
      <c r="H473" s="120"/>
      <c r="I473" s="92"/>
      <c r="J473" s="117"/>
      <c r="K473" s="114"/>
    </row>
    <row r="474" spans="1:11" s="101" customFormat="1" ht="20.100000000000001" customHeight="1">
      <c r="A474" s="118"/>
      <c r="B474" s="118"/>
      <c r="C474" s="118"/>
      <c r="D474" s="118"/>
      <c r="E474" s="119"/>
      <c r="F474" s="120"/>
      <c r="G474" s="120"/>
      <c r="H474" s="120"/>
      <c r="I474" s="92"/>
      <c r="J474" s="117"/>
      <c r="K474" s="114"/>
    </row>
    <row r="475" spans="1:11" s="101" customFormat="1" ht="20.100000000000001" customHeight="1">
      <c r="A475" s="118"/>
      <c r="B475" s="118"/>
      <c r="C475" s="118"/>
      <c r="D475" s="118"/>
      <c r="E475" s="119"/>
      <c r="F475" s="120"/>
      <c r="G475" s="120"/>
      <c r="H475" s="120"/>
      <c r="I475" s="92"/>
      <c r="J475" s="117"/>
      <c r="K475" s="114"/>
    </row>
    <row r="476" spans="1:11" s="101" customFormat="1" ht="20.100000000000001" customHeight="1">
      <c r="A476" s="118"/>
      <c r="B476" s="118"/>
      <c r="C476" s="118"/>
      <c r="D476" s="118"/>
      <c r="E476" s="119"/>
      <c r="F476" s="120"/>
      <c r="G476" s="120"/>
      <c r="H476" s="120"/>
      <c r="I476" s="92"/>
      <c r="J476" s="117"/>
      <c r="K476" s="114"/>
    </row>
    <row r="477" spans="1:11" s="101" customFormat="1" ht="20.100000000000001" customHeight="1">
      <c r="A477" s="118"/>
      <c r="B477" s="118"/>
      <c r="C477" s="118"/>
      <c r="D477" s="118"/>
      <c r="E477" s="119"/>
      <c r="F477" s="120"/>
      <c r="G477" s="120"/>
      <c r="H477" s="120"/>
      <c r="I477" s="92"/>
      <c r="J477" s="117"/>
      <c r="K477" s="114"/>
    </row>
    <row r="478" spans="1:11" s="101" customFormat="1" ht="20.100000000000001" customHeight="1">
      <c r="A478" s="118"/>
      <c r="B478" s="118"/>
      <c r="C478" s="118"/>
      <c r="D478" s="118"/>
      <c r="E478" s="119"/>
      <c r="F478" s="120"/>
      <c r="G478" s="120"/>
      <c r="H478" s="120"/>
      <c r="I478" s="92"/>
      <c r="J478" s="117"/>
      <c r="K478" s="114"/>
    </row>
    <row r="479" spans="1:11" s="101" customFormat="1" ht="20.100000000000001" customHeight="1">
      <c r="A479" s="118"/>
      <c r="B479" s="118"/>
      <c r="C479" s="118"/>
      <c r="D479" s="118"/>
      <c r="E479" s="119"/>
      <c r="F479" s="120"/>
      <c r="G479" s="120"/>
      <c r="H479" s="120"/>
      <c r="I479" s="92"/>
      <c r="J479" s="117"/>
      <c r="K479" s="114"/>
    </row>
    <row r="480" spans="1:11" s="101" customFormat="1" ht="20.100000000000001" customHeight="1">
      <c r="A480" s="118"/>
      <c r="B480" s="118"/>
      <c r="C480" s="118"/>
      <c r="D480" s="118"/>
      <c r="E480" s="119"/>
      <c r="F480" s="120"/>
      <c r="G480" s="120"/>
      <c r="H480" s="120"/>
      <c r="I480" s="92"/>
      <c r="J480" s="117"/>
      <c r="K480" s="114"/>
    </row>
    <row r="481" spans="1:11" s="101" customFormat="1" ht="20.100000000000001" customHeight="1">
      <c r="A481" s="118"/>
      <c r="B481" s="118"/>
      <c r="C481" s="118"/>
      <c r="D481" s="118"/>
      <c r="E481" s="119"/>
      <c r="F481" s="120"/>
      <c r="G481" s="120"/>
      <c r="H481" s="120"/>
      <c r="I481" s="92"/>
      <c r="J481" s="117"/>
      <c r="K481" s="114"/>
    </row>
    <row r="482" spans="1:11" s="101" customFormat="1" ht="20.100000000000001" customHeight="1">
      <c r="A482" s="118"/>
      <c r="B482" s="118"/>
      <c r="C482" s="118"/>
      <c r="D482" s="118"/>
      <c r="E482" s="119"/>
      <c r="F482" s="120"/>
      <c r="G482" s="120"/>
      <c r="H482" s="120"/>
      <c r="I482" s="92"/>
      <c r="J482" s="117"/>
      <c r="K482" s="114"/>
    </row>
    <row r="483" spans="1:11" s="101" customFormat="1" ht="20.100000000000001" customHeight="1">
      <c r="A483" s="118"/>
      <c r="B483" s="118"/>
      <c r="C483" s="118"/>
      <c r="D483" s="118"/>
      <c r="E483" s="119"/>
      <c r="F483" s="120"/>
      <c r="G483" s="120"/>
      <c r="H483" s="120"/>
      <c r="I483" s="92"/>
      <c r="J483" s="117"/>
      <c r="K483" s="114"/>
    </row>
    <row r="484" spans="1:11" s="101" customFormat="1" ht="20.100000000000001" customHeight="1">
      <c r="A484" s="114"/>
      <c r="B484" s="114"/>
      <c r="C484" s="114"/>
      <c r="D484" s="114"/>
      <c r="E484" s="119"/>
      <c r="F484" s="120"/>
      <c r="G484" s="120"/>
      <c r="H484" s="120"/>
      <c r="I484" s="92"/>
      <c r="J484" s="117"/>
      <c r="K484" s="114"/>
    </row>
    <row r="485" spans="1:11" s="101" customFormat="1" ht="20.100000000000001" customHeight="1">
      <c r="A485" s="114"/>
      <c r="B485" s="114"/>
      <c r="C485" s="114"/>
      <c r="D485" s="114"/>
      <c r="E485" s="119"/>
      <c r="F485" s="120"/>
      <c r="G485" s="120"/>
      <c r="H485" s="120"/>
      <c r="I485" s="92"/>
      <c r="J485" s="117"/>
      <c r="K485" s="114"/>
    </row>
    <row r="486" spans="1:11" s="101" customFormat="1" ht="20.100000000000001" customHeight="1">
      <c r="A486" s="114"/>
      <c r="B486" s="114"/>
      <c r="C486" s="114"/>
      <c r="D486" s="114"/>
      <c r="E486" s="119"/>
      <c r="F486" s="120"/>
      <c r="G486" s="120"/>
      <c r="H486" s="120"/>
      <c r="I486" s="92"/>
      <c r="J486" s="117"/>
      <c r="K486" s="114"/>
    </row>
    <row r="487" spans="1:11" s="101" customFormat="1" ht="20.100000000000001" customHeight="1">
      <c r="A487" s="114"/>
      <c r="B487" s="114"/>
      <c r="C487" s="114"/>
      <c r="D487" s="114"/>
      <c r="E487" s="119"/>
      <c r="F487" s="120"/>
      <c r="G487" s="120"/>
      <c r="H487" s="120"/>
      <c r="I487" s="92"/>
      <c r="J487" s="117"/>
      <c r="K487" s="114"/>
    </row>
    <row r="488" spans="1:11" s="101" customFormat="1" ht="20.100000000000001" customHeight="1">
      <c r="A488" s="114"/>
      <c r="B488" s="114"/>
      <c r="C488" s="114"/>
      <c r="D488" s="114"/>
      <c r="E488" s="119"/>
      <c r="F488" s="120"/>
      <c r="G488" s="120"/>
      <c r="H488" s="120"/>
      <c r="I488" s="92"/>
      <c r="J488" s="117"/>
      <c r="K488" s="114"/>
    </row>
    <row r="489" spans="1:11" s="101" customFormat="1" ht="20.100000000000001" customHeight="1">
      <c r="A489" s="114"/>
      <c r="B489" s="114"/>
      <c r="C489" s="114"/>
      <c r="D489" s="114"/>
      <c r="E489" s="119"/>
      <c r="F489" s="120"/>
      <c r="G489" s="120"/>
      <c r="H489" s="120"/>
      <c r="I489" s="92"/>
      <c r="J489" s="117"/>
      <c r="K489" s="114"/>
    </row>
    <row r="490" spans="1:11" s="101" customFormat="1" ht="20.100000000000001" customHeight="1">
      <c r="A490" s="114"/>
      <c r="B490" s="114"/>
      <c r="C490" s="114"/>
      <c r="D490" s="114"/>
      <c r="E490" s="119"/>
      <c r="F490" s="120"/>
      <c r="G490" s="120"/>
      <c r="H490" s="120"/>
      <c r="I490" s="92"/>
      <c r="J490" s="117"/>
      <c r="K490" s="114"/>
    </row>
    <row r="491" spans="1:11" s="101" customFormat="1" ht="20.100000000000001" customHeight="1">
      <c r="A491" s="114"/>
      <c r="B491" s="114"/>
      <c r="C491" s="114"/>
      <c r="D491" s="114"/>
      <c r="E491" s="119"/>
      <c r="F491" s="120"/>
      <c r="G491" s="120"/>
      <c r="H491" s="120"/>
      <c r="I491" s="92"/>
      <c r="J491" s="117"/>
      <c r="K491" s="114"/>
    </row>
    <row r="492" spans="1:11" s="101" customFormat="1" ht="20.100000000000001" customHeight="1">
      <c r="A492" s="114"/>
      <c r="B492" s="114"/>
      <c r="C492" s="114"/>
      <c r="D492" s="114"/>
      <c r="E492" s="119"/>
      <c r="F492" s="120"/>
      <c r="G492" s="120"/>
      <c r="H492" s="120"/>
      <c r="I492" s="92"/>
      <c r="J492" s="117"/>
      <c r="K492" s="114"/>
    </row>
    <row r="493" spans="1:11" s="101" customFormat="1" ht="20.100000000000001" customHeight="1">
      <c r="A493" s="114"/>
      <c r="B493" s="114"/>
      <c r="C493" s="114"/>
      <c r="D493" s="114"/>
      <c r="E493" s="119"/>
      <c r="F493" s="120"/>
      <c r="G493" s="120"/>
      <c r="H493" s="120"/>
      <c r="I493" s="92"/>
      <c r="J493" s="117"/>
      <c r="K493" s="114"/>
    </row>
    <row r="494" spans="1:11" s="101" customFormat="1" ht="20.100000000000001" customHeight="1">
      <c r="A494" s="114"/>
      <c r="B494" s="114"/>
      <c r="C494" s="114"/>
      <c r="D494" s="114"/>
      <c r="E494" s="119"/>
      <c r="F494" s="120"/>
      <c r="G494" s="120"/>
      <c r="H494" s="120"/>
      <c r="I494" s="92"/>
      <c r="J494" s="117"/>
      <c r="K494" s="114"/>
    </row>
    <row r="495" spans="1:11" s="101" customFormat="1" ht="20.100000000000001" customHeight="1">
      <c r="A495" s="114"/>
      <c r="B495" s="114"/>
      <c r="C495" s="114"/>
      <c r="D495" s="114"/>
      <c r="E495" s="119"/>
      <c r="F495" s="120"/>
      <c r="G495" s="120"/>
      <c r="H495" s="120"/>
      <c r="I495" s="92"/>
      <c r="J495" s="117"/>
      <c r="K495" s="114"/>
    </row>
    <row r="496" spans="1:11" s="101" customFormat="1" ht="20.100000000000001" customHeight="1">
      <c r="A496" s="114"/>
      <c r="B496" s="114"/>
      <c r="C496" s="114"/>
      <c r="D496" s="114"/>
      <c r="E496" s="119"/>
      <c r="F496" s="120"/>
      <c r="G496" s="120"/>
      <c r="H496" s="120"/>
      <c r="I496" s="92"/>
      <c r="J496" s="117"/>
      <c r="K496" s="114"/>
    </row>
    <row r="497" spans="1:11" s="101" customFormat="1" ht="20.100000000000001" customHeight="1">
      <c r="A497" s="114"/>
      <c r="B497" s="114"/>
      <c r="C497" s="114"/>
      <c r="D497" s="114"/>
      <c r="E497" s="119"/>
      <c r="F497" s="120"/>
      <c r="G497" s="120"/>
      <c r="H497" s="120"/>
      <c r="I497" s="92"/>
      <c r="J497" s="117"/>
      <c r="K497" s="114"/>
    </row>
    <row r="498" spans="1:11" s="101" customFormat="1" ht="20.100000000000001" customHeight="1">
      <c r="A498" s="114"/>
      <c r="B498" s="114"/>
      <c r="C498" s="114"/>
      <c r="D498" s="114"/>
      <c r="E498" s="119"/>
      <c r="F498" s="120"/>
      <c r="G498" s="120"/>
      <c r="H498" s="120"/>
      <c r="I498" s="92"/>
      <c r="J498" s="117"/>
      <c r="K498" s="114"/>
    </row>
    <row r="499" spans="1:11" s="101" customFormat="1" ht="20.100000000000001" customHeight="1">
      <c r="A499" s="114"/>
      <c r="B499" s="114"/>
      <c r="C499" s="114"/>
      <c r="D499" s="114"/>
      <c r="E499" s="119"/>
      <c r="F499" s="120"/>
      <c r="G499" s="120"/>
      <c r="H499" s="120"/>
      <c r="I499" s="92"/>
      <c r="J499" s="117"/>
      <c r="K499" s="114"/>
    </row>
    <row r="500" spans="1:11" s="101" customFormat="1" ht="20.100000000000001" customHeight="1">
      <c r="A500" s="114"/>
      <c r="B500" s="114"/>
      <c r="C500" s="114"/>
      <c r="D500" s="114"/>
      <c r="E500" s="119"/>
      <c r="F500" s="120"/>
      <c r="G500" s="120"/>
      <c r="H500" s="120"/>
      <c r="I500" s="92"/>
      <c r="J500" s="117"/>
      <c r="K500" s="114"/>
    </row>
    <row r="501" spans="1:11" s="101" customFormat="1" ht="20.100000000000001" customHeight="1">
      <c r="A501" s="114"/>
      <c r="B501" s="114"/>
      <c r="C501" s="114"/>
      <c r="D501" s="114"/>
      <c r="E501" s="119"/>
      <c r="F501" s="120"/>
      <c r="G501" s="120"/>
      <c r="H501" s="120"/>
      <c r="I501" s="92"/>
      <c r="J501" s="117"/>
      <c r="K501" s="114"/>
    </row>
    <row r="502" spans="1:11" s="101" customFormat="1" ht="20.100000000000001" customHeight="1">
      <c r="A502" s="114"/>
      <c r="B502" s="114"/>
      <c r="C502" s="114"/>
      <c r="D502" s="114"/>
      <c r="E502" s="119"/>
      <c r="F502" s="120"/>
      <c r="G502" s="120"/>
      <c r="H502" s="120"/>
      <c r="I502" s="92"/>
      <c r="J502" s="117"/>
      <c r="K502" s="114"/>
    </row>
    <row r="503" spans="1:11" s="101" customFormat="1" ht="20.100000000000001" customHeight="1">
      <c r="A503" s="114"/>
      <c r="B503" s="114"/>
      <c r="C503" s="114"/>
      <c r="D503" s="114"/>
      <c r="E503" s="119"/>
      <c r="F503" s="120"/>
      <c r="G503" s="120"/>
      <c r="H503" s="120"/>
      <c r="I503" s="92"/>
      <c r="J503" s="117"/>
      <c r="K503" s="114"/>
    </row>
    <row r="504" spans="1:11" s="101" customFormat="1" ht="20.100000000000001" customHeight="1">
      <c r="A504" s="114"/>
      <c r="B504" s="114"/>
      <c r="C504" s="114"/>
      <c r="D504" s="114"/>
      <c r="E504" s="119"/>
      <c r="F504" s="120"/>
      <c r="G504" s="120"/>
      <c r="H504" s="120"/>
      <c r="I504" s="92"/>
      <c r="J504" s="117"/>
      <c r="K504" s="114"/>
    </row>
    <row r="505" spans="1:11" s="101" customFormat="1" ht="20.100000000000001" customHeight="1">
      <c r="A505" s="114"/>
      <c r="B505" s="114"/>
      <c r="C505" s="114"/>
      <c r="D505" s="114"/>
      <c r="E505" s="119"/>
      <c r="F505" s="120"/>
      <c r="G505" s="120"/>
      <c r="H505" s="120"/>
      <c r="I505" s="92"/>
      <c r="J505" s="117"/>
      <c r="K505" s="114"/>
    </row>
    <row r="506" spans="1:11" s="101" customFormat="1" ht="20.100000000000001" customHeight="1">
      <c r="A506" s="114"/>
      <c r="B506" s="114"/>
      <c r="C506" s="114"/>
      <c r="D506" s="114"/>
      <c r="E506" s="119"/>
      <c r="F506" s="120"/>
      <c r="G506" s="120"/>
      <c r="H506" s="120"/>
      <c r="I506" s="92"/>
      <c r="J506" s="117"/>
      <c r="K506" s="114"/>
    </row>
    <row r="507" spans="1:11" s="101" customFormat="1" ht="20.100000000000001" customHeight="1">
      <c r="A507" s="114"/>
      <c r="B507" s="114"/>
      <c r="C507" s="114"/>
      <c r="D507" s="114"/>
      <c r="E507" s="119"/>
      <c r="F507" s="120"/>
      <c r="G507" s="120"/>
      <c r="H507" s="120"/>
      <c r="I507" s="92"/>
      <c r="J507" s="117"/>
      <c r="K507" s="114"/>
    </row>
    <row r="508" spans="1:11" s="101" customFormat="1" ht="20.100000000000001" customHeight="1">
      <c r="A508" s="114"/>
      <c r="B508" s="114"/>
      <c r="C508" s="114"/>
      <c r="D508" s="114"/>
      <c r="E508" s="119"/>
      <c r="F508" s="124"/>
      <c r="G508" s="124"/>
      <c r="H508" s="124"/>
      <c r="I508" s="92"/>
      <c r="J508" s="117"/>
      <c r="K508" s="114"/>
    </row>
    <row r="509" spans="1:11" s="101" customFormat="1" ht="20.100000000000001" customHeight="1">
      <c r="A509" s="114"/>
      <c r="B509" s="114"/>
      <c r="C509" s="114"/>
      <c r="D509" s="114"/>
      <c r="E509" s="119"/>
      <c r="F509" s="124"/>
      <c r="G509" s="124"/>
      <c r="H509" s="124"/>
      <c r="I509" s="92"/>
      <c r="J509" s="117"/>
      <c r="K509" s="114"/>
    </row>
    <row r="510" spans="1:11" s="101" customFormat="1" ht="20.100000000000001" customHeight="1">
      <c r="A510" s="114"/>
      <c r="B510" s="114"/>
      <c r="C510" s="114"/>
      <c r="D510" s="114"/>
      <c r="E510" s="119"/>
      <c r="F510" s="124"/>
      <c r="G510" s="124"/>
      <c r="H510" s="124"/>
      <c r="I510" s="92"/>
      <c r="J510" s="117"/>
      <c r="K510" s="114"/>
    </row>
    <row r="511" spans="1:11" s="101" customFormat="1" ht="20.100000000000001" customHeight="1">
      <c r="A511" s="114"/>
      <c r="B511" s="114"/>
      <c r="C511" s="114"/>
      <c r="D511" s="114"/>
      <c r="E511" s="119"/>
      <c r="F511" s="124"/>
      <c r="G511" s="124"/>
      <c r="H511" s="124"/>
      <c r="I511" s="92"/>
      <c r="J511" s="117"/>
      <c r="K511" s="114"/>
    </row>
    <row r="512" spans="1:11" s="101" customFormat="1" ht="20.100000000000001" customHeight="1">
      <c r="A512" s="114"/>
      <c r="B512" s="114"/>
      <c r="C512" s="114"/>
      <c r="D512" s="114"/>
      <c r="E512" s="119"/>
      <c r="F512" s="124"/>
      <c r="G512" s="124"/>
      <c r="H512" s="124"/>
      <c r="I512" s="92"/>
      <c r="J512" s="117"/>
      <c r="K512" s="114"/>
    </row>
    <row r="513" spans="1:11" s="101" customFormat="1" ht="20.100000000000001" customHeight="1">
      <c r="A513" s="114"/>
      <c r="B513" s="114"/>
      <c r="C513" s="114"/>
      <c r="D513" s="114"/>
      <c r="E513" s="119"/>
      <c r="F513" s="124"/>
      <c r="G513" s="124"/>
      <c r="H513" s="124"/>
      <c r="I513" s="92"/>
      <c r="J513" s="117"/>
      <c r="K513" s="114"/>
    </row>
    <row r="514" spans="1:11" s="101" customFormat="1" ht="20.100000000000001" customHeight="1">
      <c r="A514" s="114"/>
      <c r="B514" s="114"/>
      <c r="C514" s="114"/>
      <c r="D514" s="114"/>
      <c r="E514" s="119"/>
      <c r="F514" s="124"/>
      <c r="G514" s="124"/>
      <c r="H514" s="124"/>
      <c r="I514" s="92"/>
      <c r="J514" s="117"/>
      <c r="K514" s="114"/>
    </row>
    <row r="515" spans="1:11" s="101" customFormat="1" ht="20.100000000000001" customHeight="1">
      <c r="A515" s="114"/>
      <c r="B515" s="114"/>
      <c r="C515" s="114"/>
      <c r="D515" s="114"/>
      <c r="E515" s="119"/>
      <c r="F515" s="124"/>
      <c r="G515" s="124"/>
      <c r="H515" s="124"/>
      <c r="I515" s="92"/>
      <c r="J515" s="117"/>
      <c r="K515" s="114"/>
    </row>
    <row r="516" spans="1:11" s="101" customFormat="1" ht="20.100000000000001" customHeight="1">
      <c r="A516" s="114"/>
      <c r="B516" s="114"/>
      <c r="C516" s="114"/>
      <c r="D516" s="114"/>
      <c r="E516" s="119"/>
      <c r="F516" s="124"/>
      <c r="G516" s="124"/>
      <c r="H516" s="124"/>
      <c r="I516" s="92"/>
      <c r="J516" s="117"/>
      <c r="K516" s="114"/>
    </row>
    <row r="517" spans="1:11" s="101" customFormat="1" ht="20.100000000000001" customHeight="1">
      <c r="A517" s="114"/>
      <c r="B517" s="114"/>
      <c r="C517" s="114"/>
      <c r="D517" s="114"/>
      <c r="E517" s="119"/>
      <c r="F517" s="124"/>
      <c r="G517" s="124"/>
      <c r="H517" s="124"/>
      <c r="I517" s="92"/>
      <c r="J517" s="117"/>
      <c r="K517" s="114"/>
    </row>
    <row r="518" spans="1:11" s="101" customFormat="1" ht="20.100000000000001" customHeight="1">
      <c r="A518" s="114"/>
      <c r="B518" s="114"/>
      <c r="C518" s="114"/>
      <c r="D518" s="114"/>
      <c r="E518" s="119"/>
      <c r="F518" s="124"/>
      <c r="G518" s="124"/>
      <c r="H518" s="124"/>
      <c r="I518" s="92"/>
      <c r="J518" s="117"/>
      <c r="K518" s="114"/>
    </row>
    <row r="519" spans="1:11" s="101" customFormat="1" ht="20.100000000000001" customHeight="1">
      <c r="A519" s="114"/>
      <c r="B519" s="114"/>
      <c r="C519" s="114"/>
      <c r="D519" s="114"/>
      <c r="E519" s="119"/>
      <c r="F519" s="124"/>
      <c r="G519" s="124"/>
      <c r="H519" s="124"/>
      <c r="I519" s="92"/>
      <c r="J519" s="117"/>
      <c r="K519" s="114"/>
    </row>
    <row r="520" spans="1:11" s="101" customFormat="1" ht="20.100000000000001" customHeight="1">
      <c r="A520" s="114"/>
      <c r="B520" s="114"/>
      <c r="C520" s="114"/>
      <c r="D520" s="114"/>
      <c r="E520" s="119"/>
      <c r="F520" s="124"/>
      <c r="G520" s="124"/>
      <c r="H520" s="124"/>
      <c r="I520" s="92"/>
      <c r="J520" s="117"/>
      <c r="K520" s="114"/>
    </row>
    <row r="521" spans="1:11" s="101" customFormat="1" ht="20.100000000000001" customHeight="1">
      <c r="A521" s="114"/>
      <c r="B521" s="114"/>
      <c r="C521" s="114"/>
      <c r="D521" s="114"/>
      <c r="E521" s="119"/>
      <c r="F521" s="124"/>
      <c r="G521" s="124"/>
      <c r="H521" s="124"/>
      <c r="I521" s="92"/>
      <c r="J521" s="117"/>
      <c r="K521" s="114"/>
    </row>
    <row r="522" spans="1:11" s="101" customFormat="1" ht="20.100000000000001" customHeight="1">
      <c r="A522" s="114"/>
      <c r="B522" s="114"/>
      <c r="C522" s="114"/>
      <c r="D522" s="114"/>
      <c r="E522" s="119"/>
      <c r="F522" s="124"/>
      <c r="G522" s="124"/>
      <c r="H522" s="124"/>
      <c r="I522" s="92"/>
      <c r="J522" s="117"/>
      <c r="K522" s="114"/>
    </row>
    <row r="523" spans="1:11" s="101" customFormat="1" ht="20.100000000000001" customHeight="1">
      <c r="A523" s="114"/>
      <c r="B523" s="114"/>
      <c r="C523" s="114"/>
      <c r="D523" s="114"/>
      <c r="E523" s="119"/>
      <c r="F523" s="124"/>
      <c r="G523" s="124"/>
      <c r="H523" s="124"/>
      <c r="I523" s="92"/>
      <c r="J523" s="117"/>
      <c r="K523" s="114"/>
    </row>
    <row r="524" spans="1:11" s="101" customFormat="1" ht="20.100000000000001" customHeight="1">
      <c r="A524" s="114"/>
      <c r="B524" s="114"/>
      <c r="C524" s="114"/>
      <c r="D524" s="114"/>
      <c r="E524" s="119"/>
      <c r="F524" s="124"/>
      <c r="G524" s="124"/>
      <c r="H524" s="124"/>
      <c r="I524" s="92"/>
      <c r="J524" s="117"/>
      <c r="K524" s="114"/>
    </row>
    <row r="525" spans="1:11" s="101" customFormat="1" ht="20.100000000000001" customHeight="1">
      <c r="A525" s="114"/>
      <c r="B525" s="114"/>
      <c r="C525" s="114"/>
      <c r="D525" s="114"/>
      <c r="E525" s="119"/>
      <c r="F525" s="124"/>
      <c r="G525" s="124"/>
      <c r="H525" s="124"/>
      <c r="I525" s="92"/>
      <c r="J525" s="117"/>
      <c r="K525" s="114"/>
    </row>
    <row r="526" spans="1:11" s="101" customFormat="1" ht="20.100000000000001" customHeight="1">
      <c r="A526" s="114"/>
      <c r="B526" s="114"/>
      <c r="C526" s="114"/>
      <c r="D526" s="114"/>
      <c r="E526" s="119"/>
      <c r="F526" s="124"/>
      <c r="G526" s="124"/>
      <c r="H526" s="124"/>
      <c r="I526" s="92"/>
      <c r="J526" s="117"/>
      <c r="K526" s="114"/>
    </row>
    <row r="527" spans="1:11" s="101" customFormat="1" ht="20.100000000000001" customHeight="1">
      <c r="A527" s="114"/>
      <c r="B527" s="114"/>
      <c r="C527" s="114"/>
      <c r="D527" s="114"/>
      <c r="E527" s="119"/>
      <c r="F527" s="124"/>
      <c r="G527" s="124"/>
      <c r="H527" s="124"/>
      <c r="I527" s="92"/>
      <c r="J527" s="117"/>
      <c r="K527" s="114"/>
    </row>
    <row r="528" spans="1:11" s="101" customFormat="1" ht="20.100000000000001" customHeight="1">
      <c r="A528" s="114"/>
      <c r="B528" s="114"/>
      <c r="C528" s="114"/>
      <c r="D528" s="114"/>
      <c r="E528" s="119"/>
      <c r="F528" s="124"/>
      <c r="G528" s="124"/>
      <c r="H528" s="124"/>
      <c r="I528" s="92"/>
      <c r="J528" s="117"/>
      <c r="K528" s="114"/>
    </row>
    <row r="529" spans="1:11" s="101" customFormat="1" ht="20.100000000000001" customHeight="1">
      <c r="A529" s="114"/>
      <c r="B529" s="114"/>
      <c r="C529" s="114"/>
      <c r="D529" s="114"/>
      <c r="E529" s="119"/>
      <c r="F529" s="124"/>
      <c r="G529" s="124"/>
      <c r="H529" s="124"/>
      <c r="I529" s="92"/>
      <c r="J529" s="117"/>
      <c r="K529" s="114"/>
    </row>
    <row r="530" spans="1:11" s="101" customFormat="1" ht="20.100000000000001" customHeight="1">
      <c r="A530" s="114"/>
      <c r="B530" s="114"/>
      <c r="C530" s="114"/>
      <c r="D530" s="114"/>
      <c r="E530" s="119"/>
      <c r="F530" s="124"/>
      <c r="G530" s="124"/>
      <c r="H530" s="124"/>
      <c r="I530" s="92"/>
      <c r="J530" s="117"/>
      <c r="K530" s="114"/>
    </row>
    <row r="531" spans="1:11" s="101" customFormat="1" ht="20.100000000000001" customHeight="1">
      <c r="A531" s="114"/>
      <c r="B531" s="114"/>
      <c r="C531" s="114"/>
      <c r="D531" s="114"/>
      <c r="E531" s="119"/>
      <c r="F531" s="124"/>
      <c r="G531" s="124"/>
      <c r="H531" s="124"/>
      <c r="I531" s="92"/>
      <c r="J531" s="117"/>
      <c r="K531" s="114"/>
    </row>
    <row r="532" spans="1:11" s="101" customFormat="1" ht="20.100000000000001" customHeight="1">
      <c r="A532" s="114"/>
      <c r="B532" s="114"/>
      <c r="C532" s="114"/>
      <c r="D532" s="114"/>
      <c r="E532" s="119"/>
      <c r="F532" s="124"/>
      <c r="G532" s="124"/>
      <c r="H532" s="124"/>
      <c r="I532" s="92"/>
      <c r="J532" s="117"/>
      <c r="K532" s="114"/>
    </row>
    <row r="533" spans="1:11" s="101" customFormat="1" ht="20.100000000000001" customHeight="1">
      <c r="A533" s="114"/>
      <c r="B533" s="114"/>
      <c r="C533" s="114"/>
      <c r="D533" s="114"/>
      <c r="E533" s="119"/>
      <c r="F533" s="124"/>
      <c r="G533" s="124"/>
      <c r="H533" s="124"/>
      <c r="I533" s="92"/>
      <c r="J533" s="117"/>
      <c r="K533" s="114"/>
    </row>
    <row r="534" spans="1:11" s="101" customFormat="1" ht="20.100000000000001" customHeight="1">
      <c r="A534" s="114"/>
      <c r="B534" s="114"/>
      <c r="C534" s="114"/>
      <c r="D534" s="114"/>
      <c r="E534" s="119"/>
      <c r="F534" s="124"/>
      <c r="G534" s="124"/>
      <c r="H534" s="124"/>
      <c r="I534" s="92"/>
      <c r="J534" s="117"/>
      <c r="K534" s="114"/>
    </row>
    <row r="535" spans="1:11" s="101" customFormat="1" ht="20.100000000000001" customHeight="1">
      <c r="A535" s="114"/>
      <c r="B535" s="114"/>
      <c r="C535" s="114"/>
      <c r="D535" s="114"/>
      <c r="E535" s="119"/>
      <c r="F535" s="124"/>
      <c r="G535" s="124"/>
      <c r="H535" s="124"/>
      <c r="I535" s="92"/>
      <c r="J535" s="117"/>
      <c r="K535" s="114"/>
    </row>
    <row r="536" spans="1:11" s="101" customFormat="1" ht="20.100000000000001" customHeight="1">
      <c r="A536" s="114"/>
      <c r="B536" s="114"/>
      <c r="C536" s="114"/>
      <c r="D536" s="114"/>
      <c r="E536" s="119"/>
      <c r="F536" s="124"/>
      <c r="G536" s="124"/>
      <c r="H536" s="124"/>
      <c r="I536" s="92"/>
      <c r="J536" s="117"/>
      <c r="K536" s="114"/>
    </row>
    <row r="537" spans="1:11" s="101" customFormat="1" ht="20.100000000000001" customHeight="1">
      <c r="A537" s="114"/>
      <c r="B537" s="114"/>
      <c r="C537" s="114"/>
      <c r="D537" s="114"/>
      <c r="E537" s="119"/>
      <c r="F537" s="124"/>
      <c r="G537" s="124"/>
      <c r="H537" s="124"/>
      <c r="I537" s="92"/>
      <c r="J537" s="117"/>
      <c r="K537" s="114"/>
    </row>
    <row r="538" spans="1:11" s="101" customFormat="1" ht="20.100000000000001" customHeight="1">
      <c r="A538" s="114"/>
      <c r="B538" s="114"/>
      <c r="C538" s="114"/>
      <c r="D538" s="114"/>
      <c r="E538" s="119"/>
      <c r="F538" s="124"/>
      <c r="G538" s="124"/>
      <c r="H538" s="124"/>
      <c r="I538" s="92"/>
      <c r="J538" s="117"/>
      <c r="K538" s="114"/>
    </row>
    <row r="539" spans="1:11" s="101" customFormat="1" ht="20.100000000000001" customHeight="1">
      <c r="A539" s="114"/>
      <c r="B539" s="114"/>
      <c r="C539" s="114"/>
      <c r="D539" s="114"/>
      <c r="E539" s="119"/>
      <c r="F539" s="124"/>
      <c r="G539" s="124"/>
      <c r="H539" s="124"/>
      <c r="I539" s="92"/>
      <c r="J539" s="117"/>
      <c r="K539" s="114"/>
    </row>
    <row r="540" spans="1:11" s="101" customFormat="1" ht="20.100000000000001" customHeight="1">
      <c r="A540" s="114"/>
      <c r="B540" s="114"/>
      <c r="C540" s="114"/>
      <c r="D540" s="114"/>
      <c r="E540" s="119"/>
      <c r="F540" s="124"/>
      <c r="G540" s="124"/>
      <c r="H540" s="124"/>
      <c r="I540" s="92"/>
      <c r="J540" s="117"/>
      <c r="K540" s="114"/>
    </row>
    <row r="541" spans="1:11" s="101" customFormat="1" ht="20.100000000000001" customHeight="1">
      <c r="A541" s="114"/>
      <c r="B541" s="114"/>
      <c r="C541" s="114"/>
      <c r="D541" s="114"/>
      <c r="E541" s="119"/>
      <c r="F541" s="124"/>
      <c r="G541" s="124"/>
      <c r="H541" s="124"/>
      <c r="I541" s="92"/>
      <c r="J541" s="117"/>
      <c r="K541" s="114"/>
    </row>
    <row r="542" spans="1:11" s="101" customFormat="1" ht="20.100000000000001" customHeight="1">
      <c r="A542" s="114"/>
      <c r="B542" s="114"/>
      <c r="C542" s="114"/>
      <c r="D542" s="114"/>
      <c r="E542" s="119"/>
      <c r="F542" s="124"/>
      <c r="G542" s="124"/>
      <c r="H542" s="124"/>
      <c r="I542" s="92"/>
      <c r="J542" s="117"/>
      <c r="K542" s="114"/>
    </row>
    <row r="543" spans="1:11" s="101" customFormat="1" ht="20.100000000000001" customHeight="1">
      <c r="A543" s="114"/>
      <c r="B543" s="114"/>
      <c r="C543" s="114"/>
      <c r="D543" s="114"/>
      <c r="E543" s="119"/>
      <c r="F543" s="124"/>
      <c r="G543" s="124"/>
      <c r="H543" s="124"/>
      <c r="I543" s="92"/>
      <c r="J543" s="117"/>
      <c r="K543" s="114"/>
    </row>
    <row r="544" spans="1:11" s="101" customFormat="1" ht="20.100000000000001" customHeight="1">
      <c r="A544" s="114"/>
      <c r="B544" s="114"/>
      <c r="C544" s="114"/>
      <c r="D544" s="114"/>
      <c r="E544" s="119"/>
      <c r="F544" s="124"/>
      <c r="G544" s="124"/>
      <c r="H544" s="124"/>
      <c r="I544" s="92"/>
      <c r="J544" s="117"/>
      <c r="K544" s="114"/>
    </row>
    <row r="545" spans="1:11" s="101" customFormat="1" ht="20.100000000000001" customHeight="1">
      <c r="A545" s="114"/>
      <c r="B545" s="114"/>
      <c r="C545" s="114"/>
      <c r="D545" s="114"/>
      <c r="E545" s="119"/>
      <c r="F545" s="124"/>
      <c r="G545" s="124"/>
      <c r="H545" s="124"/>
      <c r="I545" s="92"/>
      <c r="J545" s="117"/>
      <c r="K545" s="114"/>
    </row>
    <row r="546" spans="1:11" s="101" customFormat="1" ht="20.100000000000001" customHeight="1">
      <c r="A546" s="114"/>
      <c r="B546" s="114"/>
      <c r="C546" s="114"/>
      <c r="D546" s="114"/>
      <c r="E546" s="119"/>
      <c r="F546" s="124"/>
      <c r="G546" s="124"/>
      <c r="H546" s="124"/>
      <c r="I546" s="92"/>
      <c r="J546" s="117"/>
      <c r="K546" s="114"/>
    </row>
    <row r="547" spans="1:11" s="101" customFormat="1" ht="20.100000000000001" customHeight="1">
      <c r="A547" s="114"/>
      <c r="B547" s="114"/>
      <c r="C547" s="114"/>
      <c r="D547" s="114"/>
      <c r="E547" s="119"/>
      <c r="F547" s="124"/>
      <c r="G547" s="124"/>
      <c r="H547" s="124"/>
      <c r="I547" s="92"/>
      <c r="J547" s="117"/>
      <c r="K547" s="114"/>
    </row>
    <row r="548" spans="1:11" s="101" customFormat="1" ht="20.100000000000001" customHeight="1">
      <c r="A548" s="114"/>
      <c r="B548" s="114"/>
      <c r="C548" s="114"/>
      <c r="D548" s="114"/>
      <c r="E548" s="119"/>
      <c r="F548" s="124"/>
      <c r="G548" s="124"/>
      <c r="H548" s="124"/>
      <c r="I548" s="92"/>
      <c r="J548" s="117"/>
      <c r="K548" s="114"/>
    </row>
    <row r="549" spans="1:11" s="101" customFormat="1" ht="20.100000000000001" customHeight="1">
      <c r="A549" s="114"/>
      <c r="B549" s="114"/>
      <c r="C549" s="114"/>
      <c r="D549" s="114"/>
      <c r="E549" s="119"/>
      <c r="F549" s="124"/>
      <c r="G549" s="124"/>
      <c r="H549" s="124"/>
      <c r="I549" s="92"/>
      <c r="J549" s="117"/>
      <c r="K549" s="114"/>
    </row>
    <row r="550" spans="1:11" s="101" customFormat="1" ht="20.100000000000001" customHeight="1">
      <c r="A550" s="114"/>
      <c r="B550" s="114"/>
      <c r="C550" s="114"/>
      <c r="D550" s="114"/>
      <c r="E550" s="119"/>
      <c r="F550" s="124"/>
      <c r="G550" s="124"/>
      <c r="H550" s="124"/>
      <c r="I550" s="92"/>
      <c r="J550" s="117"/>
      <c r="K550" s="114"/>
    </row>
    <row r="551" spans="1:11" s="101" customFormat="1" ht="20.100000000000001" customHeight="1">
      <c r="A551" s="114"/>
      <c r="B551" s="114"/>
      <c r="C551" s="114"/>
      <c r="D551" s="114"/>
      <c r="E551" s="119"/>
      <c r="F551" s="124"/>
      <c r="G551" s="124"/>
      <c r="H551" s="124"/>
      <c r="I551" s="92"/>
      <c r="J551" s="117"/>
      <c r="K551" s="114"/>
    </row>
    <row r="552" spans="1:11" s="101" customFormat="1" ht="20.100000000000001" customHeight="1">
      <c r="A552" s="114"/>
      <c r="B552" s="114"/>
      <c r="C552" s="114"/>
      <c r="D552" s="114"/>
      <c r="E552" s="119"/>
      <c r="F552" s="124"/>
      <c r="G552" s="124"/>
      <c r="H552" s="124"/>
      <c r="I552" s="92"/>
      <c r="J552" s="117"/>
      <c r="K552" s="114"/>
    </row>
    <row r="553" spans="1:11" s="101" customFormat="1" ht="20.100000000000001" customHeight="1">
      <c r="A553" s="114"/>
      <c r="B553" s="114"/>
      <c r="C553" s="114"/>
      <c r="D553" s="114"/>
      <c r="E553" s="119"/>
      <c r="F553" s="124"/>
      <c r="G553" s="124"/>
      <c r="H553" s="124"/>
      <c r="I553" s="92"/>
      <c r="J553" s="117"/>
      <c r="K553" s="114"/>
    </row>
    <row r="554" spans="1:11" s="101" customFormat="1" ht="20.100000000000001" customHeight="1">
      <c r="A554" s="114"/>
      <c r="B554" s="114"/>
      <c r="C554" s="114"/>
      <c r="D554" s="114"/>
      <c r="E554" s="119"/>
      <c r="F554" s="124"/>
      <c r="G554" s="124"/>
      <c r="H554" s="124"/>
      <c r="I554" s="92"/>
      <c r="J554" s="117"/>
      <c r="K554" s="114"/>
    </row>
    <row r="555" spans="1:11" s="101" customFormat="1" ht="20.100000000000001" customHeight="1">
      <c r="A555" s="114"/>
      <c r="B555" s="114"/>
      <c r="C555" s="114"/>
      <c r="D555" s="114"/>
      <c r="E555" s="119"/>
      <c r="F555" s="124"/>
      <c r="G555" s="124"/>
      <c r="H555" s="124"/>
      <c r="I555" s="92"/>
      <c r="J555" s="117"/>
      <c r="K555" s="114"/>
    </row>
    <row r="556" spans="1:11" s="101" customFormat="1" ht="20.100000000000001" customHeight="1">
      <c r="A556" s="114"/>
      <c r="B556" s="114"/>
      <c r="C556" s="114"/>
      <c r="D556" s="114"/>
      <c r="E556" s="119"/>
      <c r="F556" s="124"/>
      <c r="G556" s="124"/>
      <c r="H556" s="124"/>
      <c r="I556" s="92"/>
      <c r="J556" s="117"/>
      <c r="K556" s="114"/>
    </row>
    <row r="557" spans="1:11" s="101" customFormat="1" ht="20.100000000000001" customHeight="1">
      <c r="A557" s="114"/>
      <c r="B557" s="114"/>
      <c r="C557" s="114"/>
      <c r="D557" s="114"/>
      <c r="E557" s="119"/>
      <c r="F557" s="124"/>
      <c r="G557" s="124"/>
      <c r="H557" s="124"/>
      <c r="I557" s="92"/>
      <c r="J557" s="117"/>
      <c r="K557" s="114"/>
    </row>
    <row r="558" spans="1:11" s="101" customFormat="1" ht="20.100000000000001" customHeight="1">
      <c r="A558" s="114"/>
      <c r="B558" s="114"/>
      <c r="C558" s="114"/>
      <c r="D558" s="114"/>
      <c r="E558" s="119"/>
      <c r="F558" s="124"/>
      <c r="G558" s="124"/>
      <c r="H558" s="124"/>
      <c r="I558" s="92"/>
      <c r="J558" s="117"/>
      <c r="K558" s="114"/>
    </row>
    <row r="559" spans="1:11" s="101" customFormat="1" ht="20.100000000000001" customHeight="1">
      <c r="A559" s="114"/>
      <c r="B559" s="114"/>
      <c r="C559" s="114"/>
      <c r="D559" s="114"/>
      <c r="E559" s="119"/>
      <c r="F559" s="124"/>
      <c r="G559" s="124"/>
      <c r="H559" s="124"/>
      <c r="I559" s="92"/>
      <c r="J559" s="117"/>
      <c r="K559" s="114"/>
    </row>
    <row r="560" spans="1:11" s="101" customFormat="1" ht="20.100000000000001" customHeight="1">
      <c r="A560" s="114"/>
      <c r="B560" s="114"/>
      <c r="C560" s="114"/>
      <c r="D560" s="114"/>
      <c r="E560" s="119"/>
      <c r="F560" s="124"/>
      <c r="G560" s="124"/>
      <c r="H560" s="124"/>
      <c r="I560" s="92"/>
      <c r="J560" s="117"/>
      <c r="K560" s="114"/>
    </row>
    <row r="561" spans="1:11" s="101" customFormat="1" ht="20.100000000000001" customHeight="1">
      <c r="A561" s="114"/>
      <c r="B561" s="114"/>
      <c r="C561" s="114"/>
      <c r="D561" s="114"/>
      <c r="E561" s="119"/>
      <c r="F561" s="124"/>
      <c r="G561" s="124"/>
      <c r="H561" s="124"/>
      <c r="I561" s="92"/>
      <c r="J561" s="117"/>
      <c r="K561" s="114"/>
    </row>
    <row r="562" spans="1:11" s="101" customFormat="1" ht="20.100000000000001" customHeight="1">
      <c r="A562" s="114"/>
      <c r="B562" s="114"/>
      <c r="C562" s="114"/>
      <c r="D562" s="114"/>
      <c r="E562" s="119"/>
      <c r="F562" s="124"/>
      <c r="G562" s="124"/>
      <c r="H562" s="124"/>
      <c r="I562" s="92"/>
      <c r="J562" s="117"/>
      <c r="K562" s="114"/>
    </row>
    <row r="563" spans="1:11" s="101" customFormat="1" ht="20.100000000000001" customHeight="1">
      <c r="A563" s="114"/>
      <c r="B563" s="114"/>
      <c r="C563" s="114"/>
      <c r="D563" s="114"/>
      <c r="E563" s="119"/>
      <c r="F563" s="124"/>
      <c r="G563" s="124"/>
      <c r="H563" s="124"/>
      <c r="I563" s="92"/>
      <c r="J563" s="117"/>
      <c r="K563" s="114"/>
    </row>
    <row r="564" spans="1:11" s="101" customFormat="1" ht="20.100000000000001" customHeight="1">
      <c r="A564" s="114"/>
      <c r="B564" s="114"/>
      <c r="C564" s="114"/>
      <c r="D564" s="114"/>
      <c r="E564" s="119"/>
      <c r="F564" s="124"/>
      <c r="G564" s="124"/>
      <c r="H564" s="124"/>
      <c r="I564" s="92"/>
      <c r="J564" s="117"/>
      <c r="K564" s="114"/>
    </row>
    <row r="565" spans="1:11" s="101" customFormat="1" ht="20.100000000000001" customHeight="1">
      <c r="A565" s="114"/>
      <c r="B565" s="114"/>
      <c r="C565" s="114"/>
      <c r="D565" s="114"/>
      <c r="E565" s="119"/>
      <c r="F565" s="124"/>
      <c r="G565" s="124"/>
      <c r="H565" s="124"/>
      <c r="I565" s="92"/>
      <c r="J565" s="117"/>
      <c r="K565" s="114"/>
    </row>
    <row r="566" spans="1:11" s="101" customFormat="1" ht="20.100000000000001" customHeight="1">
      <c r="A566" s="114"/>
      <c r="B566" s="114"/>
      <c r="C566" s="114"/>
      <c r="D566" s="114"/>
      <c r="E566" s="119"/>
      <c r="F566" s="124"/>
      <c r="G566" s="124"/>
      <c r="H566" s="124"/>
      <c r="I566" s="92"/>
      <c r="J566" s="117"/>
      <c r="K566" s="114"/>
    </row>
    <row r="567" spans="1:11" s="101" customFormat="1" ht="20.100000000000001" customHeight="1">
      <c r="A567" s="114"/>
      <c r="B567" s="114"/>
      <c r="C567" s="114"/>
      <c r="D567" s="114"/>
      <c r="E567" s="119"/>
      <c r="F567" s="124"/>
      <c r="G567" s="124"/>
      <c r="H567" s="124"/>
      <c r="I567" s="92"/>
      <c r="J567" s="117"/>
      <c r="K567" s="114"/>
    </row>
    <row r="568" spans="1:11" s="101" customFormat="1" ht="20.100000000000001" customHeight="1">
      <c r="A568" s="114"/>
      <c r="B568" s="114"/>
      <c r="C568" s="114"/>
      <c r="D568" s="114"/>
      <c r="E568" s="119"/>
      <c r="F568" s="124"/>
      <c r="G568" s="124"/>
      <c r="H568" s="124"/>
      <c r="I568" s="92"/>
      <c r="J568" s="117"/>
      <c r="K568" s="114"/>
    </row>
    <row r="569" spans="1:11" s="101" customFormat="1" ht="20.100000000000001" customHeight="1">
      <c r="A569" s="114"/>
      <c r="B569" s="114"/>
      <c r="C569" s="114"/>
      <c r="D569" s="114"/>
      <c r="E569" s="119"/>
      <c r="F569" s="124"/>
      <c r="G569" s="124"/>
      <c r="H569" s="124"/>
      <c r="I569" s="92"/>
      <c r="J569" s="117"/>
      <c r="K569" s="114"/>
    </row>
    <row r="570" spans="1:11" s="101" customFormat="1" ht="20.100000000000001" customHeight="1">
      <c r="A570" s="114"/>
      <c r="B570" s="114"/>
      <c r="C570" s="114"/>
      <c r="D570" s="114"/>
      <c r="E570" s="119"/>
      <c r="F570" s="124"/>
      <c r="G570" s="124"/>
      <c r="H570" s="124"/>
      <c r="I570" s="92"/>
      <c r="J570" s="117"/>
      <c r="K570" s="114"/>
    </row>
    <row r="571" spans="1:11" s="101" customFormat="1" ht="20.100000000000001" customHeight="1">
      <c r="A571" s="114"/>
      <c r="B571" s="114"/>
      <c r="C571" s="114"/>
      <c r="D571" s="114"/>
      <c r="E571" s="119"/>
      <c r="F571" s="124"/>
      <c r="G571" s="124"/>
      <c r="H571" s="124"/>
      <c r="I571" s="92"/>
      <c r="J571" s="117"/>
      <c r="K571" s="114"/>
    </row>
    <row r="572" spans="1:11" s="101" customFormat="1" ht="20.100000000000001" customHeight="1">
      <c r="A572" s="114"/>
      <c r="B572" s="114"/>
      <c r="C572" s="114"/>
      <c r="D572" s="114"/>
      <c r="E572" s="119"/>
      <c r="F572" s="124"/>
      <c r="G572" s="124"/>
      <c r="H572" s="124"/>
      <c r="I572" s="92"/>
      <c r="J572" s="117"/>
      <c r="K572" s="114"/>
    </row>
    <row r="573" spans="1:11" s="101" customFormat="1" ht="20.100000000000001" customHeight="1">
      <c r="A573" s="114"/>
      <c r="B573" s="114"/>
      <c r="C573" s="114"/>
      <c r="D573" s="114"/>
      <c r="E573" s="119"/>
      <c r="F573" s="124"/>
      <c r="G573" s="124"/>
      <c r="H573" s="124"/>
      <c r="I573" s="92"/>
      <c r="J573" s="117"/>
      <c r="K573" s="114"/>
    </row>
    <row r="574" spans="1:11" s="101" customFormat="1" ht="20.100000000000001" customHeight="1">
      <c r="A574" s="114"/>
      <c r="B574" s="114"/>
      <c r="C574" s="114"/>
      <c r="D574" s="114"/>
      <c r="E574" s="119"/>
      <c r="F574" s="124"/>
      <c r="G574" s="124"/>
      <c r="H574" s="124"/>
      <c r="I574" s="92"/>
      <c r="J574" s="117"/>
      <c r="K574" s="114"/>
    </row>
    <row r="575" spans="1:11" s="101" customFormat="1" ht="20.100000000000001" customHeight="1">
      <c r="A575" s="114"/>
      <c r="B575" s="114"/>
      <c r="C575" s="114"/>
      <c r="D575" s="114"/>
      <c r="E575" s="119"/>
      <c r="F575" s="124"/>
      <c r="G575" s="124"/>
      <c r="H575" s="124"/>
      <c r="I575" s="92"/>
      <c r="J575" s="117"/>
      <c r="K575" s="114"/>
    </row>
    <row r="576" spans="1:11" s="101" customFormat="1" ht="20.100000000000001" customHeight="1">
      <c r="A576" s="114"/>
      <c r="B576" s="114"/>
      <c r="C576" s="114"/>
      <c r="D576" s="114"/>
      <c r="E576" s="119"/>
      <c r="F576" s="124"/>
      <c r="G576" s="124"/>
      <c r="H576" s="124"/>
      <c r="I576" s="92"/>
      <c r="J576" s="117"/>
      <c r="K576" s="114"/>
    </row>
    <row r="577" spans="1:11" s="101" customFormat="1" ht="20.100000000000001" customHeight="1">
      <c r="A577" s="114"/>
      <c r="B577" s="114"/>
      <c r="C577" s="114"/>
      <c r="D577" s="114"/>
      <c r="E577" s="119"/>
      <c r="F577" s="124"/>
      <c r="G577" s="124"/>
      <c r="H577" s="124"/>
      <c r="I577" s="92"/>
      <c r="J577" s="117"/>
      <c r="K577" s="114"/>
    </row>
    <row r="578" spans="1:11" s="101" customFormat="1" ht="20.100000000000001" customHeight="1">
      <c r="A578" s="114"/>
      <c r="B578" s="114"/>
      <c r="C578" s="114"/>
      <c r="D578" s="114"/>
      <c r="E578" s="119"/>
      <c r="F578" s="124"/>
      <c r="G578" s="124"/>
      <c r="H578" s="124"/>
      <c r="I578" s="92"/>
      <c r="J578" s="117"/>
      <c r="K578" s="114"/>
    </row>
    <row r="579" spans="1:11" s="101" customFormat="1" ht="20.100000000000001" customHeight="1">
      <c r="A579" s="114"/>
      <c r="B579" s="114"/>
      <c r="C579" s="114"/>
      <c r="D579" s="114"/>
      <c r="E579" s="119"/>
      <c r="F579" s="124"/>
      <c r="G579" s="124"/>
      <c r="H579" s="124"/>
      <c r="I579" s="92"/>
      <c r="J579" s="117"/>
      <c r="K579" s="114"/>
    </row>
    <row r="580" spans="1:11" s="101" customFormat="1" ht="20.100000000000001" customHeight="1">
      <c r="A580" s="114"/>
      <c r="B580" s="114"/>
      <c r="C580" s="114"/>
      <c r="D580" s="114"/>
      <c r="E580" s="119"/>
      <c r="F580" s="124"/>
      <c r="G580" s="124"/>
      <c r="H580" s="124"/>
      <c r="I580" s="92"/>
      <c r="J580" s="117"/>
      <c r="K580" s="114"/>
    </row>
    <row r="581" spans="1:11" s="101" customFormat="1" ht="20.100000000000001" customHeight="1">
      <c r="A581" s="114"/>
      <c r="B581" s="114"/>
      <c r="C581" s="114"/>
      <c r="D581" s="114"/>
      <c r="E581" s="119"/>
      <c r="F581" s="124"/>
      <c r="G581" s="124"/>
      <c r="H581" s="124"/>
      <c r="I581" s="92"/>
      <c r="J581" s="117"/>
      <c r="K581" s="114"/>
    </row>
    <row r="582" spans="1:11" s="101" customFormat="1" ht="20.100000000000001" customHeight="1">
      <c r="A582" s="114"/>
      <c r="B582" s="114"/>
      <c r="C582" s="114"/>
      <c r="D582" s="114"/>
      <c r="E582" s="119"/>
      <c r="F582" s="124"/>
      <c r="G582" s="124"/>
      <c r="H582" s="124"/>
      <c r="I582" s="92"/>
      <c r="J582" s="117"/>
      <c r="K582" s="114"/>
    </row>
    <row r="583" spans="1:11" s="101" customFormat="1" ht="20.100000000000001" customHeight="1">
      <c r="A583" s="114"/>
      <c r="B583" s="114"/>
      <c r="C583" s="114"/>
      <c r="D583" s="114"/>
      <c r="E583" s="119"/>
      <c r="F583" s="124"/>
      <c r="G583" s="124"/>
      <c r="H583" s="124"/>
      <c r="I583" s="92"/>
      <c r="J583" s="117"/>
      <c r="K583" s="114"/>
    </row>
    <row r="584" spans="1:11" s="101" customFormat="1" ht="20.100000000000001" customHeight="1">
      <c r="A584" s="114"/>
      <c r="B584" s="114"/>
      <c r="C584" s="114"/>
      <c r="D584" s="114"/>
      <c r="E584" s="119"/>
      <c r="F584" s="124"/>
      <c r="G584" s="124"/>
      <c r="H584" s="124"/>
      <c r="I584" s="92"/>
      <c r="J584" s="117"/>
      <c r="K584" s="114"/>
    </row>
    <row r="585" spans="1:11" s="101" customFormat="1" ht="20.100000000000001" customHeight="1">
      <c r="A585" s="114"/>
      <c r="B585" s="114"/>
      <c r="C585" s="114"/>
      <c r="D585" s="114"/>
      <c r="E585" s="119"/>
      <c r="F585" s="124"/>
      <c r="G585" s="124"/>
      <c r="H585" s="124"/>
      <c r="I585" s="92"/>
      <c r="J585" s="117"/>
      <c r="K585" s="114"/>
    </row>
    <row r="586" spans="1:11" s="101" customFormat="1" ht="20.100000000000001" customHeight="1">
      <c r="A586" s="114"/>
      <c r="B586" s="114"/>
      <c r="C586" s="114"/>
      <c r="D586" s="114"/>
      <c r="E586" s="119"/>
      <c r="F586" s="124"/>
      <c r="G586" s="124"/>
      <c r="H586" s="124"/>
      <c r="I586" s="92"/>
      <c r="J586" s="117"/>
      <c r="K586" s="114"/>
    </row>
    <row r="587" spans="1:11" s="101" customFormat="1" ht="20.100000000000001" customHeight="1">
      <c r="A587" s="114"/>
      <c r="B587" s="114"/>
      <c r="C587" s="114"/>
      <c r="D587" s="114"/>
      <c r="E587" s="119"/>
      <c r="F587" s="124"/>
      <c r="G587" s="124"/>
      <c r="H587" s="124"/>
      <c r="I587" s="92"/>
      <c r="J587" s="117"/>
      <c r="K587" s="114"/>
    </row>
    <row r="588" spans="1:11" s="101" customFormat="1" ht="20.100000000000001" customHeight="1">
      <c r="A588" s="114"/>
      <c r="B588" s="114"/>
      <c r="C588" s="114"/>
      <c r="D588" s="114"/>
      <c r="E588" s="119"/>
      <c r="F588" s="124"/>
      <c r="G588" s="124"/>
      <c r="H588" s="124"/>
      <c r="I588" s="92"/>
      <c r="J588" s="117"/>
      <c r="K588" s="114"/>
    </row>
    <row r="589" spans="1:11" s="101" customFormat="1" ht="20.100000000000001" customHeight="1">
      <c r="A589" s="114"/>
      <c r="B589" s="114"/>
      <c r="C589" s="114"/>
      <c r="D589" s="114"/>
      <c r="E589" s="119"/>
      <c r="F589" s="124"/>
      <c r="G589" s="124"/>
      <c r="H589" s="124"/>
      <c r="I589" s="92"/>
      <c r="J589" s="117"/>
      <c r="K589" s="114"/>
    </row>
    <row r="590" spans="1:11" s="101" customFormat="1" ht="20.100000000000001" customHeight="1">
      <c r="A590" s="114"/>
      <c r="B590" s="114"/>
      <c r="C590" s="114"/>
      <c r="D590" s="114"/>
      <c r="E590" s="119"/>
      <c r="F590" s="124"/>
      <c r="G590" s="124"/>
      <c r="H590" s="124"/>
      <c r="I590" s="92"/>
      <c r="J590" s="117"/>
      <c r="K590" s="114"/>
    </row>
    <row r="591" spans="1:11" s="101" customFormat="1" ht="20.100000000000001" customHeight="1">
      <c r="A591" s="114"/>
      <c r="B591" s="114"/>
      <c r="C591" s="114"/>
      <c r="D591" s="114"/>
      <c r="E591" s="119"/>
      <c r="F591" s="124"/>
      <c r="G591" s="124"/>
      <c r="H591" s="124"/>
      <c r="I591" s="92"/>
      <c r="J591" s="117"/>
      <c r="K591" s="114"/>
    </row>
    <row r="592" spans="1:11" s="101" customFormat="1" ht="20.100000000000001" customHeight="1">
      <c r="A592" s="114"/>
      <c r="B592" s="114"/>
      <c r="C592" s="114"/>
      <c r="D592" s="114"/>
      <c r="E592" s="119"/>
      <c r="F592" s="124"/>
      <c r="G592" s="124"/>
      <c r="H592" s="124"/>
      <c r="I592" s="92"/>
      <c r="J592" s="117"/>
      <c r="K592" s="114"/>
    </row>
    <row r="593" spans="1:11" s="101" customFormat="1" ht="20.100000000000001" customHeight="1">
      <c r="A593" s="114"/>
      <c r="B593" s="114"/>
      <c r="C593" s="114"/>
      <c r="D593" s="114"/>
      <c r="E593" s="119"/>
      <c r="F593" s="124"/>
      <c r="G593" s="124"/>
      <c r="H593" s="124"/>
      <c r="I593" s="92"/>
      <c r="J593" s="117"/>
      <c r="K593" s="114"/>
    </row>
    <row r="594" spans="1:11" s="101" customFormat="1" ht="20.100000000000001" customHeight="1">
      <c r="A594" s="114"/>
      <c r="B594" s="114"/>
      <c r="C594" s="114"/>
      <c r="D594" s="114"/>
      <c r="E594" s="119"/>
      <c r="F594" s="124"/>
      <c r="G594" s="124"/>
      <c r="H594" s="124"/>
      <c r="I594" s="92"/>
      <c r="J594" s="117"/>
      <c r="K594" s="114"/>
    </row>
    <row r="595" spans="1:11" s="101" customFormat="1" ht="20.100000000000001" customHeight="1">
      <c r="A595" s="114"/>
      <c r="B595" s="114"/>
      <c r="C595" s="114"/>
      <c r="D595" s="114"/>
      <c r="E595" s="119"/>
      <c r="F595" s="124"/>
      <c r="G595" s="124"/>
      <c r="H595" s="124"/>
      <c r="I595" s="92"/>
      <c r="J595" s="117"/>
      <c r="K595" s="114"/>
    </row>
    <row r="596" spans="1:11" s="101" customFormat="1" ht="20.100000000000001" customHeight="1">
      <c r="A596" s="114"/>
      <c r="B596" s="114"/>
      <c r="C596" s="114"/>
      <c r="D596" s="114"/>
      <c r="E596" s="119"/>
      <c r="F596" s="124"/>
      <c r="G596" s="124"/>
      <c r="H596" s="124"/>
      <c r="I596" s="92"/>
      <c r="J596" s="117"/>
      <c r="K596" s="114"/>
    </row>
    <row r="597" spans="1:11" s="101" customFormat="1" ht="20.100000000000001" customHeight="1">
      <c r="A597" s="114"/>
      <c r="B597" s="114"/>
      <c r="C597" s="114"/>
      <c r="D597" s="114"/>
      <c r="E597" s="119"/>
      <c r="F597" s="124"/>
      <c r="G597" s="124"/>
      <c r="H597" s="124"/>
      <c r="I597" s="92"/>
      <c r="J597" s="117"/>
      <c r="K597" s="114"/>
    </row>
    <row r="598" spans="1:11" s="101" customFormat="1" ht="20.100000000000001" customHeight="1">
      <c r="A598" s="114"/>
      <c r="B598" s="114"/>
      <c r="C598" s="114"/>
      <c r="D598" s="114"/>
      <c r="E598" s="119"/>
      <c r="F598" s="124"/>
      <c r="G598" s="124"/>
      <c r="H598" s="124"/>
      <c r="I598" s="92"/>
      <c r="J598" s="117"/>
      <c r="K598" s="114"/>
    </row>
    <row r="599" spans="1:11" s="101" customFormat="1" ht="20.100000000000001" customHeight="1">
      <c r="A599" s="114"/>
      <c r="B599" s="114"/>
      <c r="C599" s="114"/>
      <c r="D599" s="114"/>
      <c r="E599" s="119"/>
      <c r="F599" s="124"/>
      <c r="G599" s="124"/>
      <c r="H599" s="124"/>
      <c r="I599" s="92"/>
      <c r="J599" s="117"/>
      <c r="K599" s="114"/>
    </row>
    <row r="600" spans="1:11" s="101" customFormat="1" ht="20.100000000000001" customHeight="1">
      <c r="A600" s="114"/>
      <c r="B600" s="114"/>
      <c r="C600" s="114"/>
      <c r="D600" s="114"/>
      <c r="E600" s="119"/>
      <c r="F600" s="124"/>
      <c r="G600" s="124"/>
      <c r="H600" s="124"/>
      <c r="I600" s="92"/>
      <c r="J600" s="117"/>
      <c r="K600" s="114"/>
    </row>
    <row r="601" spans="1:11" s="101" customFormat="1" ht="20.100000000000001" customHeight="1">
      <c r="A601" s="114"/>
      <c r="B601" s="114"/>
      <c r="C601" s="114"/>
      <c r="D601" s="114"/>
      <c r="E601" s="119"/>
      <c r="F601" s="124"/>
      <c r="G601" s="124"/>
      <c r="H601" s="124"/>
      <c r="I601" s="92"/>
      <c r="J601" s="117"/>
      <c r="K601" s="114"/>
    </row>
    <row r="602" spans="1:11" s="101" customFormat="1" ht="20.100000000000001" customHeight="1">
      <c r="A602" s="114"/>
      <c r="B602" s="114"/>
      <c r="C602" s="114"/>
      <c r="D602" s="114"/>
      <c r="E602" s="119"/>
      <c r="F602" s="124"/>
      <c r="G602" s="124"/>
      <c r="H602" s="124"/>
      <c r="I602" s="92"/>
      <c r="J602" s="117"/>
      <c r="K602" s="114"/>
    </row>
    <row r="603" spans="1:11" s="101" customFormat="1" ht="20.100000000000001" customHeight="1">
      <c r="A603" s="114"/>
      <c r="B603" s="114"/>
      <c r="C603" s="114"/>
      <c r="D603" s="114"/>
      <c r="E603" s="119"/>
      <c r="F603" s="124"/>
      <c r="G603" s="124"/>
      <c r="H603" s="124"/>
      <c r="I603" s="92"/>
      <c r="J603" s="117"/>
      <c r="K603" s="114"/>
    </row>
    <row r="604" spans="1:11" s="101" customFormat="1" ht="20.100000000000001" customHeight="1">
      <c r="A604" s="114"/>
      <c r="B604" s="114"/>
      <c r="C604" s="114"/>
      <c r="D604" s="114"/>
      <c r="E604" s="119"/>
      <c r="F604" s="124"/>
      <c r="G604" s="124"/>
      <c r="H604" s="124"/>
      <c r="I604" s="92"/>
      <c r="J604" s="117"/>
      <c r="K604" s="114"/>
    </row>
    <row r="605" spans="1:11" s="101" customFormat="1" ht="20.100000000000001" customHeight="1">
      <c r="A605" s="114"/>
      <c r="B605" s="114"/>
      <c r="C605" s="114"/>
      <c r="D605" s="114"/>
      <c r="E605" s="119"/>
      <c r="F605" s="124"/>
      <c r="G605" s="124"/>
      <c r="H605" s="124"/>
      <c r="I605" s="92"/>
      <c r="J605" s="117"/>
      <c r="K605" s="114"/>
    </row>
    <row r="606" spans="1:11" s="101" customFormat="1" ht="20.100000000000001" customHeight="1">
      <c r="A606" s="114"/>
      <c r="B606" s="114"/>
      <c r="C606" s="114"/>
      <c r="D606" s="114"/>
      <c r="E606" s="119"/>
      <c r="F606" s="124"/>
      <c r="G606" s="124"/>
      <c r="H606" s="124"/>
      <c r="I606" s="92"/>
      <c r="J606" s="117"/>
      <c r="K606" s="114"/>
    </row>
    <row r="607" spans="1:11" s="101" customFormat="1" ht="20.100000000000001" customHeight="1">
      <c r="A607" s="114"/>
      <c r="B607" s="114"/>
      <c r="C607" s="114"/>
      <c r="D607" s="114"/>
      <c r="E607" s="119"/>
      <c r="F607" s="124"/>
      <c r="G607" s="124"/>
      <c r="H607" s="124"/>
      <c r="I607" s="92"/>
      <c r="J607" s="117"/>
      <c r="K607" s="114"/>
    </row>
    <row r="608" spans="1:11" s="101" customFormat="1" ht="20.100000000000001" customHeight="1">
      <c r="A608" s="114"/>
      <c r="B608" s="114"/>
      <c r="C608" s="114"/>
      <c r="D608" s="114"/>
      <c r="E608" s="119"/>
      <c r="F608" s="124"/>
      <c r="G608" s="124"/>
      <c r="H608" s="124"/>
      <c r="I608" s="92"/>
      <c r="J608" s="117"/>
      <c r="K608" s="114"/>
    </row>
    <row r="609" spans="1:11" s="101" customFormat="1" ht="20.100000000000001" customHeight="1">
      <c r="A609" s="114"/>
      <c r="B609" s="114"/>
      <c r="C609" s="114"/>
      <c r="D609" s="114"/>
      <c r="E609" s="119"/>
      <c r="F609" s="124"/>
      <c r="G609" s="124"/>
      <c r="H609" s="124"/>
      <c r="I609" s="92"/>
      <c r="J609" s="117"/>
      <c r="K609" s="114"/>
    </row>
    <row r="610" spans="1:11" s="101" customFormat="1" ht="20.100000000000001" customHeight="1">
      <c r="A610" s="114"/>
      <c r="B610" s="114"/>
      <c r="C610" s="114"/>
      <c r="D610" s="114"/>
      <c r="E610" s="119"/>
      <c r="F610" s="124"/>
      <c r="G610" s="124"/>
      <c r="H610" s="124"/>
      <c r="I610" s="92"/>
      <c r="J610" s="117"/>
      <c r="K610" s="114"/>
    </row>
    <row r="611" spans="1:11" s="101" customFormat="1" ht="20.100000000000001" customHeight="1">
      <c r="A611" s="114"/>
      <c r="B611" s="114"/>
      <c r="C611" s="114"/>
      <c r="D611" s="114"/>
      <c r="E611" s="119"/>
      <c r="F611" s="124"/>
      <c r="G611" s="124"/>
      <c r="H611" s="124"/>
      <c r="I611" s="92"/>
      <c r="J611" s="117"/>
      <c r="K611" s="114"/>
    </row>
    <row r="612" spans="1:11" s="101" customFormat="1" ht="20.100000000000001" customHeight="1">
      <c r="A612" s="114"/>
      <c r="B612" s="114"/>
      <c r="C612" s="114"/>
      <c r="D612" s="114"/>
      <c r="E612" s="119"/>
      <c r="F612" s="124"/>
      <c r="G612" s="124"/>
      <c r="H612" s="124"/>
      <c r="I612" s="92"/>
      <c r="J612" s="117"/>
      <c r="K612" s="114"/>
    </row>
    <row r="613" spans="1:11" s="101" customFormat="1" ht="20.100000000000001" customHeight="1">
      <c r="A613" s="114"/>
      <c r="B613" s="114"/>
      <c r="C613" s="114"/>
      <c r="D613" s="114"/>
      <c r="E613" s="119"/>
      <c r="F613" s="124"/>
      <c r="G613" s="124"/>
      <c r="H613" s="124"/>
      <c r="I613" s="92"/>
      <c r="J613" s="117"/>
      <c r="K613" s="114"/>
    </row>
    <row r="614" spans="1:11" s="101" customFormat="1" ht="20.100000000000001" customHeight="1">
      <c r="A614" s="114"/>
      <c r="B614" s="114"/>
      <c r="C614" s="114"/>
      <c r="D614" s="114"/>
      <c r="E614" s="119"/>
      <c r="F614" s="124"/>
      <c r="G614" s="124"/>
      <c r="H614" s="124"/>
      <c r="I614" s="92"/>
      <c r="J614" s="117"/>
      <c r="K614" s="114"/>
    </row>
    <row r="615" spans="1:11" s="101" customFormat="1" ht="20.100000000000001" customHeight="1">
      <c r="A615" s="114"/>
      <c r="B615" s="114"/>
      <c r="C615" s="114"/>
      <c r="D615" s="114"/>
      <c r="E615" s="119"/>
      <c r="F615" s="124"/>
      <c r="G615" s="124"/>
      <c r="H615" s="124"/>
      <c r="I615" s="92"/>
      <c r="J615" s="117"/>
      <c r="K615" s="114"/>
    </row>
    <row r="616" spans="1:11" s="101" customFormat="1" ht="20.100000000000001" customHeight="1">
      <c r="A616" s="114"/>
      <c r="B616" s="114"/>
      <c r="C616" s="114"/>
      <c r="D616" s="114"/>
      <c r="E616" s="119"/>
      <c r="F616" s="124"/>
      <c r="G616" s="124"/>
      <c r="H616" s="124"/>
      <c r="I616" s="92"/>
      <c r="J616" s="117"/>
      <c r="K616" s="114"/>
    </row>
    <row r="617" spans="1:11" s="101" customFormat="1" ht="20.100000000000001" customHeight="1">
      <c r="A617" s="114"/>
      <c r="B617" s="114"/>
      <c r="C617" s="114"/>
      <c r="D617" s="114"/>
      <c r="E617" s="119"/>
      <c r="F617" s="124"/>
      <c r="G617" s="124"/>
      <c r="H617" s="124"/>
      <c r="I617" s="92"/>
      <c r="J617" s="117"/>
      <c r="K617" s="114"/>
    </row>
    <row r="618" spans="1:11" s="101" customFormat="1" ht="20.100000000000001" customHeight="1">
      <c r="A618" s="114"/>
      <c r="B618" s="114"/>
      <c r="C618" s="114"/>
      <c r="D618" s="114"/>
      <c r="E618" s="119"/>
      <c r="F618" s="124"/>
      <c r="G618" s="124"/>
      <c r="H618" s="124"/>
      <c r="I618" s="92"/>
      <c r="J618" s="117"/>
      <c r="K618" s="114"/>
    </row>
    <row r="619" spans="1:11" s="101" customFormat="1" ht="20.100000000000001" customHeight="1">
      <c r="A619" s="114"/>
      <c r="B619" s="114"/>
      <c r="C619" s="114"/>
      <c r="D619" s="114"/>
      <c r="E619" s="119"/>
      <c r="F619" s="124"/>
      <c r="G619" s="124"/>
      <c r="H619" s="124"/>
      <c r="I619" s="92"/>
      <c r="J619" s="117"/>
      <c r="K619" s="114"/>
    </row>
    <row r="620" spans="1:11" s="101" customFormat="1" ht="20.100000000000001" customHeight="1">
      <c r="A620" s="114"/>
      <c r="B620" s="114"/>
      <c r="C620" s="114"/>
      <c r="D620" s="114"/>
      <c r="E620" s="119"/>
      <c r="F620" s="124"/>
      <c r="G620" s="124"/>
      <c r="H620" s="124"/>
      <c r="I620" s="92"/>
      <c r="J620" s="117"/>
      <c r="K620" s="114"/>
    </row>
    <row r="621" spans="1:11" s="101" customFormat="1" ht="20.100000000000001" customHeight="1">
      <c r="A621" s="114"/>
      <c r="B621" s="114"/>
      <c r="C621" s="114"/>
      <c r="D621" s="114"/>
      <c r="E621" s="119"/>
      <c r="F621" s="124"/>
      <c r="G621" s="124"/>
      <c r="H621" s="124"/>
      <c r="I621" s="92"/>
      <c r="J621" s="117"/>
      <c r="K621" s="114"/>
    </row>
    <row r="622" spans="1:11" s="101" customFormat="1" ht="20.100000000000001" customHeight="1">
      <c r="A622" s="114"/>
      <c r="B622" s="114"/>
      <c r="C622" s="114"/>
      <c r="D622" s="114"/>
      <c r="E622" s="119"/>
      <c r="F622" s="124"/>
      <c r="G622" s="124"/>
      <c r="H622" s="124"/>
      <c r="I622" s="92"/>
      <c r="J622" s="117"/>
      <c r="K622" s="114"/>
    </row>
    <row r="623" spans="1:11" s="101" customFormat="1" ht="20.100000000000001" customHeight="1">
      <c r="A623" s="114"/>
      <c r="B623" s="114"/>
      <c r="C623" s="114"/>
      <c r="D623" s="114"/>
      <c r="E623" s="119"/>
      <c r="F623" s="124"/>
      <c r="G623" s="124"/>
      <c r="H623" s="124"/>
      <c r="I623" s="92"/>
      <c r="J623" s="117"/>
      <c r="K623" s="114"/>
    </row>
    <row r="624" spans="1:11" s="101" customFormat="1" ht="20.100000000000001" customHeight="1">
      <c r="A624" s="114"/>
      <c r="B624" s="114"/>
      <c r="C624" s="114"/>
      <c r="D624" s="114"/>
      <c r="E624" s="119"/>
      <c r="F624" s="124"/>
      <c r="G624" s="124"/>
      <c r="H624" s="124"/>
      <c r="I624" s="92"/>
      <c r="J624" s="117"/>
      <c r="K624" s="114"/>
    </row>
    <row r="625" spans="1:11" s="101" customFormat="1" ht="20.100000000000001" customHeight="1">
      <c r="A625" s="114"/>
      <c r="B625" s="114"/>
      <c r="C625" s="114"/>
      <c r="D625" s="114"/>
      <c r="E625" s="119"/>
      <c r="F625" s="124"/>
      <c r="G625" s="124"/>
      <c r="H625" s="124"/>
      <c r="I625" s="92"/>
      <c r="J625" s="117"/>
      <c r="K625" s="114"/>
    </row>
    <row r="626" spans="1:11" s="101" customFormat="1" ht="20.100000000000001" customHeight="1">
      <c r="A626" s="114"/>
      <c r="B626" s="114"/>
      <c r="C626" s="114"/>
      <c r="D626" s="114"/>
      <c r="E626" s="119"/>
      <c r="F626" s="124"/>
      <c r="G626" s="124"/>
      <c r="H626" s="124"/>
      <c r="I626" s="92"/>
      <c r="J626" s="117"/>
      <c r="K626" s="114"/>
    </row>
    <row r="627" spans="1:11" s="101" customFormat="1" ht="20.100000000000001" customHeight="1">
      <c r="A627" s="114"/>
      <c r="B627" s="114"/>
      <c r="C627" s="114"/>
      <c r="D627" s="114"/>
      <c r="E627" s="119"/>
      <c r="F627" s="124"/>
      <c r="G627" s="124"/>
      <c r="H627" s="124"/>
      <c r="I627" s="92"/>
      <c r="J627" s="117"/>
      <c r="K627" s="114"/>
    </row>
    <row r="628" spans="1:11" s="101" customFormat="1" ht="20.100000000000001" customHeight="1">
      <c r="A628" s="114"/>
      <c r="B628" s="114"/>
      <c r="C628" s="114"/>
      <c r="D628" s="114"/>
      <c r="E628" s="119"/>
      <c r="F628" s="124"/>
      <c r="G628" s="124"/>
      <c r="H628" s="124"/>
      <c r="I628" s="92"/>
      <c r="J628" s="117"/>
      <c r="K628" s="114"/>
    </row>
    <row r="629" spans="1:11" s="101" customFormat="1" ht="20.100000000000001" customHeight="1">
      <c r="A629" s="114"/>
      <c r="B629" s="114"/>
      <c r="C629" s="114"/>
      <c r="D629" s="114"/>
      <c r="E629" s="119"/>
      <c r="F629" s="124"/>
      <c r="G629" s="124"/>
      <c r="H629" s="124"/>
      <c r="I629" s="92"/>
      <c r="J629" s="117"/>
      <c r="K629" s="114"/>
    </row>
    <row r="630" spans="1:11" s="101" customFormat="1" ht="20.100000000000001" customHeight="1">
      <c r="A630" s="114"/>
      <c r="B630" s="114"/>
      <c r="C630" s="114"/>
      <c r="D630" s="114"/>
      <c r="E630" s="119"/>
      <c r="F630" s="124"/>
      <c r="G630" s="124"/>
      <c r="H630" s="124"/>
      <c r="I630" s="92"/>
      <c r="J630" s="117"/>
      <c r="K630" s="114"/>
    </row>
    <row r="631" spans="1:11" s="101" customFormat="1" ht="20.100000000000001" customHeight="1">
      <c r="A631" s="114"/>
      <c r="B631" s="114"/>
      <c r="C631" s="114"/>
      <c r="D631" s="114"/>
      <c r="E631" s="119"/>
      <c r="F631" s="124"/>
      <c r="G631" s="124"/>
      <c r="H631" s="124"/>
      <c r="I631" s="92"/>
      <c r="J631" s="117"/>
      <c r="K631" s="114"/>
    </row>
    <row r="632" spans="1:11" s="101" customFormat="1" ht="20.100000000000001" customHeight="1">
      <c r="A632" s="114"/>
      <c r="B632" s="114"/>
      <c r="C632" s="114"/>
      <c r="D632" s="114"/>
      <c r="E632" s="119"/>
      <c r="F632" s="124"/>
      <c r="G632" s="124"/>
      <c r="H632" s="124"/>
      <c r="I632" s="92"/>
      <c r="J632" s="117"/>
      <c r="K632" s="114"/>
    </row>
    <row r="633" spans="1:11" s="101" customFormat="1" ht="20.100000000000001" customHeight="1">
      <c r="A633" s="114"/>
      <c r="B633" s="114"/>
      <c r="C633" s="114"/>
      <c r="D633" s="114"/>
      <c r="E633" s="119"/>
      <c r="F633" s="124"/>
      <c r="G633" s="124"/>
      <c r="H633" s="124"/>
      <c r="I633" s="92"/>
      <c r="J633" s="117"/>
      <c r="K633" s="114"/>
    </row>
    <row r="634" spans="1:11" s="101" customFormat="1" ht="20.100000000000001" customHeight="1">
      <c r="A634" s="114"/>
      <c r="B634" s="114"/>
      <c r="C634" s="114"/>
      <c r="D634" s="114"/>
      <c r="E634" s="119"/>
      <c r="F634" s="124"/>
      <c r="G634" s="124"/>
      <c r="H634" s="124"/>
      <c r="I634" s="92"/>
      <c r="J634" s="117"/>
      <c r="K634" s="114"/>
    </row>
    <row r="635" spans="1:11" s="101" customFormat="1" ht="20.100000000000001" customHeight="1">
      <c r="A635" s="114"/>
      <c r="B635" s="114"/>
      <c r="C635" s="114"/>
      <c r="D635" s="114"/>
      <c r="E635" s="119"/>
      <c r="F635" s="124"/>
      <c r="G635" s="124"/>
      <c r="H635" s="124"/>
      <c r="I635" s="92"/>
      <c r="J635" s="117"/>
      <c r="K635" s="114"/>
    </row>
    <row r="636" spans="1:11" s="101" customFormat="1" ht="20.100000000000001" customHeight="1">
      <c r="A636" s="114"/>
      <c r="B636" s="114"/>
      <c r="C636" s="114"/>
      <c r="D636" s="114"/>
      <c r="E636" s="119"/>
      <c r="F636" s="124"/>
      <c r="G636" s="124"/>
      <c r="H636" s="124"/>
      <c r="I636" s="92"/>
      <c r="J636" s="117"/>
      <c r="K636" s="114"/>
    </row>
    <row r="637" spans="1:11" s="101" customFormat="1" ht="20.100000000000001" customHeight="1">
      <c r="A637" s="114"/>
      <c r="B637" s="114"/>
      <c r="C637" s="114"/>
      <c r="D637" s="114"/>
      <c r="E637" s="119"/>
      <c r="F637" s="124"/>
      <c r="G637" s="124"/>
      <c r="H637" s="124"/>
      <c r="I637" s="92"/>
      <c r="J637" s="117"/>
      <c r="K637" s="114"/>
    </row>
    <row r="638" spans="1:11" s="101" customFormat="1" ht="20.100000000000001" customHeight="1">
      <c r="A638" s="114"/>
      <c r="B638" s="114"/>
      <c r="C638" s="114"/>
      <c r="D638" s="114"/>
      <c r="E638" s="119"/>
      <c r="F638" s="124"/>
      <c r="G638" s="124"/>
      <c r="H638" s="124"/>
      <c r="I638" s="92"/>
      <c r="J638" s="117"/>
      <c r="K638" s="114"/>
    </row>
    <row r="639" spans="1:11" s="101" customFormat="1" ht="20.100000000000001" customHeight="1">
      <c r="A639" s="114"/>
      <c r="B639" s="114"/>
      <c r="C639" s="114"/>
      <c r="D639" s="114"/>
      <c r="E639" s="119"/>
      <c r="F639" s="124"/>
      <c r="G639" s="124"/>
      <c r="H639" s="124"/>
      <c r="I639" s="92"/>
      <c r="J639" s="117"/>
      <c r="K639" s="114"/>
    </row>
    <row r="640" spans="1:11" s="101" customFormat="1" ht="20.100000000000001" customHeight="1">
      <c r="A640" s="114"/>
      <c r="B640" s="114"/>
      <c r="C640" s="114"/>
      <c r="D640" s="114"/>
      <c r="E640" s="119"/>
      <c r="F640" s="124"/>
      <c r="G640" s="124"/>
      <c r="H640" s="124"/>
      <c r="I640" s="92"/>
      <c r="J640" s="117"/>
      <c r="K640" s="114"/>
    </row>
    <row r="641" spans="1:11" s="101" customFormat="1" ht="20.100000000000001" customHeight="1">
      <c r="A641" s="114"/>
      <c r="B641" s="114"/>
      <c r="C641" s="114"/>
      <c r="D641" s="114"/>
      <c r="E641" s="119"/>
      <c r="F641" s="124"/>
      <c r="G641" s="124"/>
      <c r="H641" s="124"/>
      <c r="I641" s="92"/>
      <c r="J641" s="117"/>
      <c r="K641" s="114"/>
    </row>
    <row r="642" spans="1:11" s="101" customFormat="1" ht="20.100000000000001" customHeight="1">
      <c r="A642" s="114"/>
      <c r="B642" s="114"/>
      <c r="C642" s="114"/>
      <c r="D642" s="114"/>
      <c r="E642" s="119"/>
      <c r="F642" s="124"/>
      <c r="G642" s="124"/>
      <c r="H642" s="124"/>
      <c r="I642" s="92"/>
      <c r="J642" s="117"/>
      <c r="K642" s="114"/>
    </row>
    <row r="643" spans="1:11" s="101" customFormat="1" ht="20.100000000000001" customHeight="1">
      <c r="A643" s="114"/>
      <c r="B643" s="114"/>
      <c r="C643" s="114"/>
      <c r="D643" s="114"/>
      <c r="E643" s="119"/>
      <c r="F643" s="124"/>
      <c r="G643" s="124"/>
      <c r="H643" s="124"/>
      <c r="I643" s="92"/>
      <c r="J643" s="117"/>
      <c r="K643" s="114"/>
    </row>
    <row r="644" spans="1:11" s="101" customFormat="1" ht="20.100000000000001" customHeight="1">
      <c r="A644" s="114"/>
      <c r="B644" s="114"/>
      <c r="C644" s="114"/>
      <c r="D644" s="114"/>
      <c r="E644" s="119"/>
      <c r="F644" s="124"/>
      <c r="G644" s="124"/>
      <c r="H644" s="124"/>
      <c r="I644" s="92"/>
      <c r="J644" s="117"/>
      <c r="K644" s="114"/>
    </row>
    <row r="645" spans="1:11" s="101" customFormat="1" ht="20.100000000000001" customHeight="1">
      <c r="A645" s="114"/>
      <c r="B645" s="114"/>
      <c r="C645" s="114"/>
      <c r="D645" s="114"/>
      <c r="E645" s="119"/>
      <c r="F645" s="124"/>
      <c r="G645" s="124"/>
      <c r="H645" s="124"/>
      <c r="I645" s="92"/>
      <c r="J645" s="117"/>
      <c r="K645" s="114"/>
    </row>
    <row r="646" spans="1:11" s="101" customFormat="1" ht="20.100000000000001" customHeight="1">
      <c r="A646" s="114"/>
      <c r="B646" s="114"/>
      <c r="C646" s="114"/>
      <c r="D646" s="114"/>
      <c r="E646" s="119"/>
      <c r="F646" s="124"/>
      <c r="G646" s="124"/>
      <c r="H646" s="124"/>
      <c r="I646" s="92"/>
      <c r="J646" s="117"/>
      <c r="K646" s="114"/>
    </row>
    <row r="647" spans="1:11" s="101" customFormat="1" ht="20.100000000000001" customHeight="1">
      <c r="A647" s="114"/>
      <c r="B647" s="114"/>
      <c r="C647" s="114"/>
      <c r="D647" s="114"/>
      <c r="E647" s="119"/>
      <c r="F647" s="124"/>
      <c r="G647" s="124"/>
      <c r="H647" s="124"/>
      <c r="I647" s="92"/>
      <c r="J647" s="117"/>
      <c r="K647" s="114"/>
    </row>
    <row r="648" spans="1:11" s="101" customFormat="1" ht="20.100000000000001" customHeight="1">
      <c r="A648" s="114"/>
      <c r="B648" s="114"/>
      <c r="C648" s="114"/>
      <c r="D648" s="114"/>
      <c r="E648" s="119"/>
      <c r="F648" s="124"/>
      <c r="G648" s="124"/>
      <c r="H648" s="124"/>
      <c r="I648" s="92"/>
      <c r="J648" s="117"/>
      <c r="K648" s="114"/>
    </row>
    <row r="649" spans="1:11" s="101" customFormat="1" ht="20.100000000000001" customHeight="1">
      <c r="A649" s="114"/>
      <c r="B649" s="114"/>
      <c r="C649" s="114"/>
      <c r="D649" s="114"/>
      <c r="E649" s="119"/>
      <c r="F649" s="124"/>
      <c r="G649" s="124"/>
      <c r="H649" s="124"/>
      <c r="I649" s="92"/>
      <c r="J649" s="117"/>
      <c r="K649" s="114"/>
    </row>
    <row r="650" spans="1:11" s="101" customFormat="1" ht="20.100000000000001" customHeight="1">
      <c r="A650" s="114"/>
      <c r="B650" s="114"/>
      <c r="C650" s="114"/>
      <c r="D650" s="114"/>
      <c r="E650" s="119"/>
      <c r="F650" s="124"/>
      <c r="G650" s="124"/>
      <c r="H650" s="124"/>
      <c r="I650" s="92"/>
      <c r="J650" s="117"/>
      <c r="K650" s="114"/>
    </row>
    <row r="651" spans="1:11" s="101" customFormat="1" ht="20.100000000000001" customHeight="1">
      <c r="A651" s="114"/>
      <c r="B651" s="114"/>
      <c r="C651" s="114"/>
      <c r="D651" s="114"/>
      <c r="E651" s="119"/>
      <c r="F651" s="124"/>
      <c r="G651" s="124"/>
      <c r="H651" s="124"/>
      <c r="I651" s="92"/>
      <c r="J651" s="117"/>
      <c r="K651" s="114"/>
    </row>
    <row r="652" spans="1:11" s="101" customFormat="1" ht="20.100000000000001" customHeight="1">
      <c r="A652" s="114"/>
      <c r="B652" s="114"/>
      <c r="C652" s="114"/>
      <c r="D652" s="114"/>
      <c r="E652" s="119"/>
      <c r="F652" s="124"/>
      <c r="G652" s="124"/>
      <c r="H652" s="124"/>
      <c r="I652" s="92"/>
      <c r="J652" s="117"/>
      <c r="K652" s="114"/>
    </row>
    <row r="653" spans="1:11" s="101" customFormat="1" ht="20.100000000000001" customHeight="1">
      <c r="A653" s="114"/>
      <c r="B653" s="114"/>
      <c r="C653" s="114"/>
      <c r="D653" s="114"/>
      <c r="E653" s="119"/>
      <c r="F653" s="124"/>
      <c r="G653" s="124"/>
      <c r="H653" s="124"/>
      <c r="I653" s="92"/>
      <c r="J653" s="117"/>
      <c r="K653" s="114"/>
    </row>
    <row r="654" spans="1:11" s="101" customFormat="1" ht="20.100000000000001" customHeight="1">
      <c r="A654" s="114"/>
      <c r="B654" s="114"/>
      <c r="C654" s="114"/>
      <c r="D654" s="114"/>
      <c r="E654" s="119"/>
      <c r="F654" s="124"/>
      <c r="G654" s="124"/>
      <c r="H654" s="124"/>
      <c r="I654" s="92"/>
      <c r="J654" s="117"/>
      <c r="K654" s="114"/>
    </row>
    <row r="655" spans="1:11" s="101" customFormat="1" ht="20.100000000000001" customHeight="1">
      <c r="A655" s="114"/>
      <c r="B655" s="114"/>
      <c r="C655" s="114"/>
      <c r="D655" s="114"/>
      <c r="E655" s="119"/>
      <c r="F655" s="124"/>
      <c r="G655" s="124"/>
      <c r="H655" s="124"/>
      <c r="I655" s="92"/>
      <c r="J655" s="117"/>
      <c r="K655" s="114"/>
    </row>
    <row r="656" spans="1:11" s="101" customFormat="1" ht="20.100000000000001" customHeight="1">
      <c r="A656" s="114"/>
      <c r="B656" s="114"/>
      <c r="C656" s="114"/>
      <c r="D656" s="114"/>
      <c r="E656" s="119"/>
      <c r="F656" s="124"/>
      <c r="G656" s="124"/>
      <c r="H656" s="124"/>
      <c r="I656" s="92"/>
      <c r="J656" s="117"/>
      <c r="K656" s="114"/>
    </row>
    <row r="657" spans="1:11" s="101" customFormat="1" ht="20.100000000000001" customHeight="1">
      <c r="A657" s="114"/>
      <c r="B657" s="114"/>
      <c r="C657" s="114"/>
      <c r="D657" s="114"/>
      <c r="E657" s="119"/>
      <c r="F657" s="124"/>
      <c r="G657" s="124"/>
      <c r="H657" s="124"/>
      <c r="I657" s="92"/>
      <c r="J657" s="117"/>
      <c r="K657" s="114"/>
    </row>
    <row r="658" spans="1:11" s="101" customFormat="1" ht="20.100000000000001" customHeight="1">
      <c r="A658" s="114"/>
      <c r="B658" s="114"/>
      <c r="C658" s="114"/>
      <c r="D658" s="114"/>
      <c r="E658" s="119"/>
      <c r="F658" s="124"/>
      <c r="G658" s="124"/>
      <c r="H658" s="124"/>
      <c r="I658" s="92"/>
      <c r="J658" s="117"/>
      <c r="K658" s="114"/>
    </row>
    <row r="659" spans="1:11" s="101" customFormat="1" ht="20.100000000000001" customHeight="1">
      <c r="A659" s="114"/>
      <c r="B659" s="114"/>
      <c r="C659" s="114"/>
      <c r="D659" s="114"/>
      <c r="E659" s="119"/>
      <c r="F659" s="124"/>
      <c r="G659" s="124"/>
      <c r="H659" s="124"/>
      <c r="I659" s="92"/>
      <c r="J659" s="117"/>
      <c r="K659" s="114"/>
    </row>
    <row r="660" spans="1:11" s="101" customFormat="1" ht="20.100000000000001" customHeight="1">
      <c r="A660" s="114"/>
      <c r="B660" s="114"/>
      <c r="C660" s="114"/>
      <c r="D660" s="114"/>
      <c r="E660" s="119"/>
      <c r="F660" s="124"/>
      <c r="G660" s="124"/>
      <c r="H660" s="124"/>
      <c r="I660" s="92"/>
      <c r="J660" s="117"/>
      <c r="K660" s="114"/>
    </row>
    <row r="661" spans="1:11" s="101" customFormat="1" ht="20.100000000000001" customHeight="1">
      <c r="A661" s="114"/>
      <c r="B661" s="114"/>
      <c r="C661" s="114"/>
      <c r="D661" s="114"/>
      <c r="E661" s="119"/>
      <c r="F661" s="124"/>
      <c r="G661" s="124"/>
      <c r="H661" s="124"/>
      <c r="I661" s="92"/>
      <c r="J661" s="117"/>
      <c r="K661" s="114"/>
    </row>
    <row r="662" spans="1:11" s="101" customFormat="1" ht="20.100000000000001" customHeight="1">
      <c r="A662" s="114"/>
      <c r="B662" s="114"/>
      <c r="C662" s="114"/>
      <c r="D662" s="114"/>
      <c r="E662" s="119"/>
      <c r="F662" s="124"/>
      <c r="G662" s="124"/>
      <c r="H662" s="124"/>
      <c r="I662" s="92"/>
      <c r="J662" s="117"/>
      <c r="K662" s="114"/>
    </row>
    <row r="663" spans="1:11" s="101" customFormat="1" ht="20.100000000000001" customHeight="1">
      <c r="A663" s="114"/>
      <c r="B663" s="114"/>
      <c r="C663" s="114"/>
      <c r="D663" s="114"/>
      <c r="E663" s="119"/>
      <c r="F663" s="124"/>
      <c r="G663" s="124"/>
      <c r="H663" s="124"/>
      <c r="I663" s="92"/>
      <c r="J663" s="117"/>
      <c r="K663" s="114"/>
    </row>
    <row r="664" spans="1:11" s="101" customFormat="1" ht="20.100000000000001" customHeight="1">
      <c r="A664" s="114"/>
      <c r="B664" s="114"/>
      <c r="C664" s="114"/>
      <c r="D664" s="114"/>
      <c r="E664" s="119"/>
      <c r="F664" s="124"/>
      <c r="G664" s="124"/>
      <c r="H664" s="124"/>
      <c r="I664" s="92"/>
      <c r="J664" s="117"/>
      <c r="K664" s="114"/>
    </row>
    <row r="665" spans="1:11" s="101" customFormat="1" ht="20.100000000000001" customHeight="1">
      <c r="A665" s="114"/>
      <c r="B665" s="114"/>
      <c r="C665" s="114"/>
      <c r="D665" s="114"/>
      <c r="E665" s="119"/>
      <c r="F665" s="124"/>
      <c r="G665" s="124"/>
      <c r="H665" s="124"/>
      <c r="I665" s="92"/>
      <c r="J665" s="117"/>
      <c r="K665" s="114"/>
    </row>
    <row r="666" spans="1:11" s="101" customFormat="1" ht="20.100000000000001" customHeight="1">
      <c r="A666" s="114"/>
      <c r="B666" s="114"/>
      <c r="C666" s="114"/>
      <c r="D666" s="114"/>
      <c r="E666" s="119"/>
      <c r="F666" s="124"/>
      <c r="G666" s="124"/>
      <c r="H666" s="124"/>
      <c r="I666" s="92"/>
      <c r="J666" s="117"/>
      <c r="K666" s="114"/>
    </row>
    <row r="667" spans="1:11" s="101" customFormat="1" ht="20.100000000000001" customHeight="1">
      <c r="A667" s="114"/>
      <c r="B667" s="114"/>
      <c r="C667" s="114"/>
      <c r="D667" s="114"/>
      <c r="E667" s="119"/>
      <c r="F667" s="124"/>
      <c r="G667" s="124"/>
      <c r="H667" s="124"/>
      <c r="I667" s="92"/>
      <c r="J667" s="117"/>
      <c r="K667" s="114"/>
    </row>
    <row r="668" spans="1:11" s="101" customFormat="1" ht="20.100000000000001" customHeight="1">
      <c r="A668" s="114"/>
      <c r="B668" s="114"/>
      <c r="C668" s="114"/>
      <c r="D668" s="114"/>
      <c r="E668" s="119"/>
      <c r="F668" s="124"/>
      <c r="G668" s="124"/>
      <c r="H668" s="124"/>
      <c r="I668" s="92"/>
      <c r="J668" s="117"/>
      <c r="K668" s="114"/>
    </row>
    <row r="669" spans="1:11" s="101" customFormat="1" ht="20.100000000000001" customHeight="1">
      <c r="A669" s="114"/>
      <c r="B669" s="114"/>
      <c r="C669" s="114"/>
      <c r="D669" s="114"/>
      <c r="E669" s="119"/>
      <c r="F669" s="124"/>
      <c r="G669" s="124"/>
      <c r="H669" s="124"/>
      <c r="I669" s="92"/>
      <c r="J669" s="117"/>
      <c r="K669" s="114"/>
    </row>
    <row r="670" spans="1:11" s="101" customFormat="1" ht="20.100000000000001" customHeight="1">
      <c r="A670" s="114"/>
      <c r="B670" s="114"/>
      <c r="C670" s="114"/>
      <c r="D670" s="114"/>
      <c r="E670" s="119"/>
      <c r="F670" s="124"/>
      <c r="G670" s="124"/>
      <c r="H670" s="124"/>
      <c r="I670" s="92"/>
      <c r="J670" s="117"/>
      <c r="K670" s="114"/>
    </row>
    <row r="671" spans="1:11" s="101" customFormat="1" ht="20.100000000000001" customHeight="1">
      <c r="A671" s="114"/>
      <c r="B671" s="114"/>
      <c r="C671" s="114"/>
      <c r="D671" s="114"/>
      <c r="E671" s="119"/>
      <c r="F671" s="124"/>
      <c r="G671" s="124"/>
      <c r="H671" s="124"/>
      <c r="I671" s="92"/>
      <c r="J671" s="117"/>
      <c r="K671" s="114"/>
    </row>
    <row r="672" spans="1:11" s="101" customFormat="1" ht="20.100000000000001" customHeight="1">
      <c r="A672" s="114"/>
      <c r="B672" s="114"/>
      <c r="C672" s="114"/>
      <c r="D672" s="114"/>
      <c r="E672" s="119"/>
      <c r="F672" s="124"/>
      <c r="G672" s="124"/>
      <c r="H672" s="124"/>
      <c r="I672" s="92"/>
      <c r="J672" s="117"/>
      <c r="K672" s="114"/>
    </row>
    <row r="673" spans="1:11" s="101" customFormat="1" ht="20.100000000000001" customHeight="1">
      <c r="A673" s="114"/>
      <c r="B673" s="114"/>
      <c r="C673" s="114"/>
      <c r="D673" s="114"/>
      <c r="E673" s="119"/>
      <c r="F673" s="124"/>
      <c r="G673" s="124"/>
      <c r="H673" s="124"/>
      <c r="I673" s="92"/>
      <c r="J673" s="117"/>
      <c r="K673" s="114"/>
    </row>
    <row r="674" spans="1:11" s="101" customFormat="1" ht="20.100000000000001" customHeight="1">
      <c r="A674" s="114"/>
      <c r="B674" s="114"/>
      <c r="C674" s="114"/>
      <c r="D674" s="114"/>
      <c r="E674" s="119"/>
      <c r="F674" s="124"/>
      <c r="G674" s="124"/>
      <c r="H674" s="124"/>
      <c r="I674" s="92"/>
      <c r="J674" s="117"/>
      <c r="K674" s="114"/>
    </row>
    <row r="675" spans="1:11" s="101" customFormat="1" ht="20.100000000000001" customHeight="1">
      <c r="A675" s="114"/>
      <c r="B675" s="114"/>
      <c r="C675" s="114"/>
      <c r="D675" s="114"/>
      <c r="E675" s="119"/>
      <c r="F675" s="124"/>
      <c r="G675" s="124"/>
      <c r="H675" s="124"/>
      <c r="I675" s="92"/>
      <c r="J675" s="117"/>
      <c r="K675" s="114"/>
    </row>
    <row r="676" spans="1:11" s="101" customFormat="1" ht="20.100000000000001" customHeight="1">
      <c r="A676" s="114"/>
      <c r="B676" s="114"/>
      <c r="C676" s="114"/>
      <c r="D676" s="114"/>
      <c r="E676" s="119"/>
      <c r="F676" s="124"/>
      <c r="G676" s="124"/>
      <c r="H676" s="124"/>
      <c r="I676" s="92"/>
      <c r="J676" s="117"/>
      <c r="K676" s="114"/>
    </row>
    <row r="677" spans="1:11" s="101" customFormat="1" ht="20.100000000000001" customHeight="1">
      <c r="A677" s="114"/>
      <c r="B677" s="114"/>
      <c r="C677" s="114"/>
      <c r="D677" s="114"/>
      <c r="E677" s="119"/>
      <c r="F677" s="124"/>
      <c r="G677" s="124"/>
      <c r="H677" s="124"/>
      <c r="I677" s="92"/>
      <c r="J677" s="117"/>
      <c r="K677" s="114"/>
    </row>
    <row r="678" spans="1:11" s="101" customFormat="1" ht="20.100000000000001" customHeight="1">
      <c r="A678" s="114"/>
      <c r="B678" s="114"/>
      <c r="C678" s="114"/>
      <c r="D678" s="114"/>
      <c r="E678" s="119"/>
      <c r="F678" s="124"/>
      <c r="G678" s="124"/>
      <c r="H678" s="124"/>
      <c r="I678" s="92"/>
      <c r="J678" s="117"/>
      <c r="K678" s="114"/>
    </row>
    <row r="679" spans="1:11" s="101" customFormat="1" ht="20.100000000000001" customHeight="1">
      <c r="A679" s="114"/>
      <c r="B679" s="114"/>
      <c r="C679" s="114"/>
      <c r="D679" s="114"/>
      <c r="E679" s="119"/>
      <c r="F679" s="124"/>
      <c r="G679" s="124"/>
      <c r="H679" s="124"/>
      <c r="I679" s="92"/>
      <c r="J679" s="117"/>
      <c r="K679" s="114"/>
    </row>
    <row r="680" spans="1:11" s="101" customFormat="1" ht="20.100000000000001" customHeight="1">
      <c r="A680" s="114"/>
      <c r="B680" s="114"/>
      <c r="C680" s="114"/>
      <c r="D680" s="114"/>
      <c r="E680" s="119"/>
      <c r="F680" s="124"/>
      <c r="G680" s="124"/>
      <c r="H680" s="124"/>
      <c r="I680" s="92"/>
      <c r="J680" s="117"/>
      <c r="K680" s="114"/>
    </row>
    <row r="681" spans="1:11" s="101" customFormat="1" ht="20.100000000000001" customHeight="1">
      <c r="A681" s="114"/>
      <c r="B681" s="114"/>
      <c r="C681" s="114"/>
      <c r="D681" s="114"/>
      <c r="E681" s="119"/>
      <c r="F681" s="124"/>
      <c r="G681" s="124"/>
      <c r="H681" s="124"/>
      <c r="I681" s="92"/>
      <c r="J681" s="117"/>
      <c r="K681" s="114"/>
    </row>
    <row r="682" spans="1:11" s="101" customFormat="1" ht="20.100000000000001" customHeight="1">
      <c r="A682" s="114"/>
      <c r="B682" s="114"/>
      <c r="C682" s="114"/>
      <c r="D682" s="114"/>
      <c r="E682" s="119"/>
      <c r="F682" s="124"/>
      <c r="G682" s="124"/>
      <c r="H682" s="124"/>
      <c r="I682" s="92"/>
      <c r="J682" s="117"/>
      <c r="K682" s="114"/>
    </row>
    <row r="683" spans="1:11" s="101" customFormat="1" ht="20.100000000000001" customHeight="1">
      <c r="A683" s="114"/>
      <c r="B683" s="114"/>
      <c r="C683" s="114"/>
      <c r="D683" s="114"/>
      <c r="E683" s="119"/>
      <c r="F683" s="124"/>
      <c r="G683" s="124"/>
      <c r="H683" s="124"/>
      <c r="I683" s="92"/>
      <c r="J683" s="117"/>
      <c r="K683" s="114"/>
    </row>
    <row r="684" spans="1:11" s="101" customFormat="1" ht="20.100000000000001" customHeight="1">
      <c r="A684" s="114"/>
      <c r="B684" s="114"/>
      <c r="C684" s="114"/>
      <c r="D684" s="114"/>
      <c r="E684" s="119"/>
      <c r="F684" s="124"/>
      <c r="G684" s="124"/>
      <c r="H684" s="124"/>
      <c r="I684" s="92"/>
      <c r="J684" s="117"/>
      <c r="K684" s="114"/>
    </row>
    <row r="685" spans="1:11" s="101" customFormat="1" ht="20.100000000000001" customHeight="1">
      <c r="A685" s="114"/>
      <c r="B685" s="114"/>
      <c r="C685" s="114"/>
      <c r="D685" s="114"/>
      <c r="E685" s="119"/>
      <c r="F685" s="124"/>
      <c r="G685" s="124"/>
      <c r="H685" s="124"/>
      <c r="I685" s="92"/>
      <c r="J685" s="117"/>
      <c r="K685" s="114"/>
    </row>
    <row r="686" spans="1:11" s="101" customFormat="1" ht="20.100000000000001" customHeight="1">
      <c r="A686" s="114"/>
      <c r="B686" s="114"/>
      <c r="C686" s="114"/>
      <c r="D686" s="114"/>
      <c r="E686" s="119"/>
      <c r="F686" s="124"/>
      <c r="G686" s="124"/>
      <c r="H686" s="124"/>
      <c r="I686" s="92"/>
      <c r="J686" s="117"/>
      <c r="K686" s="114"/>
    </row>
    <row r="687" spans="1:11" s="101" customFormat="1" ht="20.100000000000001" customHeight="1">
      <c r="A687" s="114"/>
      <c r="B687" s="114"/>
      <c r="C687" s="114"/>
      <c r="D687" s="114"/>
      <c r="E687" s="119"/>
      <c r="F687" s="124"/>
      <c r="G687" s="124"/>
      <c r="H687" s="124"/>
      <c r="I687" s="92"/>
      <c r="J687" s="117"/>
      <c r="K687" s="114"/>
    </row>
    <row r="688" spans="1:11" s="101" customFormat="1" ht="20.100000000000001" customHeight="1">
      <c r="A688" s="114"/>
      <c r="B688" s="114"/>
      <c r="C688" s="114"/>
      <c r="D688" s="114"/>
      <c r="E688" s="119"/>
      <c r="F688" s="124"/>
      <c r="G688" s="124"/>
      <c r="H688" s="124"/>
      <c r="I688" s="92"/>
      <c r="J688" s="117"/>
      <c r="K688" s="114"/>
    </row>
    <row r="689" spans="1:11" s="101" customFormat="1" ht="20.100000000000001" customHeight="1">
      <c r="A689" s="114"/>
      <c r="B689" s="114"/>
      <c r="C689" s="114"/>
      <c r="D689" s="114"/>
      <c r="E689" s="119"/>
      <c r="F689" s="124"/>
      <c r="G689" s="124"/>
      <c r="H689" s="124"/>
      <c r="I689" s="92"/>
      <c r="J689" s="117"/>
      <c r="K689" s="114"/>
    </row>
    <row r="690" spans="1:11" s="101" customFormat="1" ht="20.100000000000001" customHeight="1">
      <c r="A690" s="114"/>
      <c r="B690" s="114"/>
      <c r="C690" s="114"/>
      <c r="D690" s="114"/>
      <c r="E690" s="119"/>
      <c r="F690" s="124"/>
      <c r="G690" s="124"/>
      <c r="H690" s="124"/>
      <c r="I690" s="92"/>
      <c r="J690" s="117"/>
      <c r="K690" s="114"/>
    </row>
    <row r="691" spans="1:11" s="101" customFormat="1" ht="20.100000000000001" customHeight="1">
      <c r="A691" s="114"/>
      <c r="B691" s="114"/>
      <c r="C691" s="114"/>
      <c r="D691" s="114"/>
      <c r="E691" s="119"/>
      <c r="F691" s="124"/>
      <c r="G691" s="124"/>
      <c r="H691" s="124"/>
      <c r="I691" s="92"/>
      <c r="J691" s="117"/>
      <c r="K691" s="114"/>
    </row>
    <row r="692" spans="1:11" s="101" customFormat="1" ht="20.100000000000001" customHeight="1">
      <c r="A692" s="114"/>
      <c r="B692" s="114"/>
      <c r="C692" s="114"/>
      <c r="D692" s="114"/>
      <c r="E692" s="119"/>
      <c r="F692" s="124"/>
      <c r="G692" s="124"/>
      <c r="H692" s="124"/>
      <c r="I692" s="92"/>
      <c r="J692" s="117"/>
      <c r="K692" s="114"/>
    </row>
    <row r="693" spans="1:11" s="101" customFormat="1" ht="20.100000000000001" customHeight="1">
      <c r="A693" s="114"/>
      <c r="B693" s="114"/>
      <c r="C693" s="114"/>
      <c r="D693" s="114"/>
      <c r="E693" s="119"/>
      <c r="F693" s="124"/>
      <c r="G693" s="124"/>
      <c r="H693" s="124"/>
      <c r="I693" s="92"/>
      <c r="J693" s="117"/>
      <c r="K693" s="114"/>
    </row>
    <row r="694" spans="1:11" s="101" customFormat="1" ht="20.100000000000001" customHeight="1">
      <c r="A694" s="114"/>
      <c r="B694" s="114"/>
      <c r="C694" s="114"/>
      <c r="D694" s="114"/>
      <c r="E694" s="119"/>
      <c r="F694" s="124"/>
      <c r="G694" s="124"/>
      <c r="H694" s="124"/>
      <c r="I694" s="92"/>
      <c r="J694" s="117"/>
      <c r="K694" s="114"/>
    </row>
    <row r="695" spans="1:11" s="101" customFormat="1" ht="20.100000000000001" customHeight="1">
      <c r="A695" s="114"/>
      <c r="B695" s="114"/>
      <c r="C695" s="114"/>
      <c r="D695" s="114"/>
      <c r="E695" s="119"/>
      <c r="F695" s="124"/>
      <c r="G695" s="124"/>
      <c r="H695" s="124"/>
      <c r="I695" s="92"/>
      <c r="J695" s="117"/>
      <c r="K695" s="114"/>
    </row>
    <row r="696" spans="1:11" s="101" customFormat="1" ht="20.100000000000001" customHeight="1">
      <c r="A696" s="114"/>
      <c r="B696" s="114"/>
      <c r="C696" s="114"/>
      <c r="D696" s="114"/>
      <c r="E696" s="119"/>
      <c r="F696" s="124"/>
      <c r="G696" s="124"/>
      <c r="H696" s="124"/>
      <c r="I696" s="92"/>
      <c r="J696" s="117"/>
      <c r="K696" s="114"/>
    </row>
    <row r="697" spans="1:11" s="101" customFormat="1" ht="20.100000000000001" customHeight="1">
      <c r="A697" s="114"/>
      <c r="B697" s="114"/>
      <c r="C697" s="114"/>
      <c r="D697" s="114"/>
      <c r="E697" s="119"/>
      <c r="F697" s="124"/>
      <c r="G697" s="124"/>
      <c r="H697" s="124"/>
      <c r="I697" s="92"/>
      <c r="J697" s="117"/>
      <c r="K697" s="114"/>
    </row>
    <row r="698" spans="1:11" s="101" customFormat="1" ht="20.100000000000001" customHeight="1">
      <c r="A698" s="114"/>
      <c r="B698" s="114"/>
      <c r="C698" s="114"/>
      <c r="D698" s="114"/>
      <c r="E698" s="119"/>
      <c r="F698" s="124"/>
      <c r="G698" s="124"/>
      <c r="H698" s="124"/>
      <c r="I698" s="92"/>
      <c r="J698" s="117"/>
      <c r="K698" s="114"/>
    </row>
    <row r="699" spans="1:11" s="101" customFormat="1" ht="20.100000000000001" customHeight="1">
      <c r="A699" s="114"/>
      <c r="B699" s="114"/>
      <c r="C699" s="114"/>
      <c r="D699" s="114"/>
      <c r="E699" s="119"/>
      <c r="F699" s="124"/>
      <c r="G699" s="124"/>
      <c r="H699" s="124"/>
      <c r="I699" s="92"/>
      <c r="J699" s="117"/>
      <c r="K699" s="114"/>
    </row>
    <row r="700" spans="1:11" s="101" customFormat="1" ht="20.100000000000001" customHeight="1">
      <c r="A700" s="114"/>
      <c r="B700" s="114"/>
      <c r="C700" s="114"/>
      <c r="D700" s="114"/>
      <c r="E700" s="119"/>
      <c r="F700" s="124"/>
      <c r="G700" s="124"/>
      <c r="H700" s="124"/>
      <c r="I700" s="92"/>
      <c r="J700" s="117"/>
      <c r="K700" s="114"/>
    </row>
    <row r="701" spans="1:11" s="101" customFormat="1" ht="20.100000000000001" customHeight="1">
      <c r="A701" s="114"/>
      <c r="B701" s="114"/>
      <c r="C701" s="114"/>
      <c r="D701" s="114"/>
      <c r="E701" s="119"/>
      <c r="F701" s="124"/>
      <c r="G701" s="124"/>
      <c r="H701" s="124"/>
      <c r="I701" s="92"/>
      <c r="J701" s="117"/>
      <c r="K701" s="114"/>
    </row>
    <row r="702" spans="1:11" s="101" customFormat="1" ht="20.100000000000001" customHeight="1">
      <c r="A702" s="114"/>
      <c r="B702" s="114"/>
      <c r="C702" s="114"/>
      <c r="D702" s="114"/>
      <c r="E702" s="119"/>
      <c r="F702" s="124"/>
      <c r="G702" s="124"/>
      <c r="H702" s="124"/>
      <c r="I702" s="92"/>
      <c r="J702" s="117"/>
      <c r="K702" s="114"/>
    </row>
    <row r="703" spans="1:11" s="101" customFormat="1" ht="20.100000000000001" customHeight="1">
      <c r="A703" s="114"/>
      <c r="B703" s="114"/>
      <c r="C703" s="114"/>
      <c r="D703" s="114"/>
      <c r="E703" s="119"/>
      <c r="F703" s="124"/>
      <c r="G703" s="124"/>
      <c r="H703" s="124"/>
      <c r="I703" s="92"/>
      <c r="J703" s="117"/>
      <c r="K703" s="114"/>
    </row>
    <row r="704" spans="1:11" s="101" customFormat="1" ht="20.100000000000001" customHeight="1">
      <c r="A704" s="114"/>
      <c r="B704" s="114"/>
      <c r="C704" s="114"/>
      <c r="D704" s="114"/>
      <c r="E704" s="119"/>
      <c r="F704" s="124"/>
      <c r="G704" s="124"/>
      <c r="H704" s="124"/>
      <c r="I704" s="92"/>
      <c r="J704" s="117"/>
      <c r="K704" s="114"/>
    </row>
    <row r="705" spans="1:11" s="101" customFormat="1" ht="20.100000000000001" customHeight="1">
      <c r="A705" s="114"/>
      <c r="B705" s="114"/>
      <c r="C705" s="114"/>
      <c r="D705" s="114"/>
      <c r="E705" s="119"/>
      <c r="F705" s="124"/>
      <c r="G705" s="124"/>
      <c r="H705" s="124"/>
      <c r="I705" s="92"/>
      <c r="J705" s="117"/>
      <c r="K705" s="114"/>
    </row>
    <row r="706" spans="1:11" s="101" customFormat="1" ht="20.100000000000001" customHeight="1">
      <c r="A706" s="114"/>
      <c r="B706" s="114"/>
      <c r="C706" s="114"/>
      <c r="D706" s="114"/>
      <c r="E706" s="119"/>
      <c r="F706" s="124"/>
      <c r="G706" s="124"/>
      <c r="H706" s="124"/>
      <c r="I706" s="92"/>
      <c r="J706" s="117"/>
      <c r="K706" s="114"/>
    </row>
    <row r="707" spans="1:11" s="101" customFormat="1" ht="20.100000000000001" customHeight="1">
      <c r="A707" s="114"/>
      <c r="B707" s="114"/>
      <c r="C707" s="114"/>
      <c r="D707" s="114"/>
      <c r="E707" s="119"/>
      <c r="F707" s="124"/>
      <c r="G707" s="124"/>
      <c r="H707" s="124"/>
      <c r="I707" s="92"/>
      <c r="J707" s="117"/>
      <c r="K707" s="114"/>
    </row>
    <row r="708" spans="1:11" s="101" customFormat="1" ht="20.100000000000001" customHeight="1">
      <c r="A708" s="114"/>
      <c r="B708" s="114"/>
      <c r="C708" s="114"/>
      <c r="D708" s="114"/>
      <c r="E708" s="119"/>
      <c r="F708" s="124"/>
      <c r="G708" s="124"/>
      <c r="H708" s="124"/>
      <c r="I708" s="92"/>
      <c r="J708" s="117"/>
      <c r="K708" s="114"/>
    </row>
    <row r="709" spans="1:11" s="101" customFormat="1" ht="20.100000000000001" customHeight="1">
      <c r="A709" s="114"/>
      <c r="B709" s="114"/>
      <c r="C709" s="114"/>
      <c r="D709" s="114"/>
      <c r="E709" s="119"/>
      <c r="F709" s="124"/>
      <c r="G709" s="124"/>
      <c r="H709" s="124"/>
      <c r="I709" s="92"/>
      <c r="J709" s="117"/>
      <c r="K709" s="114"/>
    </row>
    <row r="710" spans="1:11" s="101" customFormat="1" ht="20.100000000000001" customHeight="1">
      <c r="A710" s="114"/>
      <c r="B710" s="114"/>
      <c r="C710" s="114"/>
      <c r="D710" s="114"/>
      <c r="E710" s="119"/>
      <c r="F710" s="124"/>
      <c r="G710" s="124"/>
      <c r="H710" s="124"/>
      <c r="I710" s="92"/>
      <c r="J710" s="117"/>
      <c r="K710" s="114"/>
    </row>
    <row r="711" spans="1:11" s="101" customFormat="1" ht="20.100000000000001" customHeight="1">
      <c r="A711" s="114"/>
      <c r="B711" s="114"/>
      <c r="C711" s="114"/>
      <c r="D711" s="114"/>
      <c r="E711" s="119"/>
      <c r="F711" s="124"/>
      <c r="G711" s="124"/>
      <c r="H711" s="124"/>
      <c r="I711" s="92"/>
      <c r="J711" s="117"/>
      <c r="K711" s="114"/>
    </row>
    <row r="712" spans="1:11" s="101" customFormat="1" ht="20.100000000000001" customHeight="1">
      <c r="A712" s="114"/>
      <c r="B712" s="114"/>
      <c r="C712" s="114"/>
      <c r="D712" s="114"/>
      <c r="E712" s="119"/>
      <c r="F712" s="124"/>
      <c r="G712" s="124"/>
      <c r="H712" s="124"/>
      <c r="I712" s="92"/>
      <c r="J712" s="117"/>
      <c r="K712" s="114"/>
    </row>
    <row r="713" spans="1:11" s="101" customFormat="1" ht="20.100000000000001" customHeight="1">
      <c r="A713" s="114"/>
      <c r="B713" s="114"/>
      <c r="C713" s="114"/>
      <c r="D713" s="114"/>
      <c r="E713" s="119"/>
      <c r="F713" s="124"/>
      <c r="G713" s="124"/>
      <c r="H713" s="124"/>
      <c r="I713" s="92"/>
      <c r="J713" s="117"/>
      <c r="K713" s="114"/>
    </row>
    <row r="714" spans="1:11" s="101" customFormat="1" ht="20.100000000000001" customHeight="1">
      <c r="A714" s="114"/>
      <c r="B714" s="114"/>
      <c r="C714" s="114"/>
      <c r="D714" s="114"/>
      <c r="E714" s="119"/>
      <c r="F714" s="124"/>
      <c r="G714" s="124"/>
      <c r="H714" s="124"/>
      <c r="I714" s="92"/>
      <c r="J714" s="117"/>
      <c r="K714" s="114"/>
    </row>
    <row r="715" spans="1:11" s="101" customFormat="1" ht="20.100000000000001" customHeight="1">
      <c r="A715" s="114"/>
      <c r="B715" s="114"/>
      <c r="C715" s="114"/>
      <c r="D715" s="114"/>
      <c r="E715" s="119"/>
      <c r="F715" s="124"/>
      <c r="G715" s="124"/>
      <c r="H715" s="124"/>
      <c r="I715" s="92"/>
      <c r="J715" s="117"/>
      <c r="K715" s="114"/>
    </row>
    <row r="716" spans="1:11" s="101" customFormat="1" ht="20.100000000000001" customHeight="1">
      <c r="A716" s="114"/>
      <c r="B716" s="114"/>
      <c r="C716" s="114"/>
      <c r="D716" s="114"/>
      <c r="E716" s="119"/>
      <c r="F716" s="124"/>
      <c r="G716" s="124"/>
      <c r="H716" s="124"/>
      <c r="I716" s="92"/>
      <c r="J716" s="117"/>
      <c r="K716" s="114"/>
    </row>
    <row r="717" spans="1:11" s="101" customFormat="1" ht="20.100000000000001" customHeight="1">
      <c r="A717" s="114"/>
      <c r="B717" s="114"/>
      <c r="C717" s="114"/>
      <c r="D717" s="114"/>
      <c r="E717" s="119"/>
      <c r="F717" s="124"/>
      <c r="G717" s="124"/>
      <c r="H717" s="124"/>
      <c r="I717" s="92"/>
      <c r="J717" s="117"/>
      <c r="K717" s="114"/>
    </row>
    <row r="718" spans="1:11" s="101" customFormat="1" ht="20.100000000000001" customHeight="1">
      <c r="A718" s="114"/>
      <c r="B718" s="114"/>
      <c r="C718" s="114"/>
      <c r="D718" s="114"/>
      <c r="E718" s="119"/>
      <c r="F718" s="124"/>
      <c r="G718" s="124"/>
      <c r="H718" s="124"/>
      <c r="I718" s="92"/>
      <c r="J718" s="117"/>
      <c r="K718" s="114"/>
    </row>
    <row r="719" spans="1:11" s="101" customFormat="1" ht="20.100000000000001" customHeight="1">
      <c r="A719" s="114"/>
      <c r="B719" s="114"/>
      <c r="C719" s="114"/>
      <c r="D719" s="114"/>
      <c r="E719" s="119"/>
      <c r="F719" s="124"/>
      <c r="G719" s="124"/>
      <c r="H719" s="124"/>
      <c r="I719" s="92"/>
      <c r="J719" s="117"/>
      <c r="K719" s="114"/>
    </row>
    <row r="720" spans="1:11" s="101" customFormat="1" ht="20.100000000000001" customHeight="1">
      <c r="A720" s="114"/>
      <c r="B720" s="114"/>
      <c r="C720" s="114"/>
      <c r="D720" s="114"/>
      <c r="E720" s="119"/>
      <c r="F720" s="124"/>
      <c r="G720" s="124"/>
      <c r="H720" s="124"/>
      <c r="I720" s="92"/>
      <c r="J720" s="117"/>
      <c r="K720" s="114"/>
    </row>
    <row r="721" spans="1:11" s="101" customFormat="1" ht="20.100000000000001" customHeight="1">
      <c r="A721" s="114"/>
      <c r="B721" s="114"/>
      <c r="C721" s="114"/>
      <c r="D721" s="114"/>
      <c r="E721" s="119"/>
      <c r="F721" s="124"/>
      <c r="G721" s="124"/>
      <c r="H721" s="124"/>
      <c r="I721" s="92"/>
      <c r="J721" s="117"/>
      <c r="K721" s="114"/>
    </row>
    <row r="722" spans="1:11" s="101" customFormat="1" ht="20.100000000000001" customHeight="1">
      <c r="A722" s="114"/>
      <c r="B722" s="114"/>
      <c r="C722" s="114"/>
      <c r="D722" s="114"/>
      <c r="E722" s="119"/>
      <c r="F722" s="124"/>
      <c r="G722" s="124"/>
      <c r="H722" s="124"/>
      <c r="I722" s="92"/>
      <c r="J722" s="117"/>
      <c r="K722" s="114"/>
    </row>
    <row r="723" spans="1:11" s="101" customFormat="1" ht="20.100000000000001" customHeight="1">
      <c r="A723" s="114"/>
      <c r="B723" s="114"/>
      <c r="C723" s="114"/>
      <c r="D723" s="114"/>
      <c r="E723" s="119"/>
      <c r="F723" s="124"/>
      <c r="G723" s="124"/>
      <c r="H723" s="124"/>
      <c r="I723" s="92"/>
      <c r="J723" s="117"/>
      <c r="K723" s="114"/>
    </row>
    <row r="724" spans="1:11" s="101" customFormat="1" ht="20.100000000000001" customHeight="1">
      <c r="A724" s="114"/>
      <c r="B724" s="114"/>
      <c r="C724" s="114"/>
      <c r="D724" s="114"/>
      <c r="E724" s="119"/>
      <c r="F724" s="124"/>
      <c r="G724" s="124"/>
      <c r="H724" s="124"/>
      <c r="I724" s="92"/>
      <c r="J724" s="117"/>
      <c r="K724" s="114"/>
    </row>
    <row r="725" spans="1:11" s="101" customFormat="1" ht="20.100000000000001" customHeight="1">
      <c r="A725" s="114"/>
      <c r="B725" s="114"/>
      <c r="C725" s="114"/>
      <c r="D725" s="114"/>
      <c r="E725" s="119"/>
      <c r="F725" s="124"/>
      <c r="G725" s="124"/>
      <c r="H725" s="124"/>
      <c r="I725" s="92"/>
      <c r="J725" s="117"/>
      <c r="K725" s="114"/>
    </row>
    <row r="726" spans="1:11" s="101" customFormat="1" ht="20.100000000000001" customHeight="1">
      <c r="A726" s="114"/>
      <c r="B726" s="114"/>
      <c r="C726" s="114"/>
      <c r="D726" s="114"/>
      <c r="E726" s="119"/>
      <c r="F726" s="124"/>
      <c r="G726" s="124"/>
      <c r="H726" s="124"/>
      <c r="I726" s="92"/>
      <c r="J726" s="117"/>
      <c r="K726" s="114"/>
    </row>
    <row r="727" spans="1:11" s="101" customFormat="1" ht="20.100000000000001" customHeight="1">
      <c r="A727" s="114"/>
      <c r="B727" s="114"/>
      <c r="C727" s="114"/>
      <c r="D727" s="114"/>
      <c r="E727" s="119"/>
      <c r="F727" s="124"/>
      <c r="G727" s="124"/>
      <c r="H727" s="124"/>
      <c r="I727" s="92"/>
      <c r="J727" s="117"/>
      <c r="K727" s="114"/>
    </row>
    <row r="728" spans="1:11" s="101" customFormat="1" ht="20.100000000000001" customHeight="1">
      <c r="A728" s="114"/>
      <c r="B728" s="114"/>
      <c r="C728" s="114"/>
      <c r="D728" s="114"/>
      <c r="E728" s="119"/>
      <c r="F728" s="124"/>
      <c r="G728" s="124"/>
      <c r="H728" s="124"/>
      <c r="I728" s="92"/>
      <c r="J728" s="117"/>
      <c r="K728" s="114"/>
    </row>
    <row r="729" spans="1:11" s="101" customFormat="1" ht="20.100000000000001" customHeight="1">
      <c r="A729" s="114"/>
      <c r="B729" s="114"/>
      <c r="C729" s="114"/>
      <c r="D729" s="114"/>
      <c r="E729" s="119"/>
      <c r="F729" s="124"/>
      <c r="G729" s="124"/>
      <c r="H729" s="124"/>
      <c r="I729" s="92"/>
      <c r="J729" s="117"/>
      <c r="K729" s="114"/>
    </row>
    <row r="730" spans="1:11" s="101" customFormat="1" ht="20.100000000000001" customHeight="1">
      <c r="A730" s="114"/>
      <c r="B730" s="114"/>
      <c r="C730" s="114"/>
      <c r="D730" s="114"/>
      <c r="E730" s="119"/>
      <c r="F730" s="124"/>
      <c r="G730" s="124"/>
      <c r="H730" s="124"/>
      <c r="I730" s="92"/>
      <c r="J730" s="117"/>
      <c r="K730" s="114"/>
    </row>
    <row r="731" spans="1:11" s="101" customFormat="1" ht="20.100000000000001" customHeight="1">
      <c r="A731" s="114"/>
      <c r="B731" s="114"/>
      <c r="C731" s="114"/>
      <c r="D731" s="114"/>
      <c r="E731" s="119"/>
      <c r="F731" s="124"/>
      <c r="G731" s="124"/>
      <c r="H731" s="124"/>
      <c r="I731" s="92"/>
      <c r="J731" s="117"/>
      <c r="K731" s="114"/>
    </row>
    <row r="732" spans="1:11" s="101" customFormat="1" ht="20.100000000000001" customHeight="1">
      <c r="A732" s="114"/>
      <c r="B732" s="114"/>
      <c r="C732" s="114"/>
      <c r="D732" s="114"/>
      <c r="E732" s="119"/>
      <c r="F732" s="124"/>
      <c r="G732" s="124"/>
      <c r="H732" s="124"/>
      <c r="I732" s="92"/>
      <c r="J732" s="117"/>
      <c r="K732" s="114"/>
    </row>
    <row r="733" spans="1:11" s="101" customFormat="1" ht="20.100000000000001" customHeight="1">
      <c r="A733" s="114"/>
      <c r="B733" s="114"/>
      <c r="C733" s="114"/>
      <c r="D733" s="114"/>
      <c r="E733" s="119"/>
      <c r="F733" s="124"/>
      <c r="G733" s="124"/>
      <c r="H733" s="124"/>
      <c r="I733" s="92"/>
      <c r="J733" s="117"/>
      <c r="K733" s="114"/>
    </row>
    <row r="734" spans="1:11" s="101" customFormat="1" ht="20.100000000000001" customHeight="1">
      <c r="A734" s="114"/>
      <c r="B734" s="114"/>
      <c r="C734" s="114"/>
      <c r="D734" s="114"/>
      <c r="E734" s="119"/>
      <c r="F734" s="124"/>
      <c r="G734" s="124"/>
      <c r="H734" s="124"/>
      <c r="I734" s="92"/>
      <c r="J734" s="117"/>
      <c r="K734" s="114"/>
    </row>
    <row r="735" spans="1:11" s="101" customFormat="1" ht="20.100000000000001" customHeight="1">
      <c r="A735" s="114"/>
      <c r="B735" s="114"/>
      <c r="C735" s="114"/>
      <c r="D735" s="114"/>
      <c r="E735" s="119"/>
      <c r="F735" s="124"/>
      <c r="G735" s="124"/>
      <c r="H735" s="124"/>
      <c r="I735" s="92"/>
      <c r="J735" s="117"/>
      <c r="K735" s="114"/>
    </row>
    <row r="736" spans="1:11" s="101" customFormat="1" ht="20.100000000000001" customHeight="1">
      <c r="A736" s="114"/>
      <c r="B736" s="114"/>
      <c r="C736" s="114"/>
      <c r="D736" s="114"/>
      <c r="E736" s="119"/>
      <c r="F736" s="124"/>
      <c r="G736" s="124"/>
      <c r="H736" s="124"/>
      <c r="I736" s="92"/>
      <c r="J736" s="117"/>
      <c r="K736" s="114"/>
    </row>
    <row r="737" spans="1:11" s="101" customFormat="1" ht="20.100000000000001" customHeight="1">
      <c r="A737" s="114"/>
      <c r="B737" s="114"/>
      <c r="C737" s="114"/>
      <c r="D737" s="114"/>
      <c r="E737" s="119"/>
      <c r="F737" s="124"/>
      <c r="G737" s="124"/>
      <c r="H737" s="124"/>
      <c r="I737" s="92"/>
      <c r="J737" s="117"/>
      <c r="K737" s="114"/>
    </row>
    <row r="738" spans="1:11" s="101" customFormat="1" ht="20.100000000000001" customHeight="1">
      <c r="A738" s="114"/>
      <c r="B738" s="114"/>
      <c r="C738" s="114"/>
      <c r="D738" s="114"/>
      <c r="E738" s="119"/>
      <c r="F738" s="124"/>
      <c r="G738" s="124"/>
      <c r="H738" s="124"/>
      <c r="I738" s="92"/>
      <c r="J738" s="117"/>
      <c r="K738" s="114"/>
    </row>
    <row r="739" spans="1:11" s="101" customFormat="1" ht="20.100000000000001" customHeight="1">
      <c r="A739" s="114"/>
      <c r="B739" s="114"/>
      <c r="C739" s="114"/>
      <c r="D739" s="114"/>
      <c r="E739" s="119"/>
      <c r="F739" s="124"/>
      <c r="G739" s="124"/>
      <c r="H739" s="124"/>
      <c r="I739" s="92"/>
      <c r="J739" s="117"/>
      <c r="K739" s="114"/>
    </row>
    <row r="740" spans="1:11" s="101" customFormat="1" ht="20.100000000000001" customHeight="1">
      <c r="A740" s="114"/>
      <c r="B740" s="114"/>
      <c r="C740" s="114"/>
      <c r="D740" s="114"/>
      <c r="E740" s="119"/>
      <c r="F740" s="124"/>
      <c r="G740" s="124"/>
      <c r="H740" s="124"/>
      <c r="I740" s="92"/>
      <c r="J740" s="117"/>
      <c r="K740" s="114"/>
    </row>
    <row r="741" spans="1:11" s="101" customFormat="1" ht="20.100000000000001" customHeight="1">
      <c r="A741" s="114"/>
      <c r="B741" s="114"/>
      <c r="C741" s="114"/>
      <c r="D741" s="114"/>
      <c r="E741" s="119"/>
      <c r="F741" s="124"/>
      <c r="G741" s="124"/>
      <c r="H741" s="124"/>
      <c r="I741" s="92"/>
      <c r="J741" s="117"/>
      <c r="K741" s="114"/>
    </row>
    <row r="742" spans="1:11" s="101" customFormat="1" ht="20.100000000000001" customHeight="1">
      <c r="A742" s="114"/>
      <c r="B742" s="114"/>
      <c r="C742" s="114"/>
      <c r="D742" s="114"/>
      <c r="E742" s="119"/>
      <c r="F742" s="124"/>
      <c r="G742" s="124"/>
      <c r="H742" s="124"/>
      <c r="I742" s="92"/>
      <c r="J742" s="117"/>
      <c r="K742" s="114"/>
    </row>
    <row r="743" spans="1:11" s="101" customFormat="1" ht="20.100000000000001" customHeight="1">
      <c r="A743" s="114"/>
      <c r="B743" s="114"/>
      <c r="C743" s="114"/>
      <c r="D743" s="114"/>
      <c r="E743" s="119"/>
      <c r="F743" s="124"/>
      <c r="G743" s="124"/>
      <c r="H743" s="124"/>
      <c r="I743" s="92"/>
      <c r="J743" s="117"/>
      <c r="K743" s="114"/>
    </row>
    <row r="744" spans="1:11" s="101" customFormat="1" ht="20.100000000000001" customHeight="1">
      <c r="A744" s="114"/>
      <c r="B744" s="114"/>
      <c r="C744" s="114"/>
      <c r="D744" s="114"/>
      <c r="E744" s="119"/>
      <c r="F744" s="124"/>
      <c r="G744" s="124"/>
      <c r="H744" s="124"/>
      <c r="I744" s="92"/>
      <c r="J744" s="117"/>
      <c r="K744" s="114"/>
    </row>
    <row r="745" spans="1:11" s="101" customFormat="1" ht="20.100000000000001" customHeight="1">
      <c r="A745" s="114"/>
      <c r="B745" s="114"/>
      <c r="C745" s="114"/>
      <c r="D745" s="114"/>
      <c r="E745" s="119"/>
      <c r="F745" s="124"/>
      <c r="G745" s="124"/>
      <c r="H745" s="124"/>
      <c r="I745" s="92"/>
      <c r="J745" s="117"/>
      <c r="K745" s="114"/>
    </row>
    <row r="746" spans="1:11" s="101" customFormat="1" ht="20.100000000000001" customHeight="1">
      <c r="A746" s="114"/>
      <c r="B746" s="114"/>
      <c r="C746" s="114"/>
      <c r="D746" s="114"/>
      <c r="E746" s="119"/>
      <c r="F746" s="124"/>
      <c r="G746" s="124"/>
      <c r="H746" s="124"/>
      <c r="I746" s="92"/>
      <c r="J746" s="117"/>
      <c r="K746" s="114"/>
    </row>
    <row r="747" spans="1:11" s="101" customFormat="1" ht="20.100000000000001" customHeight="1">
      <c r="A747" s="114"/>
      <c r="B747" s="114"/>
      <c r="C747" s="114"/>
      <c r="D747" s="114"/>
      <c r="E747" s="119"/>
      <c r="F747" s="124"/>
      <c r="G747" s="124"/>
      <c r="H747" s="124"/>
      <c r="I747" s="92"/>
      <c r="J747" s="117"/>
      <c r="K747" s="114"/>
    </row>
    <row r="748" spans="1:11" s="101" customFormat="1" ht="20.100000000000001" customHeight="1">
      <c r="A748" s="114"/>
      <c r="B748" s="114"/>
      <c r="C748" s="114"/>
      <c r="D748" s="114"/>
      <c r="E748" s="119"/>
      <c r="F748" s="124"/>
      <c r="G748" s="124"/>
      <c r="H748" s="124"/>
      <c r="I748" s="92"/>
      <c r="J748" s="117"/>
      <c r="K748" s="114"/>
    </row>
    <row r="749" spans="1:11" s="101" customFormat="1" ht="20.100000000000001" customHeight="1">
      <c r="A749" s="114"/>
      <c r="B749" s="114"/>
      <c r="C749" s="114"/>
      <c r="D749" s="114"/>
      <c r="E749" s="119"/>
      <c r="F749" s="124"/>
      <c r="G749" s="124"/>
      <c r="H749" s="124"/>
      <c r="I749" s="92"/>
      <c r="J749" s="117"/>
      <c r="K749" s="114"/>
    </row>
    <row r="750" spans="1:11" s="101" customFormat="1" ht="20.100000000000001" customHeight="1">
      <c r="A750" s="114"/>
      <c r="B750" s="114"/>
      <c r="C750" s="114"/>
      <c r="D750" s="114"/>
      <c r="E750" s="119"/>
      <c r="F750" s="124"/>
      <c r="G750" s="124"/>
      <c r="H750" s="124"/>
      <c r="I750" s="92"/>
      <c r="J750" s="117"/>
      <c r="K750" s="114"/>
    </row>
    <row r="751" spans="1:11" s="101" customFormat="1" ht="20.100000000000001" customHeight="1">
      <c r="A751" s="114"/>
      <c r="B751" s="114"/>
      <c r="C751" s="114"/>
      <c r="D751" s="114"/>
      <c r="E751" s="119"/>
      <c r="F751" s="124"/>
      <c r="G751" s="124"/>
      <c r="H751" s="124"/>
      <c r="I751" s="92"/>
      <c r="J751" s="117"/>
      <c r="K751" s="114"/>
    </row>
    <row r="752" spans="1:11" s="101" customFormat="1" ht="20.100000000000001" customHeight="1">
      <c r="A752" s="114"/>
      <c r="B752" s="114"/>
      <c r="C752" s="114"/>
      <c r="D752" s="114"/>
      <c r="E752" s="119"/>
      <c r="F752" s="124"/>
      <c r="G752" s="124"/>
      <c r="H752" s="124"/>
      <c r="I752" s="92"/>
      <c r="J752" s="117"/>
      <c r="K752" s="114"/>
    </row>
    <row r="753" spans="1:11" s="101" customFormat="1" ht="20.100000000000001" customHeight="1">
      <c r="A753" s="114"/>
      <c r="B753" s="114"/>
      <c r="C753" s="114"/>
      <c r="D753" s="114"/>
      <c r="E753" s="119"/>
      <c r="F753" s="124"/>
      <c r="G753" s="124"/>
      <c r="H753" s="124"/>
      <c r="I753" s="92"/>
      <c r="J753" s="117"/>
      <c r="K753" s="114"/>
    </row>
    <row r="754" spans="1:11" s="101" customFormat="1" ht="20.100000000000001" customHeight="1">
      <c r="A754" s="114"/>
      <c r="B754" s="114"/>
      <c r="C754" s="114"/>
      <c r="D754" s="114"/>
      <c r="E754" s="119"/>
      <c r="F754" s="124"/>
      <c r="G754" s="124"/>
      <c r="H754" s="124"/>
      <c r="I754" s="92"/>
      <c r="J754" s="117"/>
      <c r="K754" s="114"/>
    </row>
    <row r="755" spans="1:11" s="101" customFormat="1" ht="20.100000000000001" customHeight="1">
      <c r="A755" s="114"/>
      <c r="B755" s="114"/>
      <c r="C755" s="114"/>
      <c r="D755" s="114"/>
      <c r="E755" s="119"/>
      <c r="F755" s="124"/>
      <c r="G755" s="124"/>
      <c r="H755" s="124"/>
      <c r="I755" s="92"/>
      <c r="J755" s="117"/>
      <c r="K755" s="114"/>
    </row>
    <row r="756" spans="1:11" s="101" customFormat="1" ht="20.100000000000001" customHeight="1">
      <c r="A756" s="114"/>
      <c r="B756" s="114"/>
      <c r="C756" s="114"/>
      <c r="D756" s="114"/>
      <c r="E756" s="119"/>
      <c r="F756" s="124"/>
      <c r="G756" s="124"/>
      <c r="H756" s="124"/>
      <c r="I756" s="92"/>
      <c r="J756" s="117"/>
      <c r="K756" s="114"/>
    </row>
    <row r="757" spans="1:11" s="101" customFormat="1" ht="20.100000000000001" customHeight="1">
      <c r="A757" s="114"/>
      <c r="B757" s="114"/>
      <c r="C757" s="114"/>
      <c r="D757" s="114"/>
      <c r="E757" s="119"/>
      <c r="F757" s="124"/>
      <c r="G757" s="124"/>
      <c r="H757" s="124"/>
      <c r="I757" s="92"/>
      <c r="J757" s="117"/>
      <c r="K757" s="114"/>
    </row>
    <row r="758" spans="1:11" s="101" customFormat="1" ht="20.100000000000001" customHeight="1">
      <c r="A758" s="114"/>
      <c r="B758" s="114"/>
      <c r="C758" s="114"/>
      <c r="D758" s="114"/>
      <c r="E758" s="119"/>
      <c r="F758" s="124"/>
      <c r="G758" s="124"/>
      <c r="H758" s="124"/>
      <c r="I758" s="92"/>
      <c r="J758" s="117"/>
      <c r="K758" s="114"/>
    </row>
    <row r="759" spans="1:11" s="101" customFormat="1" ht="20.100000000000001" customHeight="1">
      <c r="A759" s="114"/>
      <c r="B759" s="114"/>
      <c r="C759" s="114"/>
      <c r="D759" s="114"/>
      <c r="E759" s="119"/>
      <c r="F759" s="124"/>
      <c r="G759" s="124"/>
      <c r="H759" s="124"/>
      <c r="I759" s="92"/>
      <c r="J759" s="117"/>
      <c r="K759" s="114"/>
    </row>
    <row r="760" spans="1:11" s="101" customFormat="1" ht="20.100000000000001" customHeight="1">
      <c r="A760" s="114"/>
      <c r="B760" s="114"/>
      <c r="C760" s="114"/>
      <c r="D760" s="114"/>
      <c r="E760" s="119"/>
      <c r="F760" s="124"/>
      <c r="G760" s="124"/>
      <c r="H760" s="124"/>
      <c r="I760" s="92"/>
      <c r="J760" s="117"/>
      <c r="K760" s="114"/>
    </row>
    <row r="761" spans="1:11" s="101" customFormat="1" ht="20.100000000000001" customHeight="1">
      <c r="A761" s="114"/>
      <c r="B761" s="114"/>
      <c r="C761" s="114"/>
      <c r="D761" s="114"/>
      <c r="E761" s="119"/>
      <c r="F761" s="124"/>
      <c r="G761" s="124"/>
      <c r="H761" s="124"/>
      <c r="I761" s="92"/>
      <c r="J761" s="117"/>
      <c r="K761" s="114"/>
    </row>
    <row r="762" spans="1:11" s="101" customFormat="1" ht="20.100000000000001" customHeight="1">
      <c r="A762" s="114"/>
      <c r="B762" s="114"/>
      <c r="C762" s="114"/>
      <c r="D762" s="114"/>
      <c r="E762" s="119"/>
      <c r="F762" s="124"/>
      <c r="G762" s="124"/>
      <c r="H762" s="124"/>
      <c r="I762" s="92"/>
      <c r="J762" s="117"/>
      <c r="K762" s="114"/>
    </row>
    <row r="763" spans="1:11" s="101" customFormat="1" ht="20.100000000000001" customHeight="1">
      <c r="A763" s="114"/>
      <c r="B763" s="114"/>
      <c r="C763" s="114"/>
      <c r="D763" s="114"/>
      <c r="E763" s="119"/>
      <c r="F763" s="124"/>
      <c r="G763" s="124"/>
      <c r="H763" s="124"/>
      <c r="I763" s="92"/>
      <c r="J763" s="117"/>
      <c r="K763" s="114"/>
    </row>
    <row r="764" spans="1:11" s="101" customFormat="1" ht="20.100000000000001" customHeight="1">
      <c r="A764" s="114"/>
      <c r="B764" s="114"/>
      <c r="C764" s="114"/>
      <c r="D764" s="114"/>
      <c r="E764" s="119"/>
      <c r="F764" s="124"/>
      <c r="G764" s="124"/>
      <c r="H764" s="124"/>
      <c r="I764" s="92"/>
      <c r="J764" s="117"/>
      <c r="K764" s="114"/>
    </row>
    <row r="765" spans="1:11" s="101" customFormat="1" ht="20.100000000000001" customHeight="1">
      <c r="A765" s="114"/>
      <c r="B765" s="114"/>
      <c r="C765" s="114"/>
      <c r="D765" s="114"/>
      <c r="E765" s="119"/>
      <c r="F765" s="124"/>
      <c r="G765" s="124"/>
      <c r="H765" s="124"/>
      <c r="I765" s="92"/>
      <c r="J765" s="117"/>
      <c r="K765" s="114"/>
    </row>
    <row r="766" spans="1:11" s="101" customFormat="1" ht="20.100000000000001" customHeight="1">
      <c r="A766" s="114"/>
      <c r="B766" s="114"/>
      <c r="C766" s="114"/>
      <c r="D766" s="114"/>
      <c r="E766" s="119"/>
      <c r="F766" s="124"/>
      <c r="G766" s="124"/>
      <c r="H766" s="124"/>
      <c r="I766" s="92"/>
      <c r="J766" s="117"/>
      <c r="K766" s="114"/>
    </row>
    <row r="767" spans="1:11" s="101" customFormat="1" ht="20.100000000000001" customHeight="1">
      <c r="A767" s="114"/>
      <c r="B767" s="114"/>
      <c r="C767" s="114"/>
      <c r="D767" s="114"/>
      <c r="E767" s="119"/>
      <c r="F767" s="124"/>
      <c r="G767" s="124"/>
      <c r="H767" s="124"/>
      <c r="I767" s="92"/>
      <c r="J767" s="117"/>
      <c r="K767" s="114"/>
    </row>
    <row r="768" spans="1:11" s="101" customFormat="1" ht="20.100000000000001" customHeight="1">
      <c r="A768" s="114"/>
      <c r="B768" s="114"/>
      <c r="C768" s="114"/>
      <c r="D768" s="114"/>
      <c r="E768" s="119"/>
      <c r="F768" s="124"/>
      <c r="G768" s="124"/>
      <c r="H768" s="124"/>
      <c r="I768" s="92"/>
      <c r="J768" s="117"/>
      <c r="K768" s="114"/>
    </row>
    <row r="769" spans="1:11" s="101" customFormat="1" ht="20.100000000000001" customHeight="1">
      <c r="A769" s="114"/>
      <c r="B769" s="114"/>
      <c r="C769" s="114"/>
      <c r="D769" s="114"/>
      <c r="E769" s="119"/>
      <c r="F769" s="124"/>
      <c r="G769" s="124"/>
      <c r="H769" s="124"/>
      <c r="I769" s="92"/>
      <c r="J769" s="117"/>
      <c r="K769" s="114"/>
    </row>
    <row r="770" spans="1:11" s="101" customFormat="1" ht="20.100000000000001" customHeight="1">
      <c r="A770" s="114"/>
      <c r="B770" s="114"/>
      <c r="C770" s="114"/>
      <c r="D770" s="114"/>
      <c r="E770" s="119"/>
      <c r="F770" s="124"/>
      <c r="G770" s="124"/>
      <c r="H770" s="124"/>
      <c r="I770" s="92"/>
      <c r="J770" s="117"/>
      <c r="K770" s="114"/>
    </row>
    <row r="771" spans="1:11" s="101" customFormat="1" ht="20.100000000000001" customHeight="1">
      <c r="A771" s="114"/>
      <c r="B771" s="114"/>
      <c r="C771" s="114"/>
      <c r="D771" s="114"/>
      <c r="E771" s="119"/>
      <c r="F771" s="124"/>
      <c r="G771" s="124"/>
      <c r="H771" s="124"/>
      <c r="I771" s="92"/>
      <c r="J771" s="117"/>
      <c r="K771" s="114"/>
    </row>
    <row r="772" spans="1:11" s="101" customFormat="1" ht="20.100000000000001" customHeight="1">
      <c r="A772" s="114"/>
      <c r="B772" s="114"/>
      <c r="C772" s="114"/>
      <c r="D772" s="114"/>
      <c r="E772" s="119"/>
      <c r="F772" s="124"/>
      <c r="G772" s="124"/>
      <c r="H772" s="124"/>
      <c r="I772" s="92"/>
      <c r="J772" s="117"/>
      <c r="K772" s="114"/>
    </row>
    <row r="773" spans="1:11" s="101" customFormat="1" ht="20.100000000000001" customHeight="1">
      <c r="A773" s="114"/>
      <c r="B773" s="114"/>
      <c r="C773" s="114"/>
      <c r="D773" s="114"/>
      <c r="E773" s="119"/>
      <c r="F773" s="124"/>
      <c r="G773" s="124"/>
      <c r="H773" s="124"/>
      <c r="I773" s="92"/>
      <c r="J773" s="117"/>
      <c r="K773" s="114"/>
    </row>
    <row r="774" spans="1:11" s="101" customFormat="1" ht="20.100000000000001" customHeight="1">
      <c r="A774" s="114"/>
      <c r="B774" s="114"/>
      <c r="C774" s="114"/>
      <c r="D774" s="114"/>
      <c r="E774" s="119"/>
      <c r="F774" s="124"/>
      <c r="G774" s="124"/>
      <c r="H774" s="124"/>
      <c r="I774" s="92"/>
      <c r="J774" s="117"/>
      <c r="K774" s="114"/>
    </row>
    <row r="775" spans="1:11" s="101" customFormat="1" ht="20.100000000000001" customHeight="1">
      <c r="A775" s="114"/>
      <c r="B775" s="114"/>
      <c r="C775" s="114"/>
      <c r="D775" s="114"/>
      <c r="E775" s="119"/>
      <c r="F775" s="124"/>
      <c r="G775" s="124"/>
      <c r="H775" s="124"/>
      <c r="I775" s="92"/>
      <c r="J775" s="117"/>
      <c r="K775" s="114"/>
    </row>
    <row r="776" spans="1:11" s="101" customFormat="1" ht="20.100000000000001" customHeight="1">
      <c r="A776" s="114"/>
      <c r="B776" s="114"/>
      <c r="C776" s="114"/>
      <c r="D776" s="114"/>
      <c r="E776" s="119"/>
      <c r="F776" s="124"/>
      <c r="G776" s="124"/>
      <c r="H776" s="124"/>
      <c r="I776" s="92"/>
      <c r="J776" s="117"/>
      <c r="K776" s="114"/>
    </row>
    <row r="777" spans="1:11" s="101" customFormat="1" ht="20.100000000000001" customHeight="1">
      <c r="A777" s="114"/>
      <c r="B777" s="114"/>
      <c r="C777" s="114"/>
      <c r="D777" s="114"/>
      <c r="E777" s="119"/>
      <c r="F777" s="124"/>
      <c r="G777" s="124"/>
      <c r="H777" s="124"/>
      <c r="I777" s="92"/>
      <c r="J777" s="117"/>
      <c r="K777" s="114"/>
    </row>
    <row r="778" spans="1:11" s="101" customFormat="1" ht="20.100000000000001" customHeight="1">
      <c r="A778" s="114"/>
      <c r="B778" s="114"/>
      <c r="C778" s="114"/>
      <c r="D778" s="114"/>
      <c r="E778" s="119"/>
      <c r="F778" s="124"/>
      <c r="G778" s="124"/>
      <c r="H778" s="124"/>
      <c r="I778" s="92"/>
      <c r="J778" s="117"/>
      <c r="K778" s="114"/>
    </row>
    <row r="779" spans="1:11" s="101" customFormat="1" ht="20.100000000000001" customHeight="1">
      <c r="A779" s="114"/>
      <c r="B779" s="114"/>
      <c r="C779" s="114"/>
      <c r="D779" s="114"/>
      <c r="E779" s="119"/>
      <c r="F779" s="124"/>
      <c r="G779" s="124"/>
      <c r="H779" s="124"/>
      <c r="I779" s="92"/>
      <c r="J779" s="117"/>
      <c r="K779" s="114"/>
    </row>
    <row r="780" spans="1:11" s="101" customFormat="1" ht="20.100000000000001" customHeight="1">
      <c r="A780" s="114"/>
      <c r="B780" s="114"/>
      <c r="C780" s="114"/>
      <c r="D780" s="114"/>
      <c r="E780" s="119"/>
      <c r="F780" s="124"/>
      <c r="G780" s="124"/>
      <c r="H780" s="124"/>
      <c r="I780" s="92"/>
      <c r="J780" s="117"/>
      <c r="K780" s="114"/>
    </row>
    <row r="781" spans="1:11" s="101" customFormat="1" ht="20.100000000000001" customHeight="1">
      <c r="A781" s="114"/>
      <c r="B781" s="114"/>
      <c r="C781" s="114"/>
      <c r="D781" s="114"/>
      <c r="E781" s="119"/>
      <c r="F781" s="124"/>
      <c r="G781" s="124"/>
      <c r="H781" s="124"/>
      <c r="I781" s="92"/>
      <c r="J781" s="117"/>
      <c r="K781" s="114"/>
    </row>
    <row r="782" spans="1:11" s="101" customFormat="1" ht="20.100000000000001" customHeight="1">
      <c r="A782" s="114"/>
      <c r="B782" s="114"/>
      <c r="C782" s="114"/>
      <c r="D782" s="114"/>
      <c r="E782" s="119"/>
      <c r="F782" s="124"/>
      <c r="G782" s="124"/>
      <c r="H782" s="124"/>
      <c r="I782" s="92"/>
      <c r="J782" s="117"/>
      <c r="K782" s="114"/>
    </row>
    <row r="783" spans="1:11" s="101" customFormat="1" ht="20.100000000000001" customHeight="1">
      <c r="A783" s="114"/>
      <c r="B783" s="114"/>
      <c r="C783" s="114"/>
      <c r="D783" s="114"/>
      <c r="E783" s="119"/>
      <c r="F783" s="124"/>
      <c r="G783" s="124"/>
      <c r="H783" s="124"/>
      <c r="I783" s="92"/>
      <c r="J783" s="117"/>
      <c r="K783" s="114"/>
    </row>
    <row r="784" spans="1:11" s="101" customFormat="1" ht="20.100000000000001" customHeight="1">
      <c r="A784" s="114"/>
      <c r="B784" s="114"/>
      <c r="C784" s="114"/>
      <c r="D784" s="114"/>
      <c r="E784" s="119"/>
      <c r="F784" s="124"/>
      <c r="G784" s="124"/>
      <c r="H784" s="124"/>
      <c r="I784" s="92"/>
      <c r="J784" s="117"/>
      <c r="K784" s="114"/>
    </row>
    <row r="785" spans="1:11" s="101" customFormat="1" ht="20.100000000000001" customHeight="1">
      <c r="A785" s="114"/>
      <c r="B785" s="114"/>
      <c r="C785" s="114"/>
      <c r="D785" s="114"/>
      <c r="E785" s="119"/>
      <c r="F785" s="124"/>
      <c r="G785" s="124"/>
      <c r="H785" s="124"/>
      <c r="I785" s="92"/>
      <c r="J785" s="117"/>
      <c r="K785" s="114"/>
    </row>
    <row r="786" spans="1:11" s="101" customFormat="1" ht="20.100000000000001" customHeight="1">
      <c r="A786" s="114"/>
      <c r="B786" s="114"/>
      <c r="C786" s="114"/>
      <c r="D786" s="114"/>
      <c r="E786" s="119"/>
      <c r="F786" s="124"/>
      <c r="G786" s="124"/>
      <c r="H786" s="124"/>
      <c r="I786" s="92"/>
      <c r="J786" s="117"/>
      <c r="K786" s="114"/>
    </row>
    <row r="787" spans="1:11" s="101" customFormat="1" ht="20.100000000000001" customHeight="1">
      <c r="A787" s="114"/>
      <c r="B787" s="114"/>
      <c r="C787" s="114"/>
      <c r="D787" s="114"/>
      <c r="E787" s="119"/>
      <c r="F787" s="124"/>
      <c r="G787" s="124"/>
      <c r="H787" s="124"/>
      <c r="I787" s="92"/>
      <c r="J787" s="117"/>
      <c r="K787" s="114"/>
    </row>
    <row r="788" spans="1:11" s="101" customFormat="1" ht="20.100000000000001" customHeight="1">
      <c r="A788" s="114"/>
      <c r="B788" s="114"/>
      <c r="C788" s="114"/>
      <c r="D788" s="114"/>
      <c r="E788" s="119"/>
      <c r="F788" s="124"/>
      <c r="G788" s="124"/>
      <c r="H788" s="124"/>
      <c r="I788" s="92"/>
      <c r="J788" s="117"/>
      <c r="K788" s="114"/>
    </row>
    <row r="789" spans="1:11" s="101" customFormat="1" ht="20.100000000000001" customHeight="1">
      <c r="A789" s="111"/>
      <c r="B789" s="111"/>
      <c r="C789" s="111"/>
      <c r="D789" s="111"/>
      <c r="E789" s="119"/>
      <c r="F789" s="124"/>
      <c r="G789" s="124"/>
      <c r="H789" s="124"/>
      <c r="I789" s="92"/>
      <c r="J789" s="117"/>
      <c r="K789" s="114"/>
    </row>
    <row r="790" spans="1:11" s="101" customFormat="1" ht="20.100000000000001" customHeight="1">
      <c r="A790" s="111"/>
      <c r="B790" s="111"/>
      <c r="C790" s="111"/>
      <c r="D790" s="111"/>
      <c r="E790" s="119"/>
      <c r="F790" s="124"/>
      <c r="G790" s="124"/>
      <c r="H790" s="124"/>
      <c r="I790" s="92"/>
      <c r="J790" s="117"/>
      <c r="K790" s="114"/>
    </row>
    <row r="791" spans="1:11" s="101" customFormat="1" ht="20.100000000000001" customHeight="1">
      <c r="A791" s="111"/>
      <c r="B791" s="111"/>
      <c r="C791" s="111"/>
      <c r="D791" s="111"/>
      <c r="E791" s="119"/>
      <c r="F791" s="124"/>
      <c r="G791" s="124"/>
      <c r="H791" s="124"/>
      <c r="I791" s="92"/>
      <c r="J791" s="117"/>
      <c r="K791" s="114"/>
    </row>
    <row r="792" spans="1:11" s="101" customFormat="1" ht="20.100000000000001" customHeight="1">
      <c r="A792" s="111"/>
      <c r="B792" s="111"/>
      <c r="C792" s="111"/>
      <c r="D792" s="111"/>
      <c r="E792" s="119"/>
      <c r="F792" s="124"/>
      <c r="G792" s="124"/>
      <c r="H792" s="124"/>
      <c r="I792" s="92"/>
      <c r="J792" s="117"/>
      <c r="K792" s="114"/>
    </row>
    <row r="793" spans="1:11" s="101" customFormat="1" ht="20.100000000000001" customHeight="1">
      <c r="A793" s="111"/>
      <c r="B793" s="111"/>
      <c r="C793" s="111"/>
      <c r="D793" s="111"/>
      <c r="E793" s="119"/>
      <c r="F793" s="124"/>
      <c r="G793" s="124"/>
      <c r="H793" s="124"/>
      <c r="I793" s="92"/>
      <c r="J793" s="117"/>
      <c r="K793" s="114"/>
    </row>
    <row r="794" spans="1:11" s="101" customFormat="1" ht="20.100000000000001" customHeight="1">
      <c r="A794" s="111"/>
      <c r="B794" s="111"/>
      <c r="C794" s="111"/>
      <c r="D794" s="111"/>
      <c r="E794" s="119"/>
      <c r="F794" s="124"/>
      <c r="G794" s="124"/>
      <c r="H794" s="124"/>
      <c r="I794" s="92"/>
      <c r="J794" s="117"/>
      <c r="K794" s="114"/>
    </row>
    <row r="795" spans="1:11" s="101" customFormat="1" ht="20.100000000000001" customHeight="1">
      <c r="A795" s="111"/>
      <c r="B795" s="111"/>
      <c r="C795" s="111"/>
      <c r="D795" s="111"/>
      <c r="E795" s="119"/>
      <c r="F795" s="124"/>
      <c r="G795" s="124"/>
      <c r="H795" s="124"/>
      <c r="I795" s="92"/>
      <c r="J795" s="117"/>
      <c r="K795" s="114"/>
    </row>
    <row r="796" spans="1:11" s="101" customFormat="1" ht="20.100000000000001" customHeight="1">
      <c r="A796" s="111"/>
      <c r="B796" s="111"/>
      <c r="C796" s="111"/>
      <c r="D796" s="111"/>
      <c r="E796" s="119"/>
      <c r="F796" s="124"/>
      <c r="G796" s="124"/>
      <c r="H796" s="124"/>
      <c r="I796" s="92"/>
      <c r="J796" s="117"/>
      <c r="K796" s="114"/>
    </row>
    <row r="797" spans="1:11" s="101" customFormat="1" ht="20.100000000000001" customHeight="1">
      <c r="A797" s="111"/>
      <c r="B797" s="111"/>
      <c r="C797" s="111"/>
      <c r="D797" s="111"/>
      <c r="E797" s="119"/>
      <c r="F797" s="124"/>
      <c r="G797" s="124"/>
      <c r="H797" s="124"/>
      <c r="I797" s="92"/>
      <c r="J797" s="117"/>
      <c r="K797" s="114"/>
    </row>
    <row r="798" spans="1:11" s="101" customFormat="1" ht="20.100000000000001" customHeight="1">
      <c r="A798" s="111"/>
      <c r="B798" s="111"/>
      <c r="C798" s="111"/>
      <c r="D798" s="111"/>
      <c r="E798" s="119"/>
      <c r="F798" s="124"/>
      <c r="G798" s="124"/>
      <c r="H798" s="124"/>
      <c r="I798" s="92"/>
      <c r="J798" s="117"/>
      <c r="K798" s="114"/>
    </row>
    <row r="799" spans="1:11" s="101" customFormat="1" ht="20.100000000000001" customHeight="1">
      <c r="A799" s="111"/>
      <c r="B799" s="111"/>
      <c r="C799" s="111"/>
      <c r="D799" s="111"/>
      <c r="E799" s="119"/>
      <c r="F799" s="124"/>
      <c r="G799" s="124"/>
      <c r="H799" s="124"/>
      <c r="I799" s="92"/>
      <c r="J799" s="117"/>
      <c r="K799" s="114"/>
    </row>
    <row r="800" spans="1:11" s="101" customFormat="1" ht="20.100000000000001" customHeight="1">
      <c r="A800" s="111"/>
      <c r="B800" s="111"/>
      <c r="C800" s="111"/>
      <c r="D800" s="111"/>
      <c r="E800" s="119"/>
      <c r="F800" s="124"/>
      <c r="G800" s="124"/>
      <c r="H800" s="124"/>
      <c r="I800" s="92"/>
      <c r="J800" s="117"/>
      <c r="K800" s="114"/>
    </row>
    <row r="801" spans="1:11" s="101" customFormat="1" ht="20.100000000000001" customHeight="1">
      <c r="A801" s="111"/>
      <c r="B801" s="111"/>
      <c r="C801" s="111"/>
      <c r="D801" s="111"/>
      <c r="E801" s="119"/>
      <c r="F801" s="124"/>
      <c r="G801" s="124"/>
      <c r="H801" s="124"/>
      <c r="I801" s="92"/>
      <c r="J801" s="117"/>
      <c r="K801" s="114"/>
    </row>
    <row r="802" spans="1:11" s="101" customFormat="1" ht="20.100000000000001" customHeight="1">
      <c r="A802" s="111"/>
      <c r="B802" s="111"/>
      <c r="C802" s="111"/>
      <c r="D802" s="111"/>
      <c r="E802" s="119"/>
      <c r="F802" s="124"/>
      <c r="G802" s="124"/>
      <c r="H802" s="124"/>
      <c r="I802" s="92"/>
      <c r="J802" s="117"/>
      <c r="K802" s="114"/>
    </row>
    <row r="803" spans="1:11" s="101" customFormat="1" ht="20.100000000000001" customHeight="1">
      <c r="A803" s="111"/>
      <c r="B803" s="111"/>
      <c r="C803" s="111"/>
      <c r="D803" s="111"/>
      <c r="E803" s="119"/>
      <c r="F803" s="124"/>
      <c r="G803" s="124"/>
      <c r="H803" s="124"/>
      <c r="I803" s="92"/>
      <c r="J803" s="117"/>
      <c r="K803" s="114"/>
    </row>
    <row r="804" spans="1:11" s="101" customFormat="1" ht="20.100000000000001" customHeight="1">
      <c r="A804" s="111"/>
      <c r="B804" s="111"/>
      <c r="C804" s="111"/>
      <c r="D804" s="111"/>
      <c r="E804" s="119"/>
      <c r="F804" s="124"/>
      <c r="G804" s="124"/>
      <c r="H804" s="124"/>
      <c r="I804" s="92"/>
      <c r="J804" s="117"/>
      <c r="K804" s="114"/>
    </row>
    <row r="805" spans="1:11" s="101" customFormat="1" ht="20.100000000000001" customHeight="1">
      <c r="A805" s="111"/>
      <c r="B805" s="111"/>
      <c r="C805" s="111"/>
      <c r="D805" s="111"/>
      <c r="E805" s="119"/>
      <c r="F805" s="124"/>
      <c r="G805" s="124"/>
      <c r="H805" s="124"/>
      <c r="I805" s="92"/>
      <c r="J805" s="117"/>
      <c r="K805" s="114"/>
    </row>
    <row r="806" spans="1:11" s="101" customFormat="1" ht="20.100000000000001" customHeight="1">
      <c r="A806" s="111"/>
      <c r="B806" s="111"/>
      <c r="C806" s="111"/>
      <c r="D806" s="111"/>
      <c r="E806" s="119"/>
      <c r="F806" s="124"/>
      <c r="G806" s="124"/>
      <c r="H806" s="124"/>
      <c r="I806" s="92"/>
      <c r="J806" s="117"/>
      <c r="K806" s="114"/>
    </row>
    <row r="807" spans="1:11" s="101" customFormat="1" ht="20.100000000000001" customHeight="1">
      <c r="A807" s="111"/>
      <c r="B807" s="111"/>
      <c r="C807" s="111"/>
      <c r="D807" s="111"/>
      <c r="E807" s="119"/>
      <c r="F807" s="124"/>
      <c r="G807" s="124"/>
      <c r="H807" s="124"/>
      <c r="I807" s="92"/>
      <c r="J807" s="117"/>
      <c r="K807" s="114"/>
    </row>
    <row r="808" spans="1:11" s="101" customFormat="1" ht="20.100000000000001" customHeight="1">
      <c r="A808" s="111"/>
      <c r="B808" s="111"/>
      <c r="C808" s="111"/>
      <c r="D808" s="111"/>
      <c r="E808" s="119"/>
      <c r="F808" s="124"/>
      <c r="G808" s="124"/>
      <c r="H808" s="124"/>
      <c r="I808" s="92"/>
      <c r="J808" s="117"/>
      <c r="K808" s="114"/>
    </row>
    <row r="809" spans="1:11" s="101" customFormat="1" ht="20.100000000000001" customHeight="1">
      <c r="A809" s="111"/>
      <c r="B809" s="111"/>
      <c r="C809" s="111"/>
      <c r="D809" s="111"/>
      <c r="E809" s="119"/>
      <c r="F809" s="124"/>
      <c r="G809" s="124"/>
      <c r="H809" s="124"/>
      <c r="I809" s="92"/>
      <c r="J809" s="117"/>
      <c r="K809" s="114"/>
    </row>
    <row r="810" spans="1:11" s="101" customFormat="1" ht="20.100000000000001" customHeight="1">
      <c r="A810" s="111"/>
      <c r="B810" s="111"/>
      <c r="C810" s="111"/>
      <c r="D810" s="111"/>
      <c r="E810" s="119"/>
      <c r="F810" s="124"/>
      <c r="G810" s="124"/>
      <c r="H810" s="124"/>
      <c r="I810" s="92"/>
      <c r="J810" s="117"/>
      <c r="K810" s="114"/>
    </row>
    <row r="811" spans="1:11" s="101" customFormat="1" ht="20.100000000000001" customHeight="1">
      <c r="A811" s="111"/>
      <c r="B811" s="111"/>
      <c r="C811" s="111"/>
      <c r="D811" s="111"/>
      <c r="E811" s="119"/>
      <c r="F811" s="124"/>
      <c r="G811" s="124"/>
      <c r="H811" s="124"/>
      <c r="I811" s="92"/>
      <c r="J811" s="117"/>
      <c r="K811" s="114"/>
    </row>
    <row r="812" spans="1:11" s="101" customFormat="1" ht="20.100000000000001" customHeight="1">
      <c r="A812" s="111"/>
      <c r="B812" s="111"/>
      <c r="C812" s="111"/>
      <c r="D812" s="111"/>
      <c r="E812" s="119"/>
      <c r="F812" s="124"/>
      <c r="G812" s="124"/>
      <c r="H812" s="124"/>
      <c r="I812" s="92"/>
      <c r="J812" s="117"/>
      <c r="K812" s="114"/>
    </row>
    <row r="813" spans="1:11" s="101" customFormat="1" ht="20.100000000000001" customHeight="1">
      <c r="A813" s="111"/>
      <c r="B813" s="111"/>
      <c r="C813" s="111"/>
      <c r="D813" s="111"/>
      <c r="E813" s="119"/>
      <c r="F813" s="125"/>
      <c r="G813" s="125"/>
      <c r="H813" s="125"/>
      <c r="I813" s="92"/>
      <c r="J813" s="117"/>
      <c r="K813" s="114"/>
    </row>
    <row r="814" spans="1:11" s="101" customFormat="1" ht="20.100000000000001" customHeight="1">
      <c r="A814" s="111"/>
      <c r="B814" s="111"/>
      <c r="C814" s="111"/>
      <c r="D814" s="111"/>
      <c r="E814" s="119"/>
      <c r="F814" s="125"/>
      <c r="G814" s="125"/>
      <c r="H814" s="125"/>
      <c r="I814" s="92"/>
      <c r="J814" s="117"/>
      <c r="K814" s="114"/>
    </row>
    <row r="815" spans="1:11" s="101" customFormat="1" ht="20.100000000000001" customHeight="1">
      <c r="A815" s="111"/>
      <c r="B815" s="111"/>
      <c r="C815" s="111"/>
      <c r="D815" s="111"/>
      <c r="E815" s="119"/>
      <c r="F815" s="125"/>
      <c r="G815" s="125"/>
      <c r="H815" s="125"/>
      <c r="I815" s="92"/>
      <c r="J815" s="117"/>
      <c r="K815" s="114"/>
    </row>
    <row r="816" spans="1:11" s="101" customFormat="1" ht="20.100000000000001" customHeight="1">
      <c r="A816" s="111"/>
      <c r="B816" s="111"/>
      <c r="C816" s="111"/>
      <c r="D816" s="111"/>
      <c r="E816" s="119"/>
      <c r="F816" s="125"/>
      <c r="G816" s="125"/>
      <c r="H816" s="125"/>
      <c r="I816" s="92"/>
      <c r="J816" s="117"/>
      <c r="K816" s="114"/>
    </row>
    <row r="817" spans="1:11" s="101" customFormat="1" ht="20.100000000000001" customHeight="1">
      <c r="A817" s="111"/>
      <c r="B817" s="111"/>
      <c r="C817" s="111"/>
      <c r="D817" s="111"/>
      <c r="E817" s="119"/>
      <c r="F817" s="125"/>
      <c r="G817" s="125"/>
      <c r="H817" s="125"/>
      <c r="I817" s="92"/>
      <c r="J817" s="117"/>
      <c r="K817" s="114"/>
    </row>
    <row r="818" spans="1:11" s="101" customFormat="1" ht="20.100000000000001" customHeight="1">
      <c r="A818" s="111"/>
      <c r="B818" s="111"/>
      <c r="C818" s="111"/>
      <c r="D818" s="111"/>
      <c r="E818" s="119"/>
      <c r="F818" s="125"/>
      <c r="G818" s="125"/>
      <c r="H818" s="125"/>
      <c r="I818" s="92"/>
      <c r="J818" s="117"/>
      <c r="K818" s="114"/>
    </row>
    <row r="819" spans="1:11" s="101" customFormat="1" ht="20.100000000000001" customHeight="1">
      <c r="A819" s="111"/>
      <c r="B819" s="111"/>
      <c r="C819" s="111"/>
      <c r="D819" s="111"/>
      <c r="E819" s="119"/>
      <c r="F819" s="125"/>
      <c r="G819" s="125"/>
      <c r="H819" s="125"/>
      <c r="I819" s="92"/>
      <c r="J819" s="117"/>
      <c r="K819" s="114"/>
    </row>
    <row r="820" spans="1:11" s="101" customFormat="1" ht="20.100000000000001" customHeight="1">
      <c r="A820" s="111"/>
      <c r="B820" s="111"/>
      <c r="C820" s="111"/>
      <c r="D820" s="111"/>
      <c r="E820" s="119"/>
      <c r="F820" s="125"/>
      <c r="G820" s="125"/>
      <c r="H820" s="125"/>
      <c r="I820" s="92"/>
      <c r="J820" s="117"/>
      <c r="K820" s="114"/>
    </row>
    <row r="821" spans="1:11" s="101" customFormat="1" ht="20.100000000000001" customHeight="1">
      <c r="A821" s="111"/>
      <c r="B821" s="111"/>
      <c r="C821" s="111"/>
      <c r="D821" s="111"/>
      <c r="E821" s="119"/>
      <c r="F821" s="125"/>
      <c r="G821" s="125"/>
      <c r="H821" s="125"/>
      <c r="I821" s="92"/>
      <c r="J821" s="117"/>
      <c r="K821" s="114"/>
    </row>
    <row r="822" spans="1:11" s="101" customFormat="1" ht="20.100000000000001" customHeight="1">
      <c r="A822" s="111"/>
      <c r="B822" s="111"/>
      <c r="C822" s="111"/>
      <c r="D822" s="111"/>
      <c r="E822" s="119"/>
      <c r="F822" s="125"/>
      <c r="G822" s="125"/>
      <c r="H822" s="125"/>
      <c r="I822" s="92"/>
      <c r="J822" s="117"/>
      <c r="K822" s="114"/>
    </row>
    <row r="823" spans="1:11" s="101" customFormat="1" ht="20.100000000000001" customHeight="1">
      <c r="A823" s="111"/>
      <c r="B823" s="111"/>
      <c r="C823" s="111"/>
      <c r="D823" s="111"/>
      <c r="E823" s="119"/>
      <c r="F823" s="125"/>
      <c r="G823" s="125"/>
      <c r="H823" s="125"/>
      <c r="I823" s="92"/>
      <c r="J823" s="117"/>
      <c r="K823" s="114"/>
    </row>
    <row r="824" spans="1:11" s="101" customFormat="1" ht="20.100000000000001" customHeight="1">
      <c r="A824" s="111"/>
      <c r="B824" s="111"/>
      <c r="C824" s="111"/>
      <c r="D824" s="111"/>
      <c r="E824" s="119"/>
      <c r="F824" s="125"/>
      <c r="G824" s="125"/>
      <c r="H824" s="125"/>
      <c r="I824" s="92"/>
      <c r="J824" s="117"/>
      <c r="K824" s="114"/>
    </row>
    <row r="825" spans="1:11" s="101" customFormat="1" ht="20.100000000000001" customHeight="1">
      <c r="A825" s="111"/>
      <c r="B825" s="111"/>
      <c r="C825" s="111"/>
      <c r="D825" s="111"/>
      <c r="E825" s="119"/>
      <c r="F825" s="125"/>
      <c r="G825" s="125"/>
      <c r="H825" s="125"/>
      <c r="I825" s="92"/>
      <c r="J825" s="117"/>
      <c r="K825" s="114"/>
    </row>
    <row r="826" spans="1:11" s="101" customFormat="1" ht="20.100000000000001" customHeight="1">
      <c r="A826" s="111"/>
      <c r="B826" s="111"/>
      <c r="C826" s="111"/>
      <c r="D826" s="111"/>
      <c r="E826" s="119"/>
      <c r="F826" s="125"/>
      <c r="G826" s="125"/>
      <c r="H826" s="125"/>
      <c r="I826" s="92"/>
      <c r="J826" s="117"/>
      <c r="K826" s="114"/>
    </row>
    <row r="827" spans="1:11" s="101" customFormat="1" ht="20.100000000000001" customHeight="1">
      <c r="A827" s="111"/>
      <c r="B827" s="111"/>
      <c r="C827" s="111"/>
      <c r="D827" s="111"/>
      <c r="E827" s="119"/>
      <c r="F827" s="125"/>
      <c r="G827" s="125"/>
      <c r="H827" s="125"/>
      <c r="I827" s="92"/>
      <c r="J827" s="117"/>
      <c r="K827" s="114"/>
    </row>
    <row r="828" spans="1:11" s="101" customFormat="1" ht="20.100000000000001" customHeight="1">
      <c r="A828" s="111"/>
      <c r="B828" s="111"/>
      <c r="C828" s="111"/>
      <c r="D828" s="111"/>
      <c r="E828" s="119"/>
      <c r="F828" s="125"/>
      <c r="G828" s="125"/>
      <c r="H828" s="125"/>
      <c r="I828" s="92"/>
      <c r="J828" s="117"/>
      <c r="K828" s="114"/>
    </row>
    <row r="829" spans="1:11" s="101" customFormat="1" ht="20.100000000000001" customHeight="1">
      <c r="A829" s="111"/>
      <c r="B829" s="111"/>
      <c r="C829" s="111"/>
      <c r="D829" s="111"/>
      <c r="E829" s="119"/>
      <c r="F829" s="125"/>
      <c r="G829" s="125"/>
      <c r="H829" s="125"/>
      <c r="I829" s="92"/>
      <c r="J829" s="117"/>
      <c r="K829" s="114"/>
    </row>
    <row r="830" spans="1:11" s="101" customFormat="1" ht="20.100000000000001" customHeight="1">
      <c r="A830" s="111"/>
      <c r="B830" s="111"/>
      <c r="C830" s="111"/>
      <c r="D830" s="111"/>
      <c r="E830" s="119"/>
      <c r="F830" s="125"/>
      <c r="G830" s="125"/>
      <c r="H830" s="125"/>
      <c r="I830" s="92"/>
      <c r="J830" s="117"/>
      <c r="K830" s="114"/>
    </row>
    <row r="831" spans="1:11" s="101" customFormat="1" ht="20.100000000000001" customHeight="1">
      <c r="A831" s="111"/>
      <c r="B831" s="111"/>
      <c r="C831" s="111"/>
      <c r="D831" s="111"/>
      <c r="E831" s="119"/>
      <c r="F831" s="125"/>
      <c r="G831" s="125"/>
      <c r="H831" s="125"/>
      <c r="I831" s="92"/>
      <c r="J831" s="117"/>
      <c r="K831" s="114"/>
    </row>
    <row r="832" spans="1:11" s="101" customFormat="1" ht="20.100000000000001" customHeight="1">
      <c r="A832" s="111"/>
      <c r="B832" s="111"/>
      <c r="C832" s="111"/>
      <c r="D832" s="111"/>
      <c r="E832" s="119"/>
      <c r="F832" s="125"/>
      <c r="G832" s="125"/>
      <c r="H832" s="125"/>
      <c r="I832" s="92"/>
      <c r="J832" s="117"/>
      <c r="K832" s="114"/>
    </row>
    <row r="833" spans="1:11" s="101" customFormat="1" ht="20.100000000000001" customHeight="1">
      <c r="A833" s="111"/>
      <c r="B833" s="111"/>
      <c r="C833" s="111"/>
      <c r="D833" s="111"/>
      <c r="E833" s="119"/>
      <c r="F833" s="125"/>
      <c r="G833" s="125"/>
      <c r="H833" s="125"/>
      <c r="I833" s="92"/>
      <c r="J833" s="117"/>
      <c r="K833" s="114"/>
    </row>
    <row r="834" spans="1:11" s="101" customFormat="1" ht="20.100000000000001" customHeight="1">
      <c r="A834" s="111"/>
      <c r="B834" s="111"/>
      <c r="C834" s="111"/>
      <c r="D834" s="111"/>
      <c r="E834" s="119"/>
      <c r="F834" s="125"/>
      <c r="G834" s="125"/>
      <c r="H834" s="125"/>
      <c r="I834" s="92"/>
      <c r="J834" s="117"/>
      <c r="K834" s="114"/>
    </row>
    <row r="835" spans="1:11" s="101" customFormat="1" ht="20.100000000000001" customHeight="1">
      <c r="A835" s="111"/>
      <c r="B835" s="111"/>
      <c r="C835" s="111"/>
      <c r="D835" s="111"/>
      <c r="E835" s="119"/>
      <c r="F835" s="125"/>
      <c r="G835" s="125"/>
      <c r="H835" s="125"/>
      <c r="I835" s="92"/>
      <c r="J835" s="117"/>
      <c r="K835" s="114"/>
    </row>
    <row r="836" spans="1:11" s="101" customFormat="1" ht="20.100000000000001" customHeight="1">
      <c r="A836" s="111"/>
      <c r="B836" s="111"/>
      <c r="C836" s="111"/>
      <c r="D836" s="111"/>
      <c r="E836" s="119"/>
      <c r="F836" s="125"/>
      <c r="G836" s="125"/>
      <c r="H836" s="125"/>
      <c r="I836" s="92"/>
      <c r="J836" s="117"/>
      <c r="K836" s="114"/>
    </row>
    <row r="837" spans="1:11" s="101" customFormat="1" ht="20.100000000000001" customHeight="1">
      <c r="A837" s="111"/>
      <c r="B837" s="111"/>
      <c r="C837" s="111"/>
      <c r="D837" s="111"/>
      <c r="E837" s="119"/>
      <c r="F837" s="125"/>
      <c r="G837" s="125"/>
      <c r="H837" s="125"/>
      <c r="I837" s="92"/>
      <c r="J837" s="117"/>
      <c r="K837" s="114"/>
    </row>
    <row r="838" spans="1:11" s="101" customFormat="1" ht="20.100000000000001" customHeight="1">
      <c r="A838" s="111"/>
      <c r="B838" s="111"/>
      <c r="C838" s="111"/>
      <c r="D838" s="111"/>
      <c r="E838" s="119"/>
      <c r="F838" s="125"/>
      <c r="G838" s="125"/>
      <c r="H838" s="125"/>
      <c r="I838" s="92"/>
      <c r="J838" s="117"/>
      <c r="K838" s="114"/>
    </row>
    <row r="839" spans="1:11" s="101" customFormat="1" ht="20.100000000000001" customHeight="1">
      <c r="A839" s="111"/>
      <c r="B839" s="111"/>
      <c r="C839" s="111"/>
      <c r="D839" s="111"/>
      <c r="E839" s="119"/>
      <c r="F839" s="125"/>
      <c r="G839" s="125"/>
      <c r="H839" s="125"/>
      <c r="I839" s="92"/>
      <c r="J839" s="117"/>
      <c r="K839" s="114"/>
    </row>
    <row r="840" spans="1:11" s="101" customFormat="1" ht="20.100000000000001" customHeight="1">
      <c r="A840" s="111"/>
      <c r="B840" s="111"/>
      <c r="C840" s="111"/>
      <c r="D840" s="111"/>
      <c r="E840" s="119"/>
      <c r="F840" s="125"/>
      <c r="G840" s="125"/>
      <c r="H840" s="125"/>
      <c r="I840" s="92"/>
      <c r="J840" s="117"/>
      <c r="K840" s="114"/>
    </row>
    <row r="841" spans="1:11" s="101" customFormat="1" ht="20.100000000000001" customHeight="1">
      <c r="A841" s="111"/>
      <c r="B841" s="111"/>
      <c r="C841" s="111"/>
      <c r="D841" s="111"/>
      <c r="E841" s="119"/>
      <c r="F841" s="125"/>
      <c r="G841" s="125"/>
      <c r="H841" s="125"/>
      <c r="I841" s="92"/>
      <c r="J841" s="117"/>
      <c r="K841" s="114"/>
    </row>
    <row r="842" spans="1:11" s="101" customFormat="1" ht="20.100000000000001" customHeight="1">
      <c r="A842" s="111"/>
      <c r="B842" s="111"/>
      <c r="C842" s="111"/>
      <c r="D842" s="111"/>
      <c r="E842" s="119"/>
      <c r="F842" s="125"/>
      <c r="G842" s="125"/>
      <c r="H842" s="125"/>
      <c r="I842" s="92"/>
      <c r="J842" s="117"/>
      <c r="K842" s="114"/>
    </row>
    <row r="843" spans="1:11" s="101" customFormat="1" ht="20.100000000000001" customHeight="1">
      <c r="A843" s="111"/>
      <c r="B843" s="111"/>
      <c r="C843" s="111"/>
      <c r="D843" s="111"/>
      <c r="E843" s="119"/>
      <c r="F843" s="125"/>
      <c r="G843" s="125"/>
      <c r="H843" s="125"/>
      <c r="I843" s="92"/>
      <c r="J843" s="117"/>
      <c r="K843" s="114"/>
    </row>
    <row r="844" spans="1:11" s="101" customFormat="1" ht="20.100000000000001" customHeight="1">
      <c r="A844" s="111"/>
      <c r="B844" s="111"/>
      <c r="C844" s="111"/>
      <c r="D844" s="111"/>
      <c r="E844" s="119"/>
      <c r="F844" s="125"/>
      <c r="G844" s="125"/>
      <c r="H844" s="125"/>
      <c r="I844" s="92"/>
      <c r="J844" s="117"/>
      <c r="K844" s="114"/>
    </row>
    <row r="845" spans="1:11" s="101" customFormat="1" ht="20.100000000000001" customHeight="1">
      <c r="A845" s="111"/>
      <c r="B845" s="111"/>
      <c r="C845" s="111"/>
      <c r="D845" s="111"/>
      <c r="E845" s="119"/>
      <c r="F845" s="125"/>
      <c r="G845" s="125"/>
      <c r="H845" s="125"/>
      <c r="I845" s="92"/>
      <c r="J845" s="117"/>
      <c r="K845" s="114"/>
    </row>
    <row r="846" spans="1:11" s="101" customFormat="1" ht="20.100000000000001" customHeight="1">
      <c r="A846" s="111"/>
      <c r="B846" s="111"/>
      <c r="C846" s="111"/>
      <c r="D846" s="111"/>
      <c r="E846" s="119"/>
      <c r="F846" s="125"/>
      <c r="G846" s="125"/>
      <c r="H846" s="125"/>
      <c r="I846" s="92"/>
      <c r="J846" s="117"/>
      <c r="K846" s="114"/>
    </row>
    <row r="847" spans="1:11" s="101" customFormat="1" ht="20.100000000000001" customHeight="1">
      <c r="A847" s="111"/>
      <c r="B847" s="111"/>
      <c r="C847" s="111"/>
      <c r="D847" s="111"/>
      <c r="E847" s="119"/>
      <c r="F847" s="125"/>
      <c r="G847" s="125"/>
      <c r="H847" s="125"/>
      <c r="I847" s="92"/>
      <c r="J847" s="117"/>
      <c r="K847" s="114"/>
    </row>
    <row r="848" spans="1:11" s="101" customFormat="1" ht="20.100000000000001" customHeight="1">
      <c r="A848" s="111"/>
      <c r="B848" s="111"/>
      <c r="C848" s="111"/>
      <c r="D848" s="111"/>
      <c r="E848" s="119"/>
      <c r="F848" s="125"/>
      <c r="G848" s="125"/>
      <c r="H848" s="125"/>
      <c r="I848" s="92"/>
      <c r="J848" s="117"/>
      <c r="K848" s="114"/>
    </row>
    <row r="849" spans="1:11" s="101" customFormat="1" ht="20.100000000000001" customHeight="1">
      <c r="A849" s="111"/>
      <c r="B849" s="111"/>
      <c r="C849" s="111"/>
      <c r="D849" s="111"/>
      <c r="E849" s="119"/>
      <c r="F849" s="125"/>
      <c r="G849" s="125"/>
      <c r="H849" s="125"/>
      <c r="I849" s="92"/>
      <c r="J849" s="117"/>
      <c r="K849" s="114"/>
    </row>
    <row r="850" spans="1:11" s="101" customFormat="1" ht="20.100000000000001" customHeight="1">
      <c r="A850" s="111"/>
      <c r="B850" s="111"/>
      <c r="C850" s="111"/>
      <c r="D850" s="111"/>
      <c r="E850" s="119"/>
      <c r="F850" s="125"/>
      <c r="G850" s="125"/>
      <c r="H850" s="125"/>
      <c r="I850" s="92"/>
      <c r="J850" s="117"/>
      <c r="K850" s="114"/>
    </row>
    <row r="851" spans="1:11" s="101" customFormat="1" ht="20.100000000000001" customHeight="1">
      <c r="A851" s="111"/>
      <c r="B851" s="111"/>
      <c r="C851" s="111"/>
      <c r="D851" s="111"/>
      <c r="E851" s="119"/>
      <c r="F851" s="125"/>
      <c r="G851" s="125"/>
      <c r="H851" s="125"/>
      <c r="I851" s="92"/>
      <c r="J851" s="117"/>
      <c r="K851" s="114"/>
    </row>
    <row r="852" spans="1:11" s="101" customFormat="1" ht="20.100000000000001" customHeight="1">
      <c r="A852" s="111"/>
      <c r="B852" s="111"/>
      <c r="C852" s="111"/>
      <c r="D852" s="111"/>
      <c r="E852" s="119"/>
      <c r="F852" s="125"/>
      <c r="G852" s="125"/>
      <c r="H852" s="125"/>
      <c r="I852" s="92"/>
      <c r="J852" s="117"/>
      <c r="K852" s="114"/>
    </row>
    <row r="853" spans="1:11" s="101" customFormat="1" ht="20.100000000000001" customHeight="1">
      <c r="A853" s="111"/>
      <c r="B853" s="111"/>
      <c r="C853" s="111"/>
      <c r="D853" s="111"/>
      <c r="E853" s="119"/>
      <c r="F853" s="125"/>
      <c r="G853" s="125"/>
      <c r="H853" s="125"/>
      <c r="I853" s="92"/>
      <c r="J853" s="117"/>
      <c r="K853" s="114"/>
    </row>
    <row r="854" spans="1:11" s="101" customFormat="1" ht="20.100000000000001" customHeight="1">
      <c r="A854" s="111"/>
      <c r="B854" s="111"/>
      <c r="C854" s="111"/>
      <c r="D854" s="111"/>
      <c r="E854" s="119"/>
      <c r="F854" s="125"/>
      <c r="G854" s="125"/>
      <c r="H854" s="125"/>
      <c r="I854" s="92"/>
      <c r="J854" s="117"/>
      <c r="K854" s="114"/>
    </row>
    <row r="855" spans="1:11" s="101" customFormat="1" ht="20.100000000000001" customHeight="1">
      <c r="A855" s="111"/>
      <c r="B855" s="111"/>
      <c r="C855" s="111"/>
      <c r="D855" s="111"/>
      <c r="E855" s="119"/>
      <c r="F855" s="125"/>
      <c r="G855" s="125"/>
      <c r="H855" s="125"/>
      <c r="I855" s="92"/>
      <c r="J855" s="117"/>
      <c r="K855" s="114"/>
    </row>
    <row r="856" spans="1:11" s="101" customFormat="1" ht="20.100000000000001" customHeight="1">
      <c r="A856" s="111"/>
      <c r="B856" s="111"/>
      <c r="C856" s="111"/>
      <c r="D856" s="111"/>
      <c r="E856" s="119"/>
      <c r="F856" s="125"/>
      <c r="G856" s="125"/>
      <c r="H856" s="125"/>
      <c r="I856" s="92"/>
      <c r="J856" s="117"/>
      <c r="K856" s="114"/>
    </row>
    <row r="857" spans="1:11" s="101" customFormat="1" ht="20.100000000000001" customHeight="1">
      <c r="A857" s="111"/>
      <c r="B857" s="111"/>
      <c r="C857" s="111"/>
      <c r="D857" s="111"/>
      <c r="E857" s="119"/>
      <c r="F857" s="125"/>
      <c r="G857" s="125"/>
      <c r="H857" s="125"/>
      <c r="I857" s="92"/>
      <c r="J857" s="117"/>
      <c r="K857" s="114"/>
    </row>
    <row r="858" spans="1:11" s="101" customFormat="1" ht="20.100000000000001" customHeight="1">
      <c r="A858" s="111"/>
      <c r="B858" s="111"/>
      <c r="C858" s="111"/>
      <c r="D858" s="111"/>
      <c r="E858" s="119"/>
      <c r="F858" s="125"/>
      <c r="G858" s="125"/>
      <c r="H858" s="125"/>
      <c r="I858" s="92"/>
      <c r="J858" s="117"/>
      <c r="K858" s="114"/>
    </row>
    <row r="859" spans="1:11" s="101" customFormat="1" ht="20.100000000000001" customHeight="1">
      <c r="A859" s="111"/>
      <c r="B859" s="111"/>
      <c r="C859" s="111"/>
      <c r="D859" s="111"/>
      <c r="E859" s="119"/>
      <c r="F859" s="125"/>
      <c r="G859" s="125"/>
      <c r="H859" s="125"/>
      <c r="I859" s="92"/>
      <c r="J859" s="117"/>
      <c r="K859" s="114"/>
    </row>
    <row r="860" spans="1:11" s="101" customFormat="1" ht="20.100000000000001" customHeight="1">
      <c r="A860" s="111"/>
      <c r="B860" s="111"/>
      <c r="C860" s="111"/>
      <c r="D860" s="111"/>
      <c r="E860" s="119"/>
      <c r="F860" s="125"/>
      <c r="G860" s="125"/>
      <c r="H860" s="125"/>
      <c r="I860" s="92"/>
      <c r="J860" s="117"/>
      <c r="K860" s="114"/>
    </row>
    <row r="861" spans="1:11" s="101" customFormat="1" ht="20.100000000000001" customHeight="1">
      <c r="A861" s="111"/>
      <c r="B861" s="111"/>
      <c r="C861" s="111"/>
      <c r="D861" s="111"/>
      <c r="E861" s="119"/>
      <c r="F861" s="125"/>
      <c r="G861" s="125"/>
      <c r="H861" s="125"/>
      <c r="I861" s="92"/>
      <c r="J861" s="117"/>
      <c r="K861" s="114"/>
    </row>
    <row r="862" spans="1:11" s="101" customFormat="1" ht="20.100000000000001" customHeight="1">
      <c r="A862" s="111"/>
      <c r="B862" s="111"/>
      <c r="C862" s="111"/>
      <c r="D862" s="111"/>
      <c r="E862" s="119"/>
      <c r="F862" s="125"/>
      <c r="G862" s="125"/>
      <c r="H862" s="125"/>
      <c r="I862" s="92"/>
      <c r="J862" s="117"/>
      <c r="K862" s="114"/>
    </row>
    <row r="863" spans="1:11" s="101" customFormat="1" ht="20.100000000000001" customHeight="1">
      <c r="A863" s="111"/>
      <c r="B863" s="111"/>
      <c r="C863" s="111"/>
      <c r="D863" s="111"/>
      <c r="E863" s="119"/>
      <c r="F863" s="125"/>
      <c r="G863" s="125"/>
      <c r="H863" s="125"/>
      <c r="I863" s="92"/>
      <c r="J863" s="117"/>
      <c r="K863" s="114"/>
    </row>
    <row r="864" spans="1:11" s="101" customFormat="1" ht="20.100000000000001" customHeight="1">
      <c r="A864" s="111"/>
      <c r="B864" s="111"/>
      <c r="C864" s="111"/>
      <c r="D864" s="111"/>
      <c r="E864" s="119"/>
      <c r="F864" s="125"/>
      <c r="G864" s="125"/>
      <c r="H864" s="125"/>
      <c r="I864" s="92"/>
      <c r="J864" s="117"/>
      <c r="K864" s="114"/>
    </row>
    <row r="865" spans="1:11" s="101" customFormat="1" ht="20.100000000000001" customHeight="1">
      <c r="A865" s="111"/>
      <c r="B865" s="111"/>
      <c r="C865" s="111"/>
      <c r="D865" s="111"/>
      <c r="E865" s="119"/>
      <c r="F865" s="125"/>
      <c r="G865" s="125"/>
      <c r="H865" s="125"/>
      <c r="I865" s="92"/>
      <c r="J865" s="117"/>
      <c r="K865" s="114"/>
    </row>
    <row r="866" spans="1:11" s="101" customFormat="1" ht="20.100000000000001" customHeight="1">
      <c r="A866" s="111"/>
      <c r="B866" s="111"/>
      <c r="C866" s="111"/>
      <c r="D866" s="111"/>
      <c r="E866" s="119"/>
      <c r="F866" s="125"/>
      <c r="G866" s="125"/>
      <c r="H866" s="125"/>
      <c r="I866" s="92"/>
      <c r="J866" s="117"/>
      <c r="K866" s="114"/>
    </row>
    <row r="867" spans="1:11" s="101" customFormat="1" ht="20.100000000000001" customHeight="1">
      <c r="A867" s="111"/>
      <c r="B867" s="111"/>
      <c r="C867" s="111"/>
      <c r="D867" s="111"/>
      <c r="E867" s="119"/>
      <c r="F867" s="125"/>
      <c r="G867" s="125"/>
      <c r="H867" s="125"/>
      <c r="I867" s="92"/>
      <c r="J867" s="117"/>
      <c r="K867" s="114"/>
    </row>
    <row r="868" spans="1:11" s="101" customFormat="1" ht="20.100000000000001" customHeight="1">
      <c r="A868" s="111"/>
      <c r="B868" s="111"/>
      <c r="C868" s="111"/>
      <c r="D868" s="111"/>
      <c r="E868" s="119"/>
      <c r="F868" s="125"/>
      <c r="G868" s="125"/>
      <c r="H868" s="125"/>
      <c r="I868" s="92"/>
      <c r="J868" s="117"/>
      <c r="K868" s="114"/>
    </row>
    <row r="869" spans="1:11" s="101" customFormat="1" ht="20.100000000000001" customHeight="1">
      <c r="A869" s="111"/>
      <c r="B869" s="111"/>
      <c r="C869" s="111"/>
      <c r="D869" s="111"/>
      <c r="E869" s="119"/>
      <c r="F869" s="125"/>
      <c r="G869" s="125"/>
      <c r="H869" s="125"/>
      <c r="I869" s="92"/>
      <c r="J869" s="117"/>
      <c r="K869" s="114"/>
    </row>
    <row r="870" spans="1:11" s="101" customFormat="1" ht="20.100000000000001" customHeight="1">
      <c r="A870" s="111"/>
      <c r="B870" s="111"/>
      <c r="C870" s="111"/>
      <c r="D870" s="111"/>
      <c r="E870" s="119"/>
      <c r="F870" s="125"/>
      <c r="G870" s="125"/>
      <c r="H870" s="125"/>
      <c r="I870" s="92"/>
      <c r="J870" s="117"/>
      <c r="K870" s="114"/>
    </row>
    <row r="871" spans="1:11" s="101" customFormat="1" ht="20.100000000000001" customHeight="1">
      <c r="A871" s="111"/>
      <c r="B871" s="111"/>
      <c r="C871" s="111"/>
      <c r="D871" s="111"/>
      <c r="E871" s="119"/>
      <c r="F871" s="125"/>
      <c r="G871" s="125"/>
      <c r="H871" s="125"/>
      <c r="I871" s="92"/>
      <c r="J871" s="117"/>
      <c r="K871" s="114"/>
    </row>
    <row r="872" spans="1:11" s="101" customFormat="1" ht="20.100000000000001" customHeight="1">
      <c r="A872" s="111"/>
      <c r="B872" s="111"/>
      <c r="C872" s="111"/>
      <c r="D872" s="111"/>
      <c r="E872" s="119"/>
      <c r="F872" s="125"/>
      <c r="G872" s="125"/>
      <c r="H872" s="125"/>
      <c r="I872" s="92"/>
      <c r="J872" s="117"/>
      <c r="K872" s="114"/>
    </row>
    <row r="873" spans="1:11" s="101" customFormat="1" ht="20.100000000000001" customHeight="1">
      <c r="A873" s="111"/>
      <c r="B873" s="111"/>
      <c r="C873" s="111"/>
      <c r="D873" s="111"/>
      <c r="E873" s="119"/>
      <c r="F873" s="125"/>
      <c r="G873" s="125"/>
      <c r="H873" s="125"/>
      <c r="I873" s="92"/>
      <c r="J873" s="117"/>
      <c r="K873" s="114"/>
    </row>
    <row r="874" spans="1:11" s="101" customFormat="1" ht="20.100000000000001" customHeight="1">
      <c r="A874" s="111"/>
      <c r="B874" s="111"/>
      <c r="C874" s="111"/>
      <c r="D874" s="111"/>
      <c r="E874" s="119"/>
      <c r="F874" s="125"/>
      <c r="G874" s="125"/>
      <c r="H874" s="125"/>
      <c r="I874" s="92"/>
      <c r="J874" s="117"/>
      <c r="K874" s="114"/>
    </row>
    <row r="875" spans="1:11" s="101" customFormat="1" ht="20.100000000000001" customHeight="1">
      <c r="A875" s="111"/>
      <c r="B875" s="111"/>
      <c r="C875" s="111"/>
      <c r="D875" s="111"/>
      <c r="E875" s="119"/>
      <c r="F875" s="125"/>
      <c r="G875" s="125"/>
      <c r="H875" s="125"/>
      <c r="I875" s="92"/>
      <c r="J875" s="117"/>
      <c r="K875" s="114"/>
    </row>
    <row r="876" spans="1:11" s="101" customFormat="1" ht="20.100000000000001" customHeight="1">
      <c r="A876" s="111"/>
      <c r="B876" s="111"/>
      <c r="C876" s="111"/>
      <c r="D876" s="111"/>
      <c r="E876" s="119"/>
      <c r="F876" s="125"/>
      <c r="G876" s="125"/>
      <c r="H876" s="125"/>
      <c r="I876" s="92"/>
      <c r="J876" s="117"/>
      <c r="K876" s="114"/>
    </row>
    <row r="877" spans="1:11" s="101" customFormat="1" ht="20.100000000000001" customHeight="1">
      <c r="A877" s="111"/>
      <c r="B877" s="111"/>
      <c r="C877" s="111"/>
      <c r="D877" s="111"/>
      <c r="E877" s="119"/>
      <c r="F877" s="125"/>
      <c r="G877" s="125"/>
      <c r="H877" s="125"/>
      <c r="I877" s="92"/>
      <c r="J877" s="117"/>
      <c r="K877" s="114"/>
    </row>
    <row r="878" spans="1:11" s="101" customFormat="1" ht="20.100000000000001" customHeight="1">
      <c r="A878" s="111"/>
      <c r="B878" s="111"/>
      <c r="C878" s="111"/>
      <c r="D878" s="111"/>
      <c r="E878" s="119"/>
      <c r="F878" s="125"/>
      <c r="G878" s="125"/>
      <c r="H878" s="125"/>
      <c r="I878" s="92"/>
      <c r="J878" s="117"/>
      <c r="K878" s="114"/>
    </row>
    <row r="879" spans="1:11" s="101" customFormat="1" ht="20.100000000000001" customHeight="1">
      <c r="A879" s="111"/>
      <c r="B879" s="111"/>
      <c r="C879" s="111"/>
      <c r="D879" s="111"/>
      <c r="E879" s="119"/>
      <c r="F879" s="125"/>
      <c r="G879" s="125"/>
      <c r="H879" s="125"/>
      <c r="I879" s="92"/>
      <c r="J879" s="117"/>
      <c r="K879" s="114"/>
    </row>
    <row r="880" spans="1:11" s="101" customFormat="1" ht="20.100000000000001" customHeight="1">
      <c r="A880" s="111"/>
      <c r="B880" s="111"/>
      <c r="C880" s="111"/>
      <c r="D880" s="111"/>
      <c r="E880" s="119"/>
      <c r="F880" s="125"/>
      <c r="G880" s="125"/>
      <c r="H880" s="125"/>
      <c r="I880" s="92"/>
      <c r="J880" s="117"/>
      <c r="K880" s="114"/>
    </row>
    <row r="881" spans="1:11" s="101" customFormat="1" ht="20.100000000000001" customHeight="1">
      <c r="A881" s="111"/>
      <c r="B881" s="111"/>
      <c r="C881" s="111"/>
      <c r="D881" s="111"/>
      <c r="E881" s="119"/>
      <c r="F881" s="125"/>
      <c r="G881" s="125"/>
      <c r="H881" s="125"/>
      <c r="I881" s="92"/>
      <c r="J881" s="117"/>
      <c r="K881" s="114"/>
    </row>
    <row r="882" spans="1:11" s="101" customFormat="1" ht="20.100000000000001" customHeight="1">
      <c r="A882" s="111"/>
      <c r="B882" s="111"/>
      <c r="C882" s="111"/>
      <c r="D882" s="111"/>
      <c r="E882" s="119"/>
      <c r="F882" s="125"/>
      <c r="G882" s="125"/>
      <c r="H882" s="125"/>
      <c r="I882" s="92"/>
      <c r="J882" s="117"/>
      <c r="K882" s="114"/>
    </row>
    <row r="883" spans="1:11" s="101" customFormat="1" ht="20.100000000000001" customHeight="1">
      <c r="A883" s="111"/>
      <c r="B883" s="111"/>
      <c r="C883" s="111"/>
      <c r="D883" s="111"/>
      <c r="E883" s="119"/>
      <c r="F883" s="125"/>
      <c r="G883" s="125"/>
      <c r="H883" s="125"/>
      <c r="I883" s="92"/>
      <c r="J883" s="117"/>
      <c r="K883" s="114"/>
    </row>
    <row r="884" spans="1:11" s="101" customFormat="1" ht="20.100000000000001" customHeight="1">
      <c r="A884" s="111"/>
      <c r="B884" s="111"/>
      <c r="C884" s="111"/>
      <c r="D884" s="111"/>
      <c r="E884" s="119"/>
      <c r="F884" s="125"/>
      <c r="G884" s="125"/>
      <c r="H884" s="125"/>
      <c r="I884" s="92"/>
      <c r="J884" s="117"/>
      <c r="K884" s="114"/>
    </row>
    <row r="885" spans="1:11" s="101" customFormat="1" ht="20.100000000000001" customHeight="1">
      <c r="A885" s="111"/>
      <c r="B885" s="111"/>
      <c r="C885" s="111"/>
      <c r="D885" s="111"/>
      <c r="E885" s="119"/>
      <c r="F885" s="125"/>
      <c r="G885" s="125"/>
      <c r="H885" s="125"/>
      <c r="I885" s="92"/>
      <c r="J885" s="117"/>
      <c r="K885" s="114"/>
    </row>
    <row r="886" spans="1:11" s="101" customFormat="1" ht="20.100000000000001" customHeight="1">
      <c r="A886" s="111"/>
      <c r="B886" s="111"/>
      <c r="C886" s="111"/>
      <c r="D886" s="111"/>
      <c r="E886" s="119"/>
      <c r="F886" s="125"/>
      <c r="G886" s="125"/>
      <c r="H886" s="125"/>
      <c r="I886" s="92"/>
      <c r="J886" s="117"/>
      <c r="K886" s="114"/>
    </row>
    <row r="887" spans="1:11" s="101" customFormat="1" ht="20.100000000000001" customHeight="1">
      <c r="A887" s="111"/>
      <c r="B887" s="111"/>
      <c r="C887" s="111"/>
      <c r="D887" s="111"/>
      <c r="E887" s="119"/>
      <c r="F887" s="125"/>
      <c r="G887" s="125"/>
      <c r="H887" s="125"/>
      <c r="I887" s="92"/>
      <c r="J887" s="117"/>
      <c r="K887" s="114"/>
    </row>
    <row r="888" spans="1:11" s="101" customFormat="1" ht="20.100000000000001" customHeight="1">
      <c r="A888" s="111"/>
      <c r="B888" s="111"/>
      <c r="C888" s="111"/>
      <c r="D888" s="111"/>
      <c r="E888" s="119"/>
      <c r="F888" s="125"/>
      <c r="G888" s="125"/>
      <c r="H888" s="125"/>
      <c r="I888" s="92"/>
      <c r="J888" s="117"/>
      <c r="K888" s="114"/>
    </row>
    <row r="889" spans="1:11" s="101" customFormat="1" ht="20.100000000000001" customHeight="1">
      <c r="A889" s="111"/>
      <c r="B889" s="111"/>
      <c r="C889" s="111"/>
      <c r="D889" s="111"/>
      <c r="E889" s="119"/>
      <c r="F889" s="125"/>
      <c r="G889" s="125"/>
      <c r="H889" s="125"/>
      <c r="I889" s="92"/>
      <c r="J889" s="117"/>
      <c r="K889" s="114"/>
    </row>
    <row r="890" spans="1:11" s="101" customFormat="1" ht="20.100000000000001" customHeight="1">
      <c r="A890" s="111"/>
      <c r="B890" s="111"/>
      <c r="C890" s="111"/>
      <c r="D890" s="111"/>
      <c r="E890" s="119"/>
      <c r="F890" s="125"/>
      <c r="G890" s="125"/>
      <c r="H890" s="125"/>
      <c r="I890" s="92"/>
      <c r="J890" s="117"/>
      <c r="K890" s="114"/>
    </row>
    <row r="891" spans="1:11" s="101" customFormat="1" ht="20.100000000000001" customHeight="1">
      <c r="A891" s="111"/>
      <c r="B891" s="111"/>
      <c r="C891" s="111"/>
      <c r="D891" s="111"/>
      <c r="E891" s="119"/>
      <c r="F891" s="125"/>
      <c r="G891" s="125"/>
      <c r="H891" s="125"/>
      <c r="I891" s="92"/>
      <c r="J891" s="117"/>
      <c r="K891" s="114"/>
    </row>
    <row r="892" spans="1:11" s="101" customFormat="1" ht="20.100000000000001" customHeight="1">
      <c r="A892" s="111"/>
      <c r="B892" s="111"/>
      <c r="C892" s="111"/>
      <c r="D892" s="111"/>
      <c r="E892" s="119"/>
      <c r="F892" s="125"/>
      <c r="G892" s="125"/>
      <c r="H892" s="125"/>
      <c r="I892" s="92"/>
      <c r="J892" s="117"/>
      <c r="K892" s="114"/>
    </row>
    <row r="893" spans="1:11" s="101" customFormat="1" ht="20.100000000000001" customHeight="1">
      <c r="A893" s="111"/>
      <c r="B893" s="111"/>
      <c r="C893" s="111"/>
      <c r="D893" s="111"/>
      <c r="E893" s="119"/>
      <c r="F893" s="125"/>
      <c r="G893" s="125"/>
      <c r="H893" s="125"/>
      <c r="I893" s="92"/>
      <c r="J893" s="117"/>
      <c r="K893" s="114"/>
    </row>
    <row r="894" spans="1:11" s="101" customFormat="1" ht="20.100000000000001" customHeight="1">
      <c r="A894" s="111"/>
      <c r="B894" s="111"/>
      <c r="C894" s="111"/>
      <c r="D894" s="111"/>
      <c r="E894" s="119"/>
      <c r="F894" s="125"/>
      <c r="G894" s="125"/>
      <c r="H894" s="125"/>
      <c r="I894" s="92"/>
      <c r="J894" s="117"/>
      <c r="K894" s="114"/>
    </row>
    <row r="895" spans="1:11" s="101" customFormat="1" ht="20.100000000000001" customHeight="1">
      <c r="A895" s="111"/>
      <c r="B895" s="111"/>
      <c r="C895" s="111"/>
      <c r="D895" s="111"/>
      <c r="E895" s="119"/>
      <c r="F895" s="125"/>
      <c r="G895" s="125"/>
      <c r="H895" s="125"/>
      <c r="I895" s="92"/>
      <c r="J895" s="117"/>
      <c r="K895" s="114"/>
    </row>
    <row r="896" spans="1:11" s="101" customFormat="1" ht="20.100000000000001" customHeight="1">
      <c r="A896" s="111"/>
      <c r="B896" s="111"/>
      <c r="C896" s="111"/>
      <c r="D896" s="111"/>
      <c r="E896" s="119"/>
      <c r="F896" s="125"/>
      <c r="G896" s="125"/>
      <c r="H896" s="125"/>
      <c r="I896" s="92"/>
      <c r="J896" s="117"/>
      <c r="K896" s="114"/>
    </row>
    <row r="897" spans="1:11" s="101" customFormat="1" ht="20.100000000000001" customHeight="1">
      <c r="A897" s="111"/>
      <c r="B897" s="111"/>
      <c r="C897" s="111"/>
      <c r="D897" s="111"/>
      <c r="E897" s="119"/>
      <c r="F897" s="125"/>
      <c r="G897" s="125"/>
      <c r="H897" s="125"/>
      <c r="I897" s="92"/>
      <c r="J897" s="117"/>
      <c r="K897" s="114"/>
    </row>
    <row r="898" spans="1:11" s="101" customFormat="1" ht="20.100000000000001" customHeight="1">
      <c r="A898" s="111"/>
      <c r="B898" s="111"/>
      <c r="C898" s="111"/>
      <c r="D898" s="111"/>
      <c r="E898" s="119"/>
      <c r="F898" s="125"/>
      <c r="G898" s="125"/>
      <c r="H898" s="125"/>
      <c r="I898" s="92"/>
      <c r="J898" s="117"/>
      <c r="K898" s="114"/>
    </row>
    <row r="899" spans="1:11" s="101" customFormat="1" ht="20.100000000000001" customHeight="1">
      <c r="A899" s="111"/>
      <c r="B899" s="111"/>
      <c r="C899" s="111"/>
      <c r="D899" s="111"/>
      <c r="E899" s="119"/>
      <c r="F899" s="125"/>
      <c r="G899" s="125"/>
      <c r="H899" s="125"/>
      <c r="I899" s="92"/>
      <c r="J899" s="117"/>
      <c r="K899" s="114"/>
    </row>
    <row r="900" spans="1:11" s="101" customFormat="1" ht="20.100000000000001" customHeight="1">
      <c r="A900" s="111"/>
      <c r="B900" s="111"/>
      <c r="C900" s="111"/>
      <c r="D900" s="111"/>
      <c r="E900" s="119"/>
      <c r="F900" s="125"/>
      <c r="G900" s="125"/>
      <c r="H900" s="125"/>
      <c r="I900" s="92"/>
      <c r="J900" s="117"/>
      <c r="K900" s="114"/>
    </row>
    <row r="901" spans="1:11" s="101" customFormat="1" ht="20.100000000000001" customHeight="1">
      <c r="A901" s="111"/>
      <c r="B901" s="111"/>
      <c r="C901" s="111"/>
      <c r="D901" s="111"/>
      <c r="E901" s="119"/>
      <c r="F901" s="125"/>
      <c r="G901" s="125"/>
      <c r="H901" s="125"/>
      <c r="I901" s="92"/>
      <c r="J901" s="117"/>
      <c r="K901" s="114"/>
    </row>
    <row r="902" spans="1:11" s="101" customFormat="1" ht="20.100000000000001" customHeight="1">
      <c r="A902" s="111"/>
      <c r="B902" s="111"/>
      <c r="C902" s="111"/>
      <c r="D902" s="111"/>
      <c r="E902" s="119"/>
      <c r="F902" s="125"/>
      <c r="G902" s="125"/>
      <c r="H902" s="125"/>
      <c r="I902" s="92"/>
      <c r="J902" s="117"/>
      <c r="K902" s="114"/>
    </row>
    <row r="903" spans="1:11" s="101" customFormat="1" ht="20.100000000000001" customHeight="1">
      <c r="A903" s="111"/>
      <c r="B903" s="111"/>
      <c r="C903" s="111"/>
      <c r="D903" s="111"/>
      <c r="E903" s="119"/>
      <c r="F903" s="125"/>
      <c r="G903" s="125"/>
      <c r="H903" s="125"/>
      <c r="I903" s="92"/>
      <c r="J903" s="117"/>
      <c r="K903" s="114"/>
    </row>
    <row r="904" spans="1:11" s="101" customFormat="1" ht="20.100000000000001" customHeight="1">
      <c r="A904" s="111"/>
      <c r="B904" s="111"/>
      <c r="C904" s="111"/>
      <c r="D904" s="111"/>
      <c r="E904" s="119"/>
      <c r="F904" s="125"/>
      <c r="G904" s="125"/>
      <c r="H904" s="125"/>
      <c r="I904" s="92"/>
      <c r="J904" s="117"/>
      <c r="K904" s="114"/>
    </row>
    <row r="905" spans="1:11" s="101" customFormat="1" ht="20.100000000000001" customHeight="1">
      <c r="A905" s="111"/>
      <c r="B905" s="111"/>
      <c r="C905" s="111"/>
      <c r="D905" s="111"/>
      <c r="E905" s="119"/>
      <c r="F905" s="125"/>
      <c r="G905" s="125"/>
      <c r="H905" s="125"/>
      <c r="I905" s="92"/>
      <c r="J905" s="117"/>
      <c r="K905" s="114"/>
    </row>
    <row r="906" spans="1:11" s="101" customFormat="1" ht="20.100000000000001" customHeight="1">
      <c r="A906" s="111"/>
      <c r="B906" s="111"/>
      <c r="C906" s="111"/>
      <c r="D906" s="111"/>
      <c r="E906" s="119"/>
      <c r="F906" s="125"/>
      <c r="G906" s="125"/>
      <c r="H906" s="125"/>
      <c r="I906" s="92"/>
      <c r="J906" s="117"/>
      <c r="K906" s="114"/>
    </row>
    <row r="907" spans="1:11" s="101" customFormat="1" ht="20.100000000000001" customHeight="1">
      <c r="A907" s="111"/>
      <c r="B907" s="111"/>
      <c r="C907" s="111"/>
      <c r="D907" s="111"/>
      <c r="E907" s="119"/>
      <c r="F907" s="125"/>
      <c r="G907" s="125"/>
      <c r="H907" s="125"/>
      <c r="I907" s="92"/>
      <c r="J907" s="117"/>
      <c r="K907" s="114"/>
    </row>
    <row r="908" spans="1:11" s="101" customFormat="1" ht="20.100000000000001" customHeight="1">
      <c r="A908" s="111"/>
      <c r="B908" s="111"/>
      <c r="C908" s="111"/>
      <c r="D908" s="111"/>
      <c r="E908" s="119"/>
      <c r="F908" s="125"/>
      <c r="G908" s="125"/>
      <c r="H908" s="125"/>
      <c r="I908" s="92"/>
      <c r="J908" s="117"/>
      <c r="K908" s="114"/>
    </row>
    <row r="909" spans="1:11" s="101" customFormat="1" ht="20.100000000000001" customHeight="1">
      <c r="A909" s="111"/>
      <c r="B909" s="111"/>
      <c r="C909" s="111"/>
      <c r="D909" s="111"/>
      <c r="E909" s="119"/>
      <c r="F909" s="125"/>
      <c r="G909" s="125"/>
      <c r="H909" s="125"/>
      <c r="I909" s="92"/>
      <c r="J909" s="117"/>
      <c r="K909" s="114"/>
    </row>
    <row r="910" spans="1:11" s="101" customFormat="1" ht="20.100000000000001" customHeight="1">
      <c r="A910" s="111"/>
      <c r="B910" s="111"/>
      <c r="C910" s="111"/>
      <c r="D910" s="111"/>
      <c r="E910" s="119"/>
      <c r="F910" s="125"/>
      <c r="G910" s="125"/>
      <c r="H910" s="125"/>
      <c r="I910" s="92"/>
      <c r="J910" s="117"/>
      <c r="K910" s="114"/>
    </row>
    <row r="911" spans="1:11" s="101" customFormat="1" ht="20.100000000000001" customHeight="1">
      <c r="A911" s="111"/>
      <c r="B911" s="111"/>
      <c r="C911" s="111"/>
      <c r="D911" s="111"/>
      <c r="E911" s="119"/>
      <c r="F911" s="125"/>
      <c r="G911" s="125"/>
      <c r="H911" s="125"/>
      <c r="I911" s="92"/>
      <c r="J911" s="117"/>
      <c r="K911" s="114"/>
    </row>
    <row r="912" spans="1:11" s="101" customFormat="1" ht="20.100000000000001" customHeight="1">
      <c r="A912" s="111"/>
      <c r="B912" s="111"/>
      <c r="C912" s="111"/>
      <c r="D912" s="111"/>
      <c r="E912" s="119"/>
      <c r="F912" s="125"/>
      <c r="G912" s="125"/>
      <c r="H912" s="125"/>
      <c r="I912" s="92"/>
      <c r="J912" s="117"/>
      <c r="K912" s="114"/>
    </row>
    <row r="913" spans="1:11" s="101" customFormat="1" ht="20.100000000000001" customHeight="1">
      <c r="A913" s="111"/>
      <c r="B913" s="111"/>
      <c r="C913" s="111"/>
      <c r="D913" s="111"/>
      <c r="E913" s="119"/>
      <c r="F913" s="125"/>
      <c r="G913" s="125"/>
      <c r="H913" s="125"/>
      <c r="I913" s="92"/>
      <c r="J913" s="117"/>
      <c r="K913" s="114"/>
    </row>
    <row r="914" spans="1:11" s="101" customFormat="1" ht="20.100000000000001" customHeight="1">
      <c r="A914" s="111"/>
      <c r="B914" s="111"/>
      <c r="C914" s="111"/>
      <c r="D914" s="111"/>
      <c r="E914" s="119"/>
      <c r="F914" s="125"/>
      <c r="G914" s="125"/>
      <c r="H914" s="125"/>
      <c r="I914" s="92"/>
      <c r="J914" s="117"/>
      <c r="K914" s="114"/>
    </row>
    <row r="915" spans="1:11" s="101" customFormat="1" ht="20.100000000000001" customHeight="1">
      <c r="A915" s="111"/>
      <c r="B915" s="111"/>
      <c r="C915" s="111"/>
      <c r="D915" s="111"/>
      <c r="E915" s="119"/>
      <c r="F915" s="125"/>
      <c r="G915" s="125"/>
      <c r="H915" s="125"/>
      <c r="I915" s="92"/>
      <c r="J915" s="117"/>
      <c r="K915" s="114"/>
    </row>
    <row r="916" spans="1:11" s="101" customFormat="1" ht="20.100000000000001" customHeight="1">
      <c r="A916" s="111"/>
      <c r="B916" s="111"/>
      <c r="C916" s="111"/>
      <c r="D916" s="111"/>
      <c r="E916" s="119"/>
      <c r="F916" s="125"/>
      <c r="G916" s="125"/>
      <c r="H916" s="125"/>
      <c r="I916" s="92"/>
      <c r="J916" s="117"/>
      <c r="K916" s="114"/>
    </row>
    <row r="917" spans="1:11" s="101" customFormat="1" ht="20.100000000000001" customHeight="1">
      <c r="A917" s="111"/>
      <c r="B917" s="111"/>
      <c r="C917" s="111"/>
      <c r="D917" s="111"/>
      <c r="E917" s="119"/>
      <c r="F917" s="125"/>
      <c r="G917" s="125"/>
      <c r="H917" s="125"/>
      <c r="I917" s="92"/>
      <c r="J917" s="117"/>
      <c r="K917" s="114"/>
    </row>
    <row r="918" spans="1:11" s="101" customFormat="1" ht="20.100000000000001" customHeight="1">
      <c r="A918" s="111"/>
      <c r="B918" s="111"/>
      <c r="C918" s="111"/>
      <c r="D918" s="111"/>
      <c r="E918" s="119"/>
      <c r="F918" s="125"/>
      <c r="G918" s="125"/>
      <c r="H918" s="125"/>
      <c r="I918" s="92"/>
      <c r="J918" s="117"/>
      <c r="K918" s="114"/>
    </row>
    <row r="919" spans="1:11" s="101" customFormat="1" ht="20.100000000000001" customHeight="1">
      <c r="A919" s="111"/>
      <c r="B919" s="111"/>
      <c r="C919" s="111"/>
      <c r="D919" s="111"/>
      <c r="E919" s="119"/>
      <c r="F919" s="125"/>
      <c r="G919" s="125"/>
      <c r="H919" s="125"/>
      <c r="I919" s="92"/>
      <c r="J919" s="117"/>
      <c r="K919" s="114"/>
    </row>
    <row r="920" spans="1:11" s="101" customFormat="1" ht="20.100000000000001" customHeight="1">
      <c r="A920" s="111"/>
      <c r="B920" s="111"/>
      <c r="C920" s="111"/>
      <c r="D920" s="111"/>
      <c r="E920" s="119"/>
      <c r="F920" s="125"/>
      <c r="G920" s="125"/>
      <c r="H920" s="125"/>
      <c r="I920" s="92"/>
      <c r="J920" s="117"/>
      <c r="K920" s="114"/>
    </row>
    <row r="921" spans="1:11" s="101" customFormat="1" ht="20.100000000000001" customHeight="1">
      <c r="A921" s="111"/>
      <c r="B921" s="111"/>
      <c r="C921" s="111"/>
      <c r="D921" s="111"/>
      <c r="E921" s="119"/>
      <c r="F921" s="125"/>
      <c r="G921" s="125"/>
      <c r="H921" s="125"/>
      <c r="I921" s="92"/>
      <c r="J921" s="117"/>
      <c r="K921" s="114"/>
    </row>
    <row r="922" spans="1:11" s="101" customFormat="1" ht="20.100000000000001" customHeight="1">
      <c r="A922" s="111"/>
      <c r="B922" s="111"/>
      <c r="C922" s="111"/>
      <c r="D922" s="111"/>
      <c r="E922" s="119"/>
      <c r="F922" s="125"/>
      <c r="G922" s="125"/>
      <c r="H922" s="125"/>
      <c r="I922" s="92"/>
      <c r="J922" s="117"/>
      <c r="K922" s="114"/>
    </row>
    <row r="923" spans="1:11" s="101" customFormat="1" ht="20.100000000000001" customHeight="1">
      <c r="A923" s="111"/>
      <c r="B923" s="111"/>
      <c r="C923" s="111"/>
      <c r="D923" s="111"/>
      <c r="E923" s="119"/>
      <c r="F923" s="125"/>
      <c r="G923" s="125"/>
      <c r="H923" s="125"/>
      <c r="I923" s="92"/>
      <c r="J923" s="117"/>
      <c r="K923" s="114"/>
    </row>
    <row r="924" spans="1:11" s="101" customFormat="1" ht="20.100000000000001" customHeight="1">
      <c r="A924" s="111"/>
      <c r="B924" s="111"/>
      <c r="C924" s="111"/>
      <c r="D924" s="111"/>
      <c r="E924" s="119"/>
      <c r="F924" s="125"/>
      <c r="G924" s="125"/>
      <c r="H924" s="125"/>
      <c r="I924" s="92"/>
      <c r="J924" s="117"/>
      <c r="K924" s="114"/>
    </row>
    <row r="925" spans="1:11" s="101" customFormat="1" ht="20.100000000000001" customHeight="1">
      <c r="A925" s="111"/>
      <c r="B925" s="111"/>
      <c r="C925" s="111"/>
      <c r="D925" s="111"/>
      <c r="E925" s="119"/>
      <c r="F925" s="125"/>
      <c r="G925" s="125"/>
      <c r="H925" s="125"/>
      <c r="I925" s="92"/>
      <c r="J925" s="117"/>
      <c r="K925" s="114"/>
    </row>
    <row r="926" spans="1:11" s="101" customFormat="1" ht="20.100000000000001" customHeight="1">
      <c r="A926" s="111"/>
      <c r="B926" s="111"/>
      <c r="C926" s="111"/>
      <c r="D926" s="111"/>
      <c r="E926" s="119"/>
      <c r="F926" s="125"/>
      <c r="G926" s="125"/>
      <c r="H926" s="125"/>
      <c r="I926" s="92"/>
      <c r="J926" s="117"/>
      <c r="K926" s="114"/>
    </row>
    <row r="927" spans="1:11" s="101" customFormat="1" ht="20.100000000000001" customHeight="1">
      <c r="A927" s="111"/>
      <c r="B927" s="111"/>
      <c r="C927" s="111"/>
      <c r="D927" s="111"/>
      <c r="E927" s="119"/>
      <c r="F927" s="125"/>
      <c r="G927" s="125"/>
      <c r="H927" s="125"/>
      <c r="I927" s="92"/>
      <c r="J927" s="117"/>
      <c r="K927" s="114"/>
    </row>
    <row r="928" spans="1:11" s="101" customFormat="1" ht="20.100000000000001" customHeight="1">
      <c r="A928" s="111"/>
      <c r="B928" s="111"/>
      <c r="C928" s="111"/>
      <c r="D928" s="111"/>
      <c r="E928" s="119"/>
      <c r="F928" s="125"/>
      <c r="G928" s="125"/>
      <c r="H928" s="125"/>
      <c r="I928" s="92"/>
      <c r="J928" s="117"/>
      <c r="K928" s="114"/>
    </row>
    <row r="929" spans="1:11" s="101" customFormat="1" ht="20.100000000000001" customHeight="1">
      <c r="A929" s="111"/>
      <c r="B929" s="111"/>
      <c r="C929" s="111"/>
      <c r="D929" s="111"/>
      <c r="E929" s="119"/>
      <c r="F929" s="125"/>
      <c r="G929" s="125"/>
      <c r="H929" s="125"/>
      <c r="I929" s="92"/>
      <c r="J929" s="117"/>
      <c r="K929" s="114"/>
    </row>
    <row r="930" spans="1:11" s="101" customFormat="1" ht="20.100000000000001" customHeight="1">
      <c r="A930" s="111"/>
      <c r="B930" s="111"/>
      <c r="C930" s="111"/>
      <c r="D930" s="111"/>
      <c r="E930" s="119"/>
      <c r="F930" s="125"/>
      <c r="G930" s="125"/>
      <c r="H930" s="125"/>
      <c r="I930" s="92"/>
      <c r="J930" s="117"/>
      <c r="K930" s="114"/>
    </row>
    <row r="931" spans="1:11" s="101" customFormat="1" ht="20.100000000000001" customHeight="1">
      <c r="A931" s="111"/>
      <c r="B931" s="111"/>
      <c r="C931" s="111"/>
      <c r="D931" s="111"/>
      <c r="E931" s="119"/>
      <c r="F931" s="125"/>
      <c r="G931" s="125"/>
      <c r="H931" s="125"/>
      <c r="I931" s="92"/>
      <c r="J931" s="117"/>
      <c r="K931" s="114"/>
    </row>
    <row r="932" spans="1:11" s="101" customFormat="1" ht="20.100000000000001" customHeight="1">
      <c r="A932" s="111"/>
      <c r="B932" s="111"/>
      <c r="C932" s="111"/>
      <c r="D932" s="111"/>
      <c r="E932" s="119"/>
      <c r="F932" s="125"/>
      <c r="G932" s="125"/>
      <c r="H932" s="125"/>
      <c r="I932" s="92"/>
      <c r="J932" s="117"/>
      <c r="K932" s="114"/>
    </row>
    <row r="933" spans="1:11" s="101" customFormat="1" ht="20.100000000000001" customHeight="1">
      <c r="A933" s="111"/>
      <c r="B933" s="111"/>
      <c r="C933" s="111"/>
      <c r="D933" s="111"/>
      <c r="E933" s="119"/>
      <c r="F933" s="125"/>
      <c r="G933" s="125"/>
      <c r="H933" s="125"/>
      <c r="I933" s="92"/>
      <c r="J933" s="117"/>
      <c r="K933" s="114"/>
    </row>
    <row r="934" spans="1:11" s="101" customFormat="1" ht="20.100000000000001" customHeight="1">
      <c r="A934" s="111"/>
      <c r="B934" s="111"/>
      <c r="C934" s="111"/>
      <c r="D934" s="111"/>
      <c r="E934" s="119"/>
      <c r="F934" s="125"/>
      <c r="G934" s="125"/>
      <c r="H934" s="125"/>
      <c r="I934" s="92"/>
      <c r="J934" s="117"/>
      <c r="K934" s="114"/>
    </row>
    <row r="935" spans="1:11" s="101" customFormat="1" ht="20.100000000000001" customHeight="1">
      <c r="A935" s="111"/>
      <c r="B935" s="111"/>
      <c r="C935" s="111"/>
      <c r="D935" s="111"/>
      <c r="E935" s="119"/>
      <c r="F935" s="125"/>
      <c r="G935" s="125"/>
      <c r="H935" s="125"/>
      <c r="I935" s="92"/>
      <c r="J935" s="117"/>
      <c r="K935" s="114"/>
    </row>
    <row r="936" spans="1:11" s="101" customFormat="1" ht="20.100000000000001" customHeight="1">
      <c r="A936" s="111"/>
      <c r="B936" s="111"/>
      <c r="C936" s="111"/>
      <c r="D936" s="111"/>
      <c r="E936" s="119"/>
      <c r="F936" s="125"/>
      <c r="G936" s="125"/>
      <c r="H936" s="125"/>
      <c r="I936" s="92"/>
      <c r="J936" s="117"/>
      <c r="K936" s="114"/>
    </row>
    <row r="937" spans="1:11" s="101" customFormat="1" ht="20.100000000000001" customHeight="1">
      <c r="A937" s="111"/>
      <c r="B937" s="111"/>
      <c r="C937" s="111"/>
      <c r="D937" s="111"/>
      <c r="E937" s="119"/>
      <c r="F937" s="125"/>
      <c r="G937" s="125"/>
      <c r="H937" s="125"/>
      <c r="I937" s="92"/>
      <c r="J937" s="117"/>
      <c r="K937" s="114"/>
    </row>
    <row r="938" spans="1:11" s="101" customFormat="1" ht="20.100000000000001" customHeight="1">
      <c r="A938" s="111"/>
      <c r="B938" s="111"/>
      <c r="C938" s="111"/>
      <c r="D938" s="111"/>
      <c r="E938" s="119"/>
      <c r="F938" s="125"/>
      <c r="G938" s="125"/>
      <c r="H938" s="125"/>
      <c r="I938" s="92"/>
      <c r="J938" s="117"/>
      <c r="K938" s="114"/>
    </row>
    <row r="939" spans="1:11" s="101" customFormat="1" ht="20.100000000000001" customHeight="1">
      <c r="A939" s="111"/>
      <c r="B939" s="111"/>
      <c r="C939" s="111"/>
      <c r="D939" s="111"/>
      <c r="E939" s="119"/>
      <c r="F939" s="125"/>
      <c r="G939" s="125"/>
      <c r="H939" s="125"/>
      <c r="I939" s="92"/>
      <c r="J939" s="117"/>
      <c r="K939" s="114"/>
    </row>
    <row r="940" spans="1:11" s="101" customFormat="1" ht="20.100000000000001" customHeight="1">
      <c r="A940" s="111"/>
      <c r="B940" s="111"/>
      <c r="C940" s="111"/>
      <c r="D940" s="111"/>
      <c r="E940" s="119"/>
      <c r="F940" s="125"/>
      <c r="G940" s="125"/>
      <c r="H940" s="125"/>
      <c r="I940" s="92"/>
      <c r="J940" s="117"/>
      <c r="K940" s="114"/>
    </row>
    <row r="941" spans="1:11" s="101" customFormat="1" ht="20.100000000000001" customHeight="1">
      <c r="A941" s="111"/>
      <c r="B941" s="111"/>
      <c r="C941" s="111"/>
      <c r="D941" s="111"/>
      <c r="E941" s="119"/>
      <c r="F941" s="125"/>
      <c r="G941" s="125"/>
      <c r="H941" s="125"/>
      <c r="I941" s="92"/>
      <c r="J941" s="117"/>
      <c r="K941" s="114"/>
    </row>
    <row r="942" spans="1:11" s="101" customFormat="1" ht="20.100000000000001" customHeight="1">
      <c r="A942" s="111"/>
      <c r="B942" s="111"/>
      <c r="C942" s="111"/>
      <c r="D942" s="111"/>
      <c r="E942" s="119"/>
      <c r="F942" s="125"/>
      <c r="G942" s="125"/>
      <c r="H942" s="125"/>
      <c r="I942" s="92"/>
      <c r="J942" s="117"/>
      <c r="K942" s="114"/>
    </row>
    <row r="943" spans="1:11" s="101" customFormat="1" ht="20.100000000000001" customHeight="1">
      <c r="A943" s="111"/>
      <c r="B943" s="111"/>
      <c r="C943" s="111"/>
      <c r="D943" s="111"/>
      <c r="E943" s="119"/>
      <c r="F943" s="125"/>
      <c r="G943" s="125"/>
      <c r="H943" s="125"/>
      <c r="I943" s="92"/>
      <c r="J943" s="117"/>
      <c r="K943" s="114"/>
    </row>
    <row r="944" spans="1:11" s="101" customFormat="1" ht="20.100000000000001" customHeight="1">
      <c r="A944" s="111"/>
      <c r="B944" s="111"/>
      <c r="C944" s="111"/>
      <c r="D944" s="111"/>
      <c r="E944" s="119"/>
      <c r="F944" s="125"/>
      <c r="G944" s="125"/>
      <c r="H944" s="125"/>
      <c r="I944" s="92"/>
      <c r="J944" s="117"/>
      <c r="K944" s="114"/>
    </row>
    <row r="945" spans="1:11" s="101" customFormat="1" ht="20.100000000000001" customHeight="1">
      <c r="A945" s="111"/>
      <c r="B945" s="111"/>
      <c r="C945" s="111"/>
      <c r="D945" s="111"/>
      <c r="E945" s="119"/>
      <c r="F945" s="125"/>
      <c r="G945" s="125"/>
      <c r="H945" s="125"/>
      <c r="I945" s="92"/>
      <c r="J945" s="117"/>
      <c r="K945" s="114"/>
    </row>
    <row r="946" spans="1:11" s="101" customFormat="1" ht="20.100000000000001" customHeight="1">
      <c r="A946" s="111"/>
      <c r="B946" s="111"/>
      <c r="C946" s="111"/>
      <c r="D946" s="111"/>
      <c r="E946" s="119"/>
      <c r="F946" s="125"/>
      <c r="G946" s="125"/>
      <c r="H946" s="125"/>
      <c r="I946" s="92"/>
      <c r="J946" s="117"/>
      <c r="K946" s="114"/>
    </row>
    <row r="947" spans="1:11" s="101" customFormat="1" ht="20.100000000000001" customHeight="1">
      <c r="A947" s="111"/>
      <c r="B947" s="111"/>
      <c r="C947" s="111"/>
      <c r="D947" s="111"/>
      <c r="E947" s="119"/>
      <c r="F947" s="125"/>
      <c r="G947" s="125"/>
      <c r="H947" s="125"/>
      <c r="I947" s="92"/>
      <c r="J947" s="117"/>
      <c r="K947" s="114"/>
    </row>
    <row r="948" spans="1:11" s="101" customFormat="1" ht="20.100000000000001" customHeight="1">
      <c r="A948" s="111"/>
      <c r="B948" s="111"/>
      <c r="C948" s="111"/>
      <c r="D948" s="111"/>
      <c r="E948" s="119"/>
      <c r="F948" s="125"/>
      <c r="G948" s="125"/>
      <c r="H948" s="125"/>
      <c r="I948" s="92"/>
      <c r="J948" s="117"/>
      <c r="K948" s="114"/>
    </row>
    <row r="949" spans="1:11" s="101" customFormat="1" ht="20.100000000000001" customHeight="1">
      <c r="A949" s="111"/>
      <c r="B949" s="111"/>
      <c r="C949" s="111"/>
      <c r="D949" s="111"/>
      <c r="E949" s="119"/>
      <c r="F949" s="125"/>
      <c r="G949" s="125"/>
      <c r="H949" s="125"/>
      <c r="I949" s="92"/>
      <c r="J949" s="117"/>
      <c r="K949" s="114"/>
    </row>
    <row r="950" spans="1:11" s="101" customFormat="1" ht="20.100000000000001" customHeight="1">
      <c r="A950" s="111"/>
      <c r="B950" s="111"/>
      <c r="C950" s="111"/>
      <c r="D950" s="111"/>
      <c r="E950" s="119"/>
      <c r="F950" s="125"/>
      <c r="G950" s="125"/>
      <c r="H950" s="125"/>
      <c r="I950" s="92"/>
      <c r="J950" s="117"/>
      <c r="K950" s="114"/>
    </row>
    <row r="951" spans="1:11" s="101" customFormat="1" ht="20.100000000000001" customHeight="1">
      <c r="A951" s="111"/>
      <c r="B951" s="111"/>
      <c r="C951" s="111"/>
      <c r="D951" s="111"/>
      <c r="E951" s="119"/>
      <c r="F951" s="125"/>
      <c r="G951" s="125"/>
      <c r="H951" s="125"/>
      <c r="I951" s="92"/>
      <c r="J951" s="117"/>
      <c r="K951" s="114"/>
    </row>
    <row r="952" spans="1:11" s="101" customFormat="1" ht="20.100000000000001" customHeight="1">
      <c r="A952" s="111"/>
      <c r="B952" s="111"/>
      <c r="C952" s="111"/>
      <c r="D952" s="111"/>
      <c r="E952" s="119"/>
      <c r="F952" s="125"/>
      <c r="G952" s="125"/>
      <c r="H952" s="125"/>
      <c r="I952" s="92"/>
      <c r="J952" s="117"/>
      <c r="K952" s="114"/>
    </row>
    <row r="953" spans="1:11" s="101" customFormat="1" ht="20.100000000000001" customHeight="1">
      <c r="A953" s="111"/>
      <c r="B953" s="111"/>
      <c r="C953" s="111"/>
      <c r="D953" s="111"/>
      <c r="E953" s="119"/>
      <c r="F953" s="125"/>
      <c r="G953" s="125"/>
      <c r="H953" s="125"/>
      <c r="I953" s="92"/>
      <c r="J953" s="117"/>
      <c r="K953" s="114"/>
    </row>
    <row r="954" spans="1:11" s="101" customFormat="1" ht="20.100000000000001" customHeight="1">
      <c r="A954" s="111"/>
      <c r="B954" s="111"/>
      <c r="C954" s="111"/>
      <c r="D954" s="111"/>
      <c r="E954" s="119"/>
      <c r="F954" s="125"/>
      <c r="G954" s="125"/>
      <c r="H954" s="125"/>
      <c r="I954" s="92"/>
      <c r="J954" s="117"/>
      <c r="K954" s="114"/>
    </row>
    <row r="955" spans="1:11" s="101" customFormat="1" ht="20.100000000000001" customHeight="1">
      <c r="A955" s="111"/>
      <c r="B955" s="111"/>
      <c r="C955" s="111"/>
      <c r="D955" s="111"/>
      <c r="E955" s="119"/>
      <c r="F955" s="125"/>
      <c r="G955" s="125"/>
      <c r="H955" s="125"/>
      <c r="I955" s="92"/>
      <c r="J955" s="117"/>
      <c r="K955" s="114"/>
    </row>
    <row r="956" spans="1:11" s="101" customFormat="1" ht="20.100000000000001" customHeight="1">
      <c r="A956" s="111"/>
      <c r="B956" s="111"/>
      <c r="C956" s="111"/>
      <c r="D956" s="111"/>
      <c r="E956" s="119"/>
      <c r="F956" s="125"/>
      <c r="G956" s="125"/>
      <c r="H956" s="125"/>
      <c r="I956" s="92"/>
      <c r="J956" s="117"/>
      <c r="K956" s="114"/>
    </row>
    <row r="957" spans="1:11" s="101" customFormat="1" ht="20.100000000000001" customHeight="1">
      <c r="A957" s="111"/>
      <c r="B957" s="111"/>
      <c r="C957" s="111"/>
      <c r="D957" s="111"/>
      <c r="E957" s="119"/>
      <c r="F957" s="125"/>
      <c r="G957" s="125"/>
      <c r="H957" s="125"/>
      <c r="I957" s="92"/>
      <c r="J957" s="117"/>
      <c r="K957" s="114"/>
    </row>
    <row r="958" spans="1:11" s="101" customFormat="1" ht="20.100000000000001" customHeight="1">
      <c r="A958" s="111"/>
      <c r="B958" s="111"/>
      <c r="C958" s="111"/>
      <c r="D958" s="111"/>
      <c r="E958" s="119"/>
      <c r="F958" s="125"/>
      <c r="G958" s="125"/>
      <c r="H958" s="125"/>
      <c r="I958" s="92"/>
      <c r="J958" s="117"/>
      <c r="K958" s="114"/>
    </row>
    <row r="959" spans="1:11" s="101" customFormat="1" ht="20.100000000000001" customHeight="1">
      <c r="A959" s="111"/>
      <c r="B959" s="111"/>
      <c r="C959" s="111"/>
      <c r="D959" s="111"/>
      <c r="E959" s="119"/>
      <c r="F959" s="125"/>
      <c r="G959" s="125"/>
      <c r="H959" s="125"/>
      <c r="I959" s="92"/>
      <c r="J959" s="117"/>
      <c r="K959" s="114"/>
    </row>
    <row r="960" spans="1:11" s="101" customFormat="1" ht="20.100000000000001" customHeight="1">
      <c r="A960" s="111"/>
      <c r="B960" s="111"/>
      <c r="C960" s="111"/>
      <c r="D960" s="111"/>
      <c r="E960" s="119"/>
      <c r="F960" s="125"/>
      <c r="G960" s="125"/>
      <c r="H960" s="125"/>
      <c r="I960" s="92"/>
      <c r="J960" s="117"/>
      <c r="K960" s="114"/>
    </row>
    <row r="961" spans="1:11" s="101" customFormat="1" ht="20.100000000000001" customHeight="1">
      <c r="A961" s="111"/>
      <c r="B961" s="111"/>
      <c r="C961" s="111"/>
      <c r="D961" s="111"/>
      <c r="E961" s="119"/>
      <c r="F961" s="125"/>
      <c r="G961" s="125"/>
      <c r="H961" s="125"/>
      <c r="I961" s="92"/>
      <c r="J961" s="117"/>
      <c r="K961" s="114"/>
    </row>
    <row r="962" spans="1:11" s="101" customFormat="1" ht="20.100000000000001" customHeight="1">
      <c r="A962" s="111"/>
      <c r="B962" s="111"/>
      <c r="C962" s="111"/>
      <c r="D962" s="111"/>
      <c r="E962" s="119"/>
      <c r="F962" s="125"/>
      <c r="G962" s="125"/>
      <c r="H962" s="125"/>
      <c r="I962" s="92"/>
      <c r="J962" s="117"/>
      <c r="K962" s="114"/>
    </row>
    <row r="963" spans="1:11" s="101" customFormat="1" ht="20.100000000000001" customHeight="1">
      <c r="A963" s="111"/>
      <c r="B963" s="111"/>
      <c r="C963" s="111"/>
      <c r="D963" s="111"/>
      <c r="E963" s="119"/>
      <c r="F963" s="125"/>
      <c r="G963" s="125"/>
      <c r="H963" s="125"/>
      <c r="I963" s="92"/>
      <c r="J963" s="117"/>
      <c r="K963" s="114"/>
    </row>
    <row r="964" spans="1:11" s="101" customFormat="1" ht="20.100000000000001" customHeight="1">
      <c r="A964" s="111"/>
      <c r="B964" s="111"/>
      <c r="C964" s="111"/>
      <c r="D964" s="111"/>
      <c r="E964" s="119"/>
      <c r="F964" s="125"/>
      <c r="G964" s="125"/>
      <c r="H964" s="125"/>
      <c r="I964" s="92"/>
      <c r="J964" s="117"/>
      <c r="K964" s="114"/>
    </row>
    <row r="965" spans="1:11" s="101" customFormat="1" ht="20.100000000000001" customHeight="1">
      <c r="A965" s="111"/>
      <c r="B965" s="111"/>
      <c r="C965" s="111"/>
      <c r="D965" s="111"/>
      <c r="E965" s="119"/>
      <c r="F965" s="125"/>
      <c r="G965" s="125"/>
      <c r="H965" s="125"/>
      <c r="I965" s="92"/>
      <c r="J965" s="117"/>
      <c r="K965" s="114"/>
    </row>
    <row r="966" spans="1:11" s="101" customFormat="1" ht="20.100000000000001" customHeight="1">
      <c r="A966" s="111"/>
      <c r="B966" s="111"/>
      <c r="C966" s="111"/>
      <c r="D966" s="111"/>
      <c r="E966" s="119"/>
      <c r="F966" s="125"/>
      <c r="G966" s="125"/>
      <c r="H966" s="125"/>
      <c r="I966" s="92"/>
      <c r="J966" s="117"/>
      <c r="K966" s="114"/>
    </row>
    <row r="967" spans="1:11" s="101" customFormat="1" ht="20.100000000000001" customHeight="1">
      <c r="A967" s="111"/>
      <c r="B967" s="111"/>
      <c r="C967" s="111"/>
      <c r="D967" s="111"/>
      <c r="E967" s="119"/>
      <c r="F967" s="125"/>
      <c r="G967" s="125"/>
      <c r="H967" s="125"/>
      <c r="I967" s="92"/>
      <c r="J967" s="117"/>
      <c r="K967" s="114"/>
    </row>
    <row r="968" spans="1:11" s="101" customFormat="1" ht="20.100000000000001" customHeight="1">
      <c r="A968" s="111"/>
      <c r="B968" s="111"/>
      <c r="C968" s="111"/>
      <c r="D968" s="111"/>
      <c r="E968" s="119"/>
      <c r="F968" s="125"/>
      <c r="G968" s="125"/>
      <c r="H968" s="125"/>
      <c r="I968" s="92"/>
      <c r="J968" s="117"/>
      <c r="K968" s="114"/>
    </row>
    <row r="969" spans="1:11" s="101" customFormat="1" ht="20.100000000000001" customHeight="1">
      <c r="A969" s="111"/>
      <c r="B969" s="111"/>
      <c r="C969" s="111"/>
      <c r="D969" s="111"/>
      <c r="E969" s="119"/>
      <c r="F969" s="125"/>
      <c r="G969" s="125"/>
      <c r="H969" s="125"/>
      <c r="I969" s="92"/>
      <c r="J969" s="117"/>
      <c r="K969" s="114"/>
    </row>
    <row r="970" spans="1:11" s="101" customFormat="1" ht="20.100000000000001" customHeight="1">
      <c r="A970" s="111"/>
      <c r="B970" s="111"/>
      <c r="C970" s="111"/>
      <c r="D970" s="111"/>
      <c r="E970" s="119"/>
      <c r="F970" s="125"/>
      <c r="G970" s="125"/>
      <c r="H970" s="125"/>
      <c r="I970" s="92"/>
      <c r="J970" s="117"/>
      <c r="K970" s="114"/>
    </row>
    <row r="971" spans="1:11" s="101" customFormat="1" ht="20.100000000000001" customHeight="1">
      <c r="A971" s="111"/>
      <c r="B971" s="111"/>
      <c r="C971" s="111"/>
      <c r="D971" s="111"/>
      <c r="E971" s="119"/>
      <c r="F971" s="125"/>
      <c r="G971" s="125"/>
      <c r="H971" s="125"/>
      <c r="I971" s="92"/>
      <c r="J971" s="117"/>
      <c r="K971" s="114"/>
    </row>
    <row r="972" spans="1:11" s="101" customFormat="1" ht="20.100000000000001" customHeight="1">
      <c r="A972" s="111"/>
      <c r="B972" s="111"/>
      <c r="C972" s="111"/>
      <c r="D972" s="111"/>
      <c r="E972" s="119"/>
      <c r="F972" s="125"/>
      <c r="G972" s="125"/>
      <c r="H972" s="125"/>
      <c r="I972" s="92"/>
      <c r="J972" s="117"/>
      <c r="K972" s="114"/>
    </row>
    <row r="973" spans="1:11" s="101" customFormat="1" ht="20.100000000000001" customHeight="1">
      <c r="A973" s="111"/>
      <c r="B973" s="111"/>
      <c r="C973" s="111"/>
      <c r="D973" s="111"/>
      <c r="E973" s="119"/>
      <c r="F973" s="125"/>
      <c r="G973" s="125"/>
      <c r="H973" s="125"/>
      <c r="I973" s="92"/>
      <c r="J973" s="117"/>
      <c r="K973" s="114"/>
    </row>
    <row r="974" spans="1:11" s="101" customFormat="1" ht="20.100000000000001" customHeight="1">
      <c r="A974" s="111"/>
      <c r="B974" s="111"/>
      <c r="C974" s="111"/>
      <c r="D974" s="111"/>
      <c r="E974" s="119"/>
      <c r="F974" s="125"/>
      <c r="G974" s="125"/>
      <c r="H974" s="125"/>
      <c r="I974" s="92"/>
      <c r="J974" s="117"/>
      <c r="K974" s="114"/>
    </row>
    <row r="975" spans="1:11" s="101" customFormat="1" ht="20.100000000000001" customHeight="1">
      <c r="A975" s="111"/>
      <c r="B975" s="111"/>
      <c r="C975" s="111"/>
      <c r="D975" s="111"/>
      <c r="E975" s="119"/>
      <c r="F975" s="125"/>
      <c r="G975" s="125"/>
      <c r="H975" s="125"/>
      <c r="I975" s="92"/>
      <c r="J975" s="117"/>
      <c r="K975" s="114"/>
    </row>
    <row r="976" spans="1:11" s="101" customFormat="1" ht="20.100000000000001" customHeight="1">
      <c r="A976" s="111"/>
      <c r="B976" s="111"/>
      <c r="C976" s="111"/>
      <c r="D976" s="111"/>
      <c r="E976" s="119"/>
      <c r="F976" s="125"/>
      <c r="G976" s="125"/>
      <c r="H976" s="125"/>
      <c r="I976" s="92"/>
      <c r="J976" s="117"/>
      <c r="K976" s="114"/>
    </row>
    <row r="977" spans="1:11" s="101" customFormat="1" ht="20.100000000000001" customHeight="1">
      <c r="A977" s="111"/>
      <c r="B977" s="111"/>
      <c r="C977" s="111"/>
      <c r="D977" s="111"/>
      <c r="E977" s="119"/>
      <c r="F977" s="125"/>
      <c r="G977" s="125"/>
      <c r="H977" s="125"/>
      <c r="I977" s="92"/>
      <c r="J977" s="117"/>
      <c r="K977" s="114"/>
    </row>
    <row r="978" spans="1:11" s="101" customFormat="1" ht="20.100000000000001" customHeight="1">
      <c r="A978" s="111"/>
      <c r="B978" s="111"/>
      <c r="C978" s="111"/>
      <c r="D978" s="111"/>
      <c r="E978" s="119"/>
      <c r="F978" s="125"/>
      <c r="G978" s="125"/>
      <c r="H978" s="125"/>
      <c r="I978" s="92"/>
      <c r="J978" s="117"/>
      <c r="K978" s="114"/>
    </row>
    <row r="979" spans="1:11" s="101" customFormat="1" ht="20.100000000000001" customHeight="1">
      <c r="A979" s="111"/>
      <c r="B979" s="111"/>
      <c r="C979" s="111"/>
      <c r="D979" s="111"/>
      <c r="E979" s="119"/>
      <c r="F979" s="125"/>
      <c r="G979" s="125"/>
      <c r="H979" s="125"/>
      <c r="I979" s="92"/>
      <c r="J979" s="117"/>
      <c r="K979" s="114"/>
    </row>
    <row r="980" spans="1:11" s="101" customFormat="1" ht="20.100000000000001" customHeight="1">
      <c r="A980" s="111"/>
      <c r="B980" s="111"/>
      <c r="C980" s="111"/>
      <c r="D980" s="111"/>
      <c r="E980" s="119"/>
      <c r="F980" s="125"/>
      <c r="G980" s="125"/>
      <c r="H980" s="125"/>
      <c r="I980" s="92"/>
      <c r="J980" s="117"/>
      <c r="K980" s="114"/>
    </row>
    <row r="981" spans="1:11" s="101" customFormat="1" ht="20.100000000000001" customHeight="1">
      <c r="A981" s="111"/>
      <c r="B981" s="111"/>
      <c r="C981" s="111"/>
      <c r="D981" s="111"/>
      <c r="E981" s="119"/>
      <c r="F981" s="125"/>
      <c r="G981" s="125"/>
      <c r="H981" s="125"/>
      <c r="I981" s="92"/>
      <c r="J981" s="117"/>
      <c r="K981" s="114"/>
    </row>
    <row r="982" spans="1:11" s="101" customFormat="1" ht="20.100000000000001" customHeight="1">
      <c r="A982" s="111"/>
      <c r="B982" s="111"/>
      <c r="C982" s="111"/>
      <c r="D982" s="111"/>
      <c r="E982" s="119"/>
      <c r="F982" s="125"/>
      <c r="G982" s="125"/>
      <c r="H982" s="125"/>
      <c r="I982" s="92"/>
      <c r="J982" s="117"/>
      <c r="K982" s="114"/>
    </row>
    <row r="983" spans="1:11" s="101" customFormat="1" ht="20.100000000000001" customHeight="1">
      <c r="A983" s="111"/>
      <c r="B983" s="111"/>
      <c r="C983" s="111"/>
      <c r="D983" s="111"/>
      <c r="E983" s="119"/>
      <c r="F983" s="125"/>
      <c r="G983" s="125"/>
      <c r="H983" s="125"/>
      <c r="I983" s="92"/>
      <c r="J983" s="117"/>
      <c r="K983" s="114"/>
    </row>
    <row r="984" spans="1:11" s="101" customFormat="1" ht="20.100000000000001" customHeight="1">
      <c r="A984" s="111"/>
      <c r="B984" s="111"/>
      <c r="C984" s="111"/>
      <c r="D984" s="111"/>
      <c r="E984" s="119"/>
      <c r="F984" s="125"/>
      <c r="G984" s="125"/>
      <c r="H984" s="125"/>
      <c r="I984" s="92"/>
      <c r="J984" s="117"/>
      <c r="K984" s="114"/>
    </row>
    <row r="985" spans="1:11" s="101" customFormat="1" ht="20.100000000000001" customHeight="1">
      <c r="A985" s="111"/>
      <c r="B985" s="111"/>
      <c r="C985" s="111"/>
      <c r="D985" s="111"/>
      <c r="E985" s="119"/>
      <c r="F985" s="125"/>
      <c r="G985" s="125"/>
      <c r="H985" s="125"/>
      <c r="I985" s="92"/>
      <c r="J985" s="117"/>
      <c r="K985" s="114"/>
    </row>
    <row r="986" spans="1:11" s="101" customFormat="1" ht="20.100000000000001" customHeight="1">
      <c r="A986" s="111"/>
      <c r="B986" s="111"/>
      <c r="C986" s="111"/>
      <c r="D986" s="111"/>
      <c r="E986" s="119"/>
      <c r="F986" s="125"/>
      <c r="G986" s="125"/>
      <c r="H986" s="125"/>
      <c r="I986" s="92"/>
      <c r="J986" s="117"/>
      <c r="K986" s="114"/>
    </row>
    <row r="987" spans="1:11" s="101" customFormat="1" ht="20.100000000000001" customHeight="1">
      <c r="A987" s="111"/>
      <c r="B987" s="111"/>
      <c r="C987" s="111"/>
      <c r="D987" s="111"/>
      <c r="E987" s="119"/>
      <c r="F987" s="125"/>
      <c r="G987" s="125"/>
      <c r="H987" s="125"/>
      <c r="I987" s="92"/>
      <c r="J987" s="117"/>
      <c r="K987" s="114"/>
    </row>
    <row r="988" spans="1:11" s="101" customFormat="1" ht="20.100000000000001" customHeight="1">
      <c r="A988" s="111"/>
      <c r="B988" s="111"/>
      <c r="C988" s="111"/>
      <c r="D988" s="111"/>
      <c r="E988" s="119"/>
      <c r="F988" s="125"/>
      <c r="G988" s="125"/>
      <c r="H988" s="125"/>
      <c r="I988" s="92"/>
      <c r="J988" s="117"/>
      <c r="K988" s="114"/>
    </row>
    <row r="989" spans="1:11" s="101" customFormat="1" ht="20.100000000000001" customHeight="1">
      <c r="A989" s="111"/>
      <c r="B989" s="111"/>
      <c r="C989" s="111"/>
      <c r="D989" s="111"/>
      <c r="E989" s="119"/>
      <c r="F989" s="125"/>
      <c r="G989" s="125"/>
      <c r="H989" s="125"/>
      <c r="I989" s="92"/>
      <c r="J989" s="117"/>
      <c r="K989" s="114"/>
    </row>
    <row r="990" spans="1:11" s="101" customFormat="1" ht="20.100000000000001" customHeight="1">
      <c r="A990" s="111"/>
      <c r="B990" s="111"/>
      <c r="C990" s="111"/>
      <c r="D990" s="111"/>
      <c r="E990" s="119"/>
      <c r="F990" s="125"/>
      <c r="G990" s="125"/>
      <c r="H990" s="125"/>
      <c r="I990" s="92"/>
      <c r="J990" s="117"/>
      <c r="K990" s="114"/>
    </row>
    <row r="991" spans="1:11" s="101" customFormat="1" ht="20.100000000000001" customHeight="1">
      <c r="A991" s="111"/>
      <c r="B991" s="111"/>
      <c r="C991" s="111"/>
      <c r="D991" s="111"/>
      <c r="E991" s="119"/>
      <c r="F991" s="125"/>
      <c r="G991" s="125"/>
      <c r="H991" s="125"/>
      <c r="I991" s="92"/>
      <c r="J991" s="117"/>
      <c r="K991" s="114"/>
    </row>
    <row r="992" spans="1:11" s="101" customFormat="1" ht="20.100000000000001" customHeight="1">
      <c r="A992" s="111"/>
      <c r="B992" s="111"/>
      <c r="C992" s="111"/>
      <c r="D992" s="111"/>
      <c r="E992" s="119"/>
      <c r="F992" s="125"/>
      <c r="G992" s="125"/>
      <c r="H992" s="125"/>
      <c r="I992" s="92"/>
      <c r="J992" s="117"/>
      <c r="K992" s="114"/>
    </row>
    <row r="993" spans="1:11" s="101" customFormat="1" ht="20.100000000000001" customHeight="1">
      <c r="A993" s="111"/>
      <c r="B993" s="111"/>
      <c r="C993" s="111"/>
      <c r="D993" s="111"/>
      <c r="E993" s="119"/>
      <c r="F993" s="125"/>
      <c r="G993" s="125"/>
      <c r="H993" s="125"/>
      <c r="I993" s="92"/>
      <c r="J993" s="117"/>
      <c r="K993" s="114"/>
    </row>
    <row r="994" spans="1:11" s="101" customFormat="1" ht="20.100000000000001" customHeight="1">
      <c r="A994" s="111"/>
      <c r="B994" s="111"/>
      <c r="C994" s="111"/>
      <c r="D994" s="111"/>
      <c r="E994" s="119"/>
      <c r="F994" s="125"/>
      <c r="G994" s="125"/>
      <c r="H994" s="125"/>
      <c r="I994" s="92"/>
      <c r="J994" s="117"/>
      <c r="K994" s="114"/>
    </row>
    <row r="995" spans="1:11" s="101" customFormat="1" ht="20.100000000000001" customHeight="1">
      <c r="A995" s="111"/>
      <c r="B995" s="111"/>
      <c r="C995" s="111"/>
      <c r="D995" s="111"/>
      <c r="E995" s="119"/>
      <c r="F995" s="125"/>
      <c r="G995" s="125"/>
      <c r="H995" s="125"/>
      <c r="I995" s="92"/>
      <c r="J995" s="117"/>
      <c r="K995" s="114"/>
    </row>
    <row r="996" spans="1:11" s="101" customFormat="1" ht="20.100000000000001" customHeight="1">
      <c r="A996" s="111"/>
      <c r="B996" s="111"/>
      <c r="C996" s="111"/>
      <c r="D996" s="111"/>
      <c r="E996" s="119"/>
      <c r="F996" s="125"/>
      <c r="G996" s="125"/>
      <c r="H996" s="125"/>
      <c r="I996" s="92"/>
      <c r="J996" s="117"/>
      <c r="K996" s="114"/>
    </row>
    <row r="997" spans="1:11" s="101" customFormat="1" ht="20.100000000000001" customHeight="1">
      <c r="A997" s="111"/>
      <c r="B997" s="111"/>
      <c r="C997" s="111"/>
      <c r="D997" s="111"/>
      <c r="E997" s="119"/>
      <c r="F997" s="125"/>
      <c r="G997" s="125"/>
      <c r="H997" s="125"/>
      <c r="I997" s="92"/>
      <c r="J997" s="117"/>
      <c r="K997" s="114"/>
    </row>
    <row r="998" spans="1:11" s="101" customFormat="1" ht="20.100000000000001" customHeight="1">
      <c r="A998" s="111"/>
      <c r="B998" s="111"/>
      <c r="C998" s="111"/>
      <c r="D998" s="111"/>
      <c r="E998" s="119"/>
      <c r="F998" s="125"/>
      <c r="G998" s="125"/>
      <c r="H998" s="125"/>
      <c r="I998" s="92"/>
      <c r="J998" s="117"/>
      <c r="K998" s="114"/>
    </row>
    <row r="999" spans="1:11" s="101" customFormat="1" ht="20.100000000000001" customHeight="1">
      <c r="A999" s="111"/>
      <c r="B999" s="111"/>
      <c r="C999" s="111"/>
      <c r="D999" s="111"/>
      <c r="E999" s="119"/>
      <c r="F999" s="125"/>
      <c r="G999" s="125"/>
      <c r="H999" s="125"/>
      <c r="I999" s="92"/>
      <c r="J999" s="117"/>
      <c r="K999" s="114"/>
    </row>
    <row r="1000" spans="1:11" s="101" customFormat="1" ht="20.100000000000001" customHeight="1">
      <c r="A1000" s="111"/>
      <c r="B1000" s="111"/>
      <c r="C1000" s="111"/>
      <c r="D1000" s="111"/>
      <c r="E1000" s="119"/>
      <c r="F1000" s="125"/>
      <c r="G1000" s="125"/>
      <c r="H1000" s="125"/>
      <c r="I1000" s="92"/>
      <c r="J1000" s="117"/>
      <c r="K1000" s="114"/>
    </row>
    <row r="1001" spans="1:11" s="101" customFormat="1" ht="20.100000000000001" customHeight="1">
      <c r="A1001" s="111"/>
      <c r="B1001" s="111"/>
      <c r="C1001" s="111"/>
      <c r="D1001" s="111"/>
      <c r="E1001" s="119"/>
      <c r="F1001" s="125"/>
      <c r="G1001" s="125"/>
      <c r="H1001" s="125"/>
      <c r="I1001" s="92"/>
      <c r="J1001" s="117"/>
      <c r="K1001" s="114"/>
    </row>
    <row r="1002" spans="1:11" s="101" customFormat="1" ht="20.100000000000001" customHeight="1">
      <c r="A1002" s="111"/>
      <c r="B1002" s="111"/>
      <c r="C1002" s="111"/>
      <c r="D1002" s="111"/>
      <c r="E1002" s="119"/>
      <c r="F1002" s="125"/>
      <c r="G1002" s="125"/>
      <c r="H1002" s="125"/>
      <c r="I1002" s="92"/>
      <c r="J1002" s="117"/>
      <c r="K1002" s="114"/>
    </row>
    <row r="1003" spans="1:11" s="101" customFormat="1" ht="20.100000000000001" customHeight="1">
      <c r="A1003" s="111"/>
      <c r="B1003" s="111"/>
      <c r="C1003" s="111"/>
      <c r="D1003" s="111"/>
      <c r="E1003" s="119"/>
      <c r="F1003" s="125"/>
      <c r="G1003" s="125"/>
      <c r="H1003" s="125"/>
      <c r="I1003" s="92"/>
      <c r="J1003" s="117"/>
      <c r="K1003" s="114"/>
    </row>
    <row r="1004" spans="1:11" s="101" customFormat="1" ht="20.100000000000001" customHeight="1">
      <c r="A1004" s="111"/>
      <c r="B1004" s="111"/>
      <c r="C1004" s="111"/>
      <c r="D1004" s="111"/>
      <c r="E1004" s="119"/>
      <c r="F1004" s="125"/>
      <c r="G1004" s="125"/>
      <c r="H1004" s="125"/>
      <c r="I1004" s="92"/>
      <c r="J1004" s="117"/>
      <c r="K1004" s="114"/>
    </row>
    <row r="1005" spans="1:11" s="101" customFormat="1" ht="20.100000000000001" customHeight="1">
      <c r="A1005" s="111"/>
      <c r="B1005" s="111"/>
      <c r="C1005" s="111"/>
      <c r="D1005" s="111"/>
      <c r="E1005" s="119"/>
      <c r="F1005" s="125"/>
      <c r="G1005" s="125"/>
      <c r="H1005" s="125"/>
      <c r="I1005" s="92"/>
      <c r="J1005" s="117"/>
      <c r="K1005" s="114"/>
    </row>
    <row r="1006" spans="1:11" s="101" customFormat="1" ht="20.100000000000001" customHeight="1">
      <c r="A1006" s="111"/>
      <c r="B1006" s="111"/>
      <c r="C1006" s="111"/>
      <c r="D1006" s="111"/>
      <c r="E1006" s="119"/>
      <c r="F1006" s="125"/>
      <c r="G1006" s="125"/>
      <c r="H1006" s="125"/>
      <c r="I1006" s="92"/>
      <c r="J1006" s="117"/>
      <c r="K1006" s="114"/>
    </row>
    <row r="1007" spans="1:11" s="101" customFormat="1" ht="20.100000000000001" customHeight="1">
      <c r="A1007" s="111"/>
      <c r="B1007" s="111"/>
      <c r="C1007" s="111"/>
      <c r="D1007" s="111"/>
      <c r="E1007" s="119"/>
      <c r="F1007" s="125"/>
      <c r="G1007" s="125"/>
      <c r="H1007" s="125"/>
      <c r="I1007" s="92"/>
      <c r="J1007" s="117"/>
      <c r="K1007" s="114"/>
    </row>
    <row r="1008" spans="1:11" s="101" customFormat="1" ht="20.100000000000001" customHeight="1">
      <c r="A1008" s="111"/>
      <c r="B1008" s="111"/>
      <c r="C1008" s="111"/>
      <c r="D1008" s="111"/>
      <c r="E1008" s="119"/>
      <c r="F1008" s="125"/>
      <c r="G1008" s="125"/>
      <c r="H1008" s="125"/>
      <c r="I1008" s="92"/>
      <c r="J1008" s="117"/>
      <c r="K1008" s="114"/>
    </row>
    <row r="1009" spans="1:11" s="101" customFormat="1" ht="20.100000000000001" customHeight="1">
      <c r="A1009" s="111"/>
      <c r="B1009" s="111"/>
      <c r="C1009" s="111"/>
      <c r="D1009" s="111"/>
      <c r="E1009" s="119"/>
      <c r="F1009" s="125"/>
      <c r="G1009" s="125"/>
      <c r="H1009" s="125"/>
      <c r="I1009" s="92"/>
      <c r="J1009" s="117"/>
      <c r="K1009" s="114"/>
    </row>
    <row r="1010" spans="1:11" s="101" customFormat="1" ht="20.100000000000001" customHeight="1">
      <c r="A1010" s="111"/>
      <c r="B1010" s="111"/>
      <c r="C1010" s="111"/>
      <c r="D1010" s="111"/>
      <c r="E1010" s="119"/>
      <c r="F1010" s="125"/>
      <c r="G1010" s="125"/>
      <c r="H1010" s="125"/>
      <c r="I1010" s="92"/>
      <c r="J1010" s="117"/>
      <c r="K1010" s="114"/>
    </row>
    <row r="1011" spans="1:11" s="101" customFormat="1" ht="20.100000000000001" customHeight="1">
      <c r="A1011" s="111"/>
      <c r="B1011" s="111"/>
      <c r="C1011" s="111"/>
      <c r="D1011" s="111"/>
      <c r="E1011" s="119"/>
      <c r="F1011" s="125"/>
      <c r="G1011" s="125"/>
      <c r="H1011" s="125"/>
      <c r="I1011" s="92"/>
      <c r="J1011" s="117"/>
      <c r="K1011" s="114"/>
    </row>
    <row r="1012" spans="1:11" s="101" customFormat="1" ht="20.100000000000001" customHeight="1">
      <c r="A1012" s="111"/>
      <c r="B1012" s="111"/>
      <c r="C1012" s="111"/>
      <c r="D1012" s="111"/>
      <c r="E1012" s="119"/>
      <c r="F1012" s="125"/>
      <c r="G1012" s="125"/>
      <c r="H1012" s="125"/>
      <c r="I1012" s="92"/>
      <c r="J1012" s="117"/>
      <c r="K1012" s="114"/>
    </row>
    <row r="1013" spans="1:11" s="101" customFormat="1" ht="20.100000000000001" customHeight="1">
      <c r="A1013" s="111"/>
      <c r="B1013" s="111"/>
      <c r="C1013" s="111"/>
      <c r="D1013" s="111"/>
      <c r="E1013" s="119"/>
      <c r="F1013" s="125"/>
      <c r="G1013" s="125"/>
      <c r="H1013" s="125"/>
      <c r="I1013" s="92"/>
      <c r="J1013" s="117"/>
      <c r="K1013" s="114"/>
    </row>
    <row r="1014" spans="1:11" s="101" customFormat="1" ht="20.100000000000001" customHeight="1">
      <c r="A1014" s="111"/>
      <c r="B1014" s="111"/>
      <c r="C1014" s="111"/>
      <c r="D1014" s="111"/>
      <c r="E1014" s="119"/>
      <c r="F1014" s="125"/>
      <c r="G1014" s="125"/>
      <c r="H1014" s="125"/>
      <c r="I1014" s="92"/>
      <c r="J1014" s="117"/>
      <c r="K1014" s="114"/>
    </row>
    <row r="1015" spans="1:11" s="101" customFormat="1" ht="20.100000000000001" customHeight="1">
      <c r="A1015" s="111"/>
      <c r="B1015" s="111"/>
      <c r="C1015" s="111"/>
      <c r="D1015" s="111"/>
      <c r="E1015" s="119"/>
      <c r="F1015" s="125"/>
      <c r="G1015" s="125"/>
      <c r="H1015" s="125"/>
      <c r="I1015" s="92"/>
      <c r="J1015" s="117"/>
      <c r="K1015" s="114"/>
    </row>
    <row r="1016" spans="1:11" s="101" customFormat="1" ht="20.100000000000001" customHeight="1">
      <c r="A1016" s="111"/>
      <c r="B1016" s="111"/>
      <c r="C1016" s="111"/>
      <c r="D1016" s="111"/>
      <c r="E1016" s="119"/>
      <c r="F1016" s="125"/>
      <c r="G1016" s="125"/>
      <c r="H1016" s="125"/>
      <c r="I1016" s="92"/>
      <c r="J1016" s="117"/>
      <c r="K1016" s="114"/>
    </row>
    <row r="1017" spans="1:11" s="101" customFormat="1" ht="20.100000000000001" customHeight="1">
      <c r="A1017" s="111"/>
      <c r="B1017" s="111"/>
      <c r="C1017" s="111"/>
      <c r="D1017" s="111"/>
      <c r="E1017" s="119"/>
      <c r="F1017" s="125"/>
      <c r="G1017" s="125"/>
      <c r="H1017" s="125"/>
      <c r="I1017" s="92"/>
      <c r="J1017" s="117"/>
      <c r="K1017" s="114"/>
    </row>
    <row r="1018" spans="1:11" s="101" customFormat="1" ht="20.100000000000001" customHeight="1">
      <c r="A1018" s="111"/>
      <c r="B1018" s="111"/>
      <c r="C1018" s="111"/>
      <c r="D1018" s="111"/>
      <c r="E1018" s="119"/>
      <c r="F1018" s="125"/>
      <c r="G1018" s="125"/>
      <c r="H1018" s="125"/>
      <c r="I1018" s="92"/>
      <c r="J1018" s="117"/>
      <c r="K1018" s="114"/>
    </row>
    <row r="1019" spans="1:11" s="101" customFormat="1" ht="20.100000000000001" customHeight="1">
      <c r="A1019" s="111"/>
      <c r="B1019" s="111"/>
      <c r="C1019" s="111"/>
      <c r="D1019" s="111"/>
      <c r="E1019" s="119"/>
      <c r="F1019" s="125"/>
      <c r="G1019" s="125"/>
      <c r="H1019" s="125"/>
      <c r="I1019" s="92"/>
      <c r="J1019" s="117"/>
      <c r="K1019" s="114"/>
    </row>
    <row r="1020" spans="1:11" s="101" customFormat="1" ht="20.100000000000001" customHeight="1">
      <c r="A1020" s="111"/>
      <c r="B1020" s="111"/>
      <c r="C1020" s="111"/>
      <c r="D1020" s="111"/>
      <c r="E1020" s="119"/>
      <c r="F1020" s="125"/>
      <c r="G1020" s="125"/>
      <c r="H1020" s="125"/>
      <c r="I1020" s="92"/>
      <c r="J1020" s="117"/>
      <c r="K1020" s="114"/>
    </row>
    <row r="1021" spans="1:11" s="101" customFormat="1" ht="20.100000000000001" customHeight="1">
      <c r="A1021" s="111"/>
      <c r="B1021" s="111"/>
      <c r="C1021" s="111"/>
      <c r="D1021" s="111"/>
      <c r="E1021" s="119"/>
      <c r="F1021" s="125"/>
      <c r="G1021" s="125"/>
      <c r="H1021" s="125"/>
      <c r="I1021" s="92"/>
      <c r="J1021" s="117"/>
      <c r="K1021" s="114"/>
    </row>
    <row r="1022" spans="1:11" s="101" customFormat="1" ht="20.100000000000001" customHeight="1">
      <c r="A1022" s="111"/>
      <c r="B1022" s="111"/>
      <c r="C1022" s="111"/>
      <c r="D1022" s="111"/>
      <c r="E1022" s="119"/>
      <c r="F1022" s="125"/>
      <c r="G1022" s="125"/>
      <c r="H1022" s="125"/>
      <c r="I1022" s="92"/>
      <c r="J1022" s="117"/>
      <c r="K1022" s="114"/>
    </row>
    <row r="1023" spans="1:11" s="101" customFormat="1" ht="20.100000000000001" customHeight="1">
      <c r="A1023" s="111"/>
      <c r="B1023" s="111"/>
      <c r="C1023" s="111"/>
      <c r="D1023" s="111"/>
      <c r="E1023" s="119"/>
      <c r="F1023" s="125"/>
      <c r="G1023" s="125"/>
      <c r="H1023" s="125"/>
      <c r="I1023" s="92"/>
      <c r="J1023" s="117"/>
      <c r="K1023" s="114"/>
    </row>
    <row r="1024" spans="1:11" s="101" customFormat="1" ht="20.100000000000001" customHeight="1">
      <c r="A1024" s="111"/>
      <c r="B1024" s="111"/>
      <c r="C1024" s="111"/>
      <c r="D1024" s="111"/>
      <c r="E1024" s="119"/>
      <c r="F1024" s="125"/>
      <c r="G1024" s="125"/>
      <c r="H1024" s="125"/>
      <c r="I1024" s="92"/>
      <c r="J1024" s="117"/>
      <c r="K1024" s="114"/>
    </row>
    <row r="1025" spans="1:11" s="101" customFormat="1" ht="20.100000000000001" customHeight="1">
      <c r="A1025" s="111"/>
      <c r="B1025" s="111"/>
      <c r="C1025" s="111"/>
      <c r="D1025" s="111"/>
      <c r="E1025" s="119"/>
      <c r="F1025" s="125"/>
      <c r="G1025" s="125"/>
      <c r="H1025" s="125"/>
      <c r="I1025" s="92"/>
      <c r="J1025" s="117"/>
      <c r="K1025" s="114"/>
    </row>
    <row r="1026" spans="1:11" s="101" customFormat="1" ht="20.100000000000001" customHeight="1">
      <c r="A1026" s="111"/>
      <c r="B1026" s="111"/>
      <c r="C1026" s="111"/>
      <c r="D1026" s="111"/>
      <c r="E1026" s="119"/>
      <c r="F1026" s="125"/>
      <c r="G1026" s="125"/>
      <c r="H1026" s="125"/>
      <c r="I1026" s="92"/>
      <c r="J1026" s="117"/>
      <c r="K1026" s="114"/>
    </row>
    <row r="1027" spans="1:11" s="101" customFormat="1" ht="20.100000000000001" customHeight="1">
      <c r="A1027" s="111"/>
      <c r="B1027" s="111"/>
      <c r="C1027" s="111"/>
      <c r="D1027" s="111"/>
      <c r="E1027" s="119"/>
      <c r="F1027" s="125"/>
      <c r="G1027" s="125"/>
      <c r="H1027" s="125"/>
      <c r="I1027" s="92"/>
      <c r="J1027" s="117"/>
      <c r="K1027" s="114"/>
    </row>
    <row r="1028" spans="1:11" s="101" customFormat="1" ht="20.100000000000001" customHeight="1">
      <c r="A1028" s="111"/>
      <c r="B1028" s="111"/>
      <c r="C1028" s="111"/>
      <c r="D1028" s="111"/>
      <c r="E1028" s="119"/>
      <c r="F1028" s="125"/>
      <c r="G1028" s="125"/>
      <c r="H1028" s="125"/>
      <c r="I1028" s="92"/>
      <c r="J1028" s="117"/>
      <c r="K1028" s="114"/>
    </row>
    <row r="1029" spans="1:11" s="101" customFormat="1" ht="20.100000000000001" customHeight="1">
      <c r="A1029" s="111"/>
      <c r="B1029" s="111"/>
      <c r="C1029" s="111"/>
      <c r="D1029" s="111"/>
      <c r="E1029" s="119"/>
      <c r="F1029" s="125"/>
      <c r="G1029" s="125"/>
      <c r="H1029" s="125"/>
      <c r="I1029" s="92"/>
      <c r="J1029" s="117"/>
      <c r="K1029" s="114"/>
    </row>
    <row r="1030" spans="1:11" s="101" customFormat="1" ht="20.100000000000001" customHeight="1">
      <c r="A1030" s="111"/>
      <c r="B1030" s="111"/>
      <c r="C1030" s="111"/>
      <c r="D1030" s="111"/>
      <c r="E1030" s="119"/>
      <c r="F1030" s="125"/>
      <c r="G1030" s="125"/>
      <c r="H1030" s="125"/>
      <c r="I1030" s="92"/>
      <c r="J1030" s="117"/>
      <c r="K1030" s="114"/>
    </row>
    <row r="1031" spans="1:11" s="101" customFormat="1" ht="20.100000000000001" customHeight="1">
      <c r="A1031" s="111"/>
      <c r="B1031" s="111"/>
      <c r="C1031" s="111"/>
      <c r="D1031" s="111"/>
      <c r="E1031" s="119"/>
      <c r="F1031" s="125"/>
      <c r="G1031" s="125"/>
      <c r="H1031" s="125"/>
      <c r="I1031" s="92"/>
      <c r="J1031" s="117"/>
      <c r="K1031" s="114"/>
    </row>
    <row r="1032" spans="1:11" s="101" customFormat="1" ht="20.100000000000001" customHeight="1">
      <c r="A1032" s="111"/>
      <c r="B1032" s="111"/>
      <c r="C1032" s="111"/>
      <c r="D1032" s="111"/>
      <c r="E1032" s="119"/>
      <c r="F1032" s="125"/>
      <c r="G1032" s="125"/>
      <c r="H1032" s="125"/>
      <c r="I1032" s="92"/>
      <c r="J1032" s="117"/>
      <c r="K1032" s="114"/>
    </row>
    <row r="1033" spans="1:11" s="101" customFormat="1" ht="20.100000000000001" customHeight="1">
      <c r="A1033" s="111"/>
      <c r="B1033" s="111"/>
      <c r="C1033" s="111"/>
      <c r="D1033" s="111"/>
      <c r="E1033" s="119"/>
      <c r="F1033" s="125"/>
      <c r="G1033" s="125"/>
      <c r="H1033" s="125"/>
      <c r="I1033" s="92"/>
      <c r="J1033" s="117"/>
      <c r="K1033" s="114"/>
    </row>
    <row r="1034" spans="1:11" s="101" customFormat="1" ht="20.100000000000001" customHeight="1">
      <c r="A1034" s="111"/>
      <c r="B1034" s="111"/>
      <c r="C1034" s="111"/>
      <c r="D1034" s="111"/>
      <c r="E1034" s="119"/>
      <c r="F1034" s="125"/>
      <c r="G1034" s="125"/>
      <c r="H1034" s="125"/>
      <c r="I1034" s="92"/>
      <c r="J1034" s="117"/>
      <c r="K1034" s="114"/>
    </row>
    <row r="1035" spans="1:11" s="101" customFormat="1" ht="20.100000000000001" customHeight="1">
      <c r="A1035" s="111"/>
      <c r="B1035" s="111"/>
      <c r="C1035" s="111"/>
      <c r="D1035" s="111"/>
      <c r="E1035" s="119"/>
      <c r="F1035" s="125"/>
      <c r="G1035" s="125"/>
      <c r="H1035" s="125"/>
      <c r="I1035" s="92"/>
      <c r="J1035" s="117"/>
      <c r="K1035" s="114"/>
    </row>
    <row r="1036" spans="1:11" s="101" customFormat="1" ht="20.100000000000001" customHeight="1">
      <c r="A1036" s="111"/>
      <c r="B1036" s="111"/>
      <c r="C1036" s="111"/>
      <c r="D1036" s="111"/>
      <c r="E1036" s="119"/>
      <c r="F1036" s="125"/>
      <c r="G1036" s="125"/>
      <c r="H1036" s="125"/>
      <c r="I1036" s="92"/>
      <c r="J1036" s="117"/>
      <c r="K1036" s="114"/>
    </row>
    <row r="1037" spans="1:11" s="101" customFormat="1" ht="20.100000000000001" customHeight="1">
      <c r="A1037" s="111"/>
      <c r="B1037" s="111"/>
      <c r="C1037" s="111"/>
      <c r="D1037" s="111"/>
      <c r="E1037" s="119"/>
      <c r="F1037" s="125"/>
      <c r="G1037" s="125"/>
      <c r="H1037" s="125"/>
      <c r="I1037" s="92"/>
      <c r="J1037" s="117"/>
      <c r="K1037" s="114"/>
    </row>
    <row r="1038" spans="1:11" s="101" customFormat="1" ht="20.100000000000001" customHeight="1">
      <c r="A1038" s="111"/>
      <c r="B1038" s="111"/>
      <c r="C1038" s="111"/>
      <c r="D1038" s="111"/>
      <c r="E1038" s="119"/>
      <c r="F1038" s="125"/>
      <c r="G1038" s="125"/>
      <c r="H1038" s="125"/>
      <c r="I1038" s="92"/>
      <c r="J1038" s="117"/>
      <c r="K1038" s="114"/>
    </row>
    <row r="1039" spans="1:11" s="101" customFormat="1" ht="20.100000000000001" customHeight="1">
      <c r="A1039" s="111"/>
      <c r="B1039" s="111"/>
      <c r="C1039" s="111"/>
      <c r="D1039" s="111"/>
      <c r="E1039" s="119"/>
      <c r="F1039" s="125"/>
      <c r="G1039" s="125"/>
      <c r="H1039" s="125"/>
      <c r="I1039" s="92"/>
      <c r="J1039" s="117"/>
      <c r="K1039" s="114"/>
    </row>
    <row r="1040" spans="1:11" s="101" customFormat="1" ht="20.100000000000001" customHeight="1">
      <c r="A1040" s="111"/>
      <c r="B1040" s="111"/>
      <c r="C1040" s="111"/>
      <c r="D1040" s="111"/>
      <c r="E1040" s="119"/>
      <c r="F1040" s="125"/>
      <c r="G1040" s="125"/>
      <c r="H1040" s="125"/>
      <c r="I1040" s="92"/>
      <c r="J1040" s="117"/>
      <c r="K1040" s="114"/>
    </row>
    <row r="1041" spans="1:11" s="101" customFormat="1" ht="20.100000000000001" customHeight="1">
      <c r="A1041" s="111"/>
      <c r="B1041" s="111"/>
      <c r="C1041" s="111"/>
      <c r="D1041" s="111"/>
      <c r="E1041" s="119"/>
      <c r="F1041" s="125"/>
      <c r="G1041" s="125"/>
      <c r="H1041" s="125"/>
      <c r="I1041" s="92"/>
      <c r="J1041" s="117"/>
      <c r="K1041" s="114"/>
    </row>
    <row r="1042" spans="1:11" s="101" customFormat="1" ht="20.100000000000001" customHeight="1">
      <c r="A1042" s="111"/>
      <c r="B1042" s="111"/>
      <c r="C1042" s="111"/>
      <c r="D1042" s="111"/>
      <c r="E1042" s="119"/>
      <c r="F1042" s="125"/>
      <c r="G1042" s="125"/>
      <c r="H1042" s="125"/>
      <c r="I1042" s="92"/>
      <c r="J1042" s="117"/>
      <c r="K1042" s="114"/>
    </row>
    <row r="1043" spans="1:11" s="101" customFormat="1" ht="20.100000000000001" customHeight="1">
      <c r="A1043" s="111"/>
      <c r="B1043" s="111"/>
      <c r="C1043" s="111"/>
      <c r="D1043" s="111"/>
      <c r="E1043" s="119"/>
      <c r="F1043" s="125"/>
      <c r="G1043" s="125"/>
      <c r="H1043" s="125"/>
      <c r="I1043" s="92"/>
      <c r="J1043" s="117"/>
      <c r="K1043" s="114"/>
    </row>
    <row r="1044" spans="1:11" s="101" customFormat="1" ht="20.100000000000001" customHeight="1">
      <c r="A1044" s="111"/>
      <c r="B1044" s="111"/>
      <c r="C1044" s="111"/>
      <c r="D1044" s="111"/>
      <c r="E1044" s="119"/>
      <c r="F1044" s="125"/>
      <c r="G1044" s="125"/>
      <c r="H1044" s="125"/>
      <c r="I1044" s="92"/>
      <c r="J1044" s="117"/>
      <c r="K1044" s="114"/>
    </row>
    <row r="1045" spans="1:11" s="101" customFormat="1" ht="20.100000000000001" customHeight="1">
      <c r="A1045" s="111"/>
      <c r="B1045" s="111"/>
      <c r="C1045" s="111"/>
      <c r="D1045" s="111"/>
      <c r="E1045" s="119"/>
      <c r="F1045" s="125"/>
      <c r="G1045" s="125"/>
      <c r="H1045" s="125"/>
      <c r="I1045" s="92"/>
      <c r="J1045" s="117"/>
      <c r="K1045" s="114"/>
    </row>
    <row r="1046" spans="1:11" s="101" customFormat="1" ht="20.100000000000001" customHeight="1">
      <c r="A1046" s="111"/>
      <c r="B1046" s="111"/>
      <c r="C1046" s="111"/>
      <c r="D1046" s="111"/>
      <c r="E1046" s="119"/>
      <c r="F1046" s="125"/>
      <c r="G1046" s="125"/>
      <c r="H1046" s="125"/>
      <c r="I1046" s="92"/>
      <c r="J1046" s="117"/>
      <c r="K1046" s="114"/>
    </row>
    <row r="1047" spans="1:11" s="101" customFormat="1" ht="20.100000000000001" customHeight="1">
      <c r="A1047" s="111"/>
      <c r="B1047" s="111"/>
      <c r="C1047" s="111"/>
      <c r="D1047" s="111"/>
      <c r="E1047" s="119"/>
      <c r="F1047" s="125"/>
      <c r="G1047" s="125"/>
      <c r="H1047" s="125"/>
      <c r="I1047" s="92"/>
      <c r="J1047" s="117"/>
      <c r="K1047" s="114"/>
    </row>
    <row r="1048" spans="1:11" s="101" customFormat="1" ht="20.100000000000001" customHeight="1">
      <c r="A1048" s="111"/>
      <c r="B1048" s="111"/>
      <c r="C1048" s="111"/>
      <c r="D1048" s="111"/>
      <c r="E1048" s="119"/>
      <c r="F1048" s="125"/>
      <c r="G1048" s="125"/>
      <c r="H1048" s="125"/>
      <c r="I1048" s="92"/>
      <c r="J1048" s="117"/>
      <c r="K1048" s="114"/>
    </row>
    <row r="1049" spans="1:11" s="101" customFormat="1" ht="20.100000000000001" customHeight="1">
      <c r="A1049" s="111"/>
      <c r="B1049" s="111"/>
      <c r="C1049" s="111"/>
      <c r="D1049" s="111"/>
      <c r="E1049" s="119"/>
      <c r="F1049" s="125"/>
      <c r="G1049" s="125"/>
      <c r="H1049" s="125"/>
      <c r="I1049" s="92"/>
      <c r="J1049" s="117"/>
      <c r="K1049" s="114"/>
    </row>
    <row r="1050" spans="1:11" s="101" customFormat="1" ht="20.100000000000001" customHeight="1">
      <c r="A1050" s="111"/>
      <c r="B1050" s="111"/>
      <c r="C1050" s="111"/>
      <c r="D1050" s="111"/>
      <c r="E1050" s="119"/>
      <c r="F1050" s="125"/>
      <c r="G1050" s="125"/>
      <c r="H1050" s="125"/>
      <c r="I1050" s="92"/>
      <c r="J1050" s="117"/>
      <c r="K1050" s="114"/>
    </row>
    <row r="1051" spans="1:11" s="101" customFormat="1" ht="20.100000000000001" customHeight="1">
      <c r="A1051" s="111"/>
      <c r="B1051" s="111"/>
      <c r="C1051" s="111"/>
      <c r="D1051" s="111"/>
      <c r="E1051" s="119"/>
      <c r="F1051" s="125"/>
      <c r="G1051" s="125"/>
      <c r="H1051" s="125"/>
      <c r="I1051" s="92"/>
      <c r="J1051" s="117"/>
      <c r="K1051" s="114"/>
    </row>
    <row r="1052" spans="1:11" s="101" customFormat="1" ht="20.100000000000001" customHeight="1">
      <c r="A1052" s="111"/>
      <c r="B1052" s="111"/>
      <c r="C1052" s="111"/>
      <c r="D1052" s="111"/>
      <c r="E1052" s="119"/>
      <c r="F1052" s="125"/>
      <c r="G1052" s="125"/>
      <c r="H1052" s="125"/>
      <c r="I1052" s="92"/>
      <c r="J1052" s="117"/>
      <c r="K1052" s="114"/>
    </row>
    <row r="1053" spans="1:11" s="101" customFormat="1" ht="20.100000000000001" customHeight="1">
      <c r="A1053" s="111"/>
      <c r="B1053" s="111"/>
      <c r="C1053" s="111"/>
      <c r="D1053" s="111"/>
      <c r="E1053" s="119"/>
      <c r="F1053" s="125"/>
      <c r="G1053" s="125"/>
      <c r="H1053" s="125"/>
      <c r="I1053" s="92"/>
      <c r="J1053" s="117"/>
      <c r="K1053" s="114"/>
    </row>
    <row r="1054" spans="1:11" s="101" customFormat="1" ht="20.100000000000001" customHeight="1">
      <c r="A1054" s="111"/>
      <c r="B1054" s="111"/>
      <c r="C1054" s="111"/>
      <c r="D1054" s="111"/>
      <c r="E1054" s="119"/>
      <c r="F1054" s="125"/>
      <c r="G1054" s="125"/>
      <c r="H1054" s="125"/>
      <c r="I1054" s="92"/>
      <c r="J1054" s="117"/>
      <c r="K1054" s="114"/>
    </row>
    <row r="1055" spans="1:11" s="101" customFormat="1" ht="20.100000000000001" customHeight="1">
      <c r="A1055" s="111"/>
      <c r="B1055" s="111"/>
      <c r="C1055" s="111"/>
      <c r="D1055" s="111"/>
      <c r="E1055" s="119"/>
      <c r="F1055" s="125"/>
      <c r="G1055" s="125"/>
      <c r="H1055" s="125"/>
      <c r="I1055" s="92"/>
      <c r="J1055" s="117"/>
      <c r="K1055" s="114"/>
    </row>
    <row r="1056" spans="1:11" s="101" customFormat="1" ht="20.100000000000001" customHeight="1">
      <c r="A1056" s="111"/>
      <c r="B1056" s="111"/>
      <c r="C1056" s="111"/>
      <c r="D1056" s="111"/>
      <c r="E1056" s="119"/>
      <c r="F1056" s="125"/>
      <c r="G1056" s="125"/>
      <c r="H1056" s="125"/>
      <c r="I1056" s="92"/>
      <c r="J1056" s="117"/>
      <c r="K1056" s="114"/>
    </row>
    <row r="1057" spans="1:11" s="101" customFormat="1" ht="20.100000000000001" customHeight="1">
      <c r="A1057" s="111"/>
      <c r="B1057" s="111"/>
      <c r="C1057" s="111"/>
      <c r="D1057" s="111"/>
      <c r="E1057" s="119"/>
      <c r="F1057" s="125"/>
      <c r="G1057" s="125"/>
      <c r="H1057" s="125"/>
      <c r="I1057" s="92"/>
      <c r="J1057" s="117"/>
      <c r="K1057" s="114"/>
    </row>
    <row r="1058" spans="1:11" s="101" customFormat="1" ht="20.100000000000001" customHeight="1">
      <c r="A1058" s="111"/>
      <c r="B1058" s="111"/>
      <c r="C1058" s="111"/>
      <c r="D1058" s="111"/>
      <c r="E1058" s="119"/>
      <c r="F1058" s="125"/>
      <c r="G1058" s="125"/>
      <c r="H1058" s="125"/>
      <c r="I1058" s="92"/>
      <c r="J1058" s="117"/>
      <c r="K1058" s="114"/>
    </row>
    <row r="1059" spans="1:11" s="101" customFormat="1" ht="20.100000000000001" customHeight="1">
      <c r="A1059" s="111"/>
      <c r="B1059" s="111"/>
      <c r="C1059" s="111"/>
      <c r="D1059" s="111"/>
      <c r="E1059" s="119"/>
      <c r="F1059" s="125"/>
      <c r="G1059" s="125"/>
      <c r="H1059" s="125"/>
      <c r="I1059" s="92"/>
      <c r="J1059" s="117"/>
      <c r="K1059" s="114"/>
    </row>
    <row r="1060" spans="1:11" s="101" customFormat="1" ht="20.100000000000001" customHeight="1">
      <c r="A1060" s="111"/>
      <c r="B1060" s="111"/>
      <c r="C1060" s="111"/>
      <c r="D1060" s="111"/>
      <c r="E1060" s="119"/>
      <c r="F1060" s="125"/>
      <c r="G1060" s="125"/>
      <c r="H1060" s="125"/>
      <c r="I1060" s="92"/>
      <c r="J1060" s="117"/>
      <c r="K1060" s="114"/>
    </row>
    <row r="1061" spans="1:11" s="101" customFormat="1" ht="20.100000000000001" customHeight="1">
      <c r="A1061" s="111"/>
      <c r="B1061" s="111"/>
      <c r="C1061" s="111"/>
      <c r="D1061" s="111"/>
      <c r="E1061" s="119"/>
      <c r="F1061" s="125"/>
      <c r="G1061" s="125"/>
      <c r="H1061" s="125"/>
      <c r="I1061" s="92"/>
      <c r="J1061" s="117"/>
      <c r="K1061" s="114"/>
    </row>
    <row r="1062" spans="1:11" s="101" customFormat="1" ht="20.100000000000001" customHeight="1">
      <c r="A1062" s="111"/>
      <c r="B1062" s="111"/>
      <c r="C1062" s="111"/>
      <c r="D1062" s="111"/>
      <c r="E1062" s="119"/>
      <c r="F1062" s="125"/>
      <c r="G1062" s="125"/>
      <c r="H1062" s="125"/>
      <c r="I1062" s="92"/>
      <c r="J1062" s="117"/>
      <c r="K1062" s="114"/>
    </row>
    <row r="1063" spans="1:11" s="101" customFormat="1" ht="20.100000000000001" customHeight="1">
      <c r="A1063" s="111"/>
      <c r="B1063" s="111"/>
      <c r="C1063" s="111"/>
      <c r="D1063" s="111"/>
      <c r="E1063" s="119"/>
      <c r="F1063" s="125"/>
      <c r="G1063" s="125"/>
      <c r="H1063" s="125"/>
      <c r="I1063" s="92"/>
      <c r="J1063" s="117"/>
      <c r="K1063" s="114"/>
    </row>
    <row r="1064" spans="1:11" s="101" customFormat="1" ht="20.100000000000001" customHeight="1">
      <c r="A1064" s="111"/>
      <c r="B1064" s="111"/>
      <c r="C1064" s="111"/>
      <c r="D1064" s="111"/>
      <c r="E1064" s="119"/>
      <c r="F1064" s="125"/>
      <c r="G1064" s="125"/>
      <c r="H1064" s="125"/>
      <c r="I1064" s="92"/>
      <c r="J1064" s="117"/>
      <c r="K1064" s="114"/>
    </row>
    <row r="1065" spans="1:11" s="101" customFormat="1" ht="20.100000000000001" customHeight="1">
      <c r="A1065" s="111"/>
      <c r="B1065" s="111"/>
      <c r="C1065" s="111"/>
      <c r="D1065" s="111"/>
      <c r="E1065" s="119"/>
      <c r="F1065" s="125"/>
      <c r="G1065" s="125"/>
      <c r="H1065" s="125"/>
      <c r="I1065" s="92"/>
      <c r="J1065" s="117"/>
      <c r="K1065" s="114"/>
    </row>
    <row r="1066" spans="1:11" s="101" customFormat="1" ht="20.100000000000001" customHeight="1">
      <c r="A1066" s="111"/>
      <c r="B1066" s="111"/>
      <c r="C1066" s="111"/>
      <c r="D1066" s="111"/>
      <c r="E1066" s="119"/>
      <c r="F1066" s="125"/>
      <c r="G1066" s="125"/>
      <c r="H1066" s="125"/>
      <c r="I1066" s="92"/>
      <c r="J1066" s="117"/>
      <c r="K1066" s="114"/>
    </row>
    <row r="1067" spans="1:11" s="101" customFormat="1" ht="20.100000000000001" customHeight="1">
      <c r="A1067" s="111"/>
      <c r="B1067" s="111"/>
      <c r="C1067" s="111"/>
      <c r="D1067" s="111"/>
      <c r="E1067" s="119"/>
      <c r="F1067" s="125"/>
      <c r="G1067" s="125"/>
      <c r="H1067" s="125"/>
      <c r="I1067" s="92"/>
      <c r="J1067" s="117"/>
      <c r="K1067" s="114"/>
    </row>
    <row r="1068" spans="1:11" s="101" customFormat="1" ht="20.100000000000001" customHeight="1">
      <c r="A1068" s="111"/>
      <c r="B1068" s="111"/>
      <c r="C1068" s="111"/>
      <c r="D1068" s="111"/>
      <c r="E1068" s="119"/>
      <c r="F1068" s="125"/>
      <c r="G1068" s="125"/>
      <c r="H1068" s="125"/>
      <c r="I1068" s="92"/>
      <c r="J1068" s="117"/>
      <c r="K1068" s="114"/>
    </row>
    <row r="1069" spans="1:11" s="101" customFormat="1" ht="20.100000000000001" customHeight="1">
      <c r="A1069" s="111"/>
      <c r="B1069" s="111"/>
      <c r="C1069" s="111"/>
      <c r="D1069" s="111"/>
      <c r="E1069" s="119"/>
      <c r="F1069" s="125"/>
      <c r="G1069" s="125"/>
      <c r="H1069" s="125"/>
      <c r="I1069" s="92"/>
      <c r="J1069" s="117"/>
      <c r="K1069" s="114"/>
    </row>
    <row r="1070" spans="1:11" s="101" customFormat="1" ht="20.100000000000001" customHeight="1">
      <c r="A1070" s="111"/>
      <c r="B1070" s="111"/>
      <c r="C1070" s="111"/>
      <c r="D1070" s="111"/>
      <c r="E1070" s="119"/>
      <c r="F1070" s="125"/>
      <c r="G1070" s="125"/>
      <c r="H1070" s="125"/>
      <c r="I1070" s="92"/>
      <c r="J1070" s="117"/>
      <c r="K1070" s="114"/>
    </row>
    <row r="1071" spans="1:11" s="101" customFormat="1" ht="20.100000000000001" customHeight="1">
      <c r="A1071" s="111"/>
      <c r="B1071" s="111"/>
      <c r="C1071" s="111"/>
      <c r="D1071" s="111"/>
      <c r="E1071" s="119"/>
      <c r="F1071" s="125"/>
      <c r="G1071" s="125"/>
      <c r="H1071" s="125"/>
      <c r="I1071" s="92"/>
      <c r="J1071" s="117"/>
      <c r="K1071" s="114"/>
    </row>
    <row r="1072" spans="1:11" s="101" customFormat="1" ht="20.100000000000001" customHeight="1">
      <c r="A1072" s="111"/>
      <c r="B1072" s="111"/>
      <c r="C1072" s="111"/>
      <c r="D1072" s="111"/>
      <c r="E1072" s="119"/>
      <c r="F1072" s="125"/>
      <c r="G1072" s="125"/>
      <c r="H1072" s="125"/>
      <c r="I1072" s="92"/>
      <c r="J1072" s="117"/>
      <c r="K1072" s="114"/>
    </row>
    <row r="1073" spans="1:11" s="101" customFormat="1" ht="20.100000000000001" customHeight="1">
      <c r="A1073" s="111"/>
      <c r="B1073" s="111"/>
      <c r="C1073" s="111"/>
      <c r="D1073" s="111"/>
      <c r="E1073" s="119"/>
      <c r="F1073" s="125"/>
      <c r="G1073" s="125"/>
      <c r="H1073" s="125"/>
      <c r="I1073" s="92"/>
      <c r="J1073" s="117"/>
      <c r="K1073" s="114"/>
    </row>
    <row r="1074" spans="1:11" s="101" customFormat="1" ht="20.100000000000001" customHeight="1">
      <c r="A1074" s="111"/>
      <c r="B1074" s="111"/>
      <c r="C1074" s="111"/>
      <c r="D1074" s="111"/>
      <c r="E1074" s="119"/>
      <c r="F1074" s="125"/>
      <c r="G1074" s="125"/>
      <c r="H1074" s="125"/>
      <c r="I1074" s="92"/>
      <c r="J1074" s="117"/>
      <c r="K1074" s="114"/>
    </row>
    <row r="1075" spans="1:11" s="101" customFormat="1" ht="20.100000000000001" customHeight="1">
      <c r="A1075" s="111"/>
      <c r="B1075" s="111"/>
      <c r="C1075" s="111"/>
      <c r="D1075" s="111"/>
      <c r="E1075" s="119"/>
      <c r="F1075" s="125"/>
      <c r="G1075" s="125"/>
      <c r="H1075" s="125"/>
      <c r="I1075" s="92"/>
      <c r="J1075" s="117"/>
      <c r="K1075" s="114"/>
    </row>
    <row r="1076" spans="1:11" s="101" customFormat="1" ht="20.100000000000001" customHeight="1">
      <c r="A1076" s="111"/>
      <c r="B1076" s="111"/>
      <c r="C1076" s="111"/>
      <c r="D1076" s="111"/>
      <c r="E1076" s="119"/>
      <c r="F1076" s="125"/>
      <c r="G1076" s="125"/>
      <c r="H1076" s="125"/>
      <c r="I1076" s="92"/>
      <c r="J1076" s="117"/>
      <c r="K1076" s="114"/>
    </row>
    <row r="1077" spans="1:11" s="101" customFormat="1" ht="20.100000000000001" customHeight="1">
      <c r="A1077" s="111"/>
      <c r="B1077" s="111"/>
      <c r="C1077" s="111"/>
      <c r="D1077" s="111"/>
      <c r="E1077" s="119"/>
      <c r="F1077" s="125"/>
      <c r="G1077" s="125"/>
      <c r="H1077" s="125"/>
      <c r="I1077" s="92"/>
      <c r="J1077" s="117"/>
      <c r="K1077" s="114"/>
    </row>
    <row r="1078" spans="1:11" s="101" customFormat="1" ht="20.100000000000001" customHeight="1">
      <c r="A1078" s="111"/>
      <c r="B1078" s="111"/>
      <c r="C1078" s="111"/>
      <c r="D1078" s="111"/>
      <c r="E1078" s="119"/>
      <c r="F1078" s="125"/>
      <c r="G1078" s="125"/>
      <c r="H1078" s="125"/>
      <c r="I1078" s="92"/>
      <c r="J1078" s="117"/>
      <c r="K1078" s="114"/>
    </row>
    <row r="1079" spans="1:11" s="101" customFormat="1" ht="20.100000000000001" customHeight="1">
      <c r="A1079" s="111"/>
      <c r="B1079" s="111"/>
      <c r="C1079" s="111"/>
      <c r="D1079" s="111"/>
      <c r="E1079" s="119"/>
      <c r="F1079" s="125"/>
      <c r="G1079" s="125"/>
      <c r="H1079" s="125"/>
      <c r="I1079" s="92"/>
      <c r="J1079" s="117"/>
      <c r="K1079" s="114"/>
    </row>
    <row r="1080" spans="1:11" s="101" customFormat="1" ht="20.100000000000001" customHeight="1">
      <c r="A1080" s="111"/>
      <c r="B1080" s="111"/>
      <c r="C1080" s="111"/>
      <c r="D1080" s="111"/>
      <c r="E1080" s="119"/>
      <c r="F1080" s="125"/>
      <c r="G1080" s="125"/>
      <c r="H1080" s="125"/>
      <c r="I1080" s="92"/>
      <c r="J1080" s="117"/>
      <c r="K1080" s="114"/>
    </row>
    <row r="1081" spans="1:11" s="101" customFormat="1" ht="20.100000000000001" customHeight="1">
      <c r="A1081" s="111"/>
      <c r="B1081" s="111"/>
      <c r="C1081" s="111"/>
      <c r="D1081" s="111"/>
      <c r="E1081" s="119"/>
      <c r="F1081" s="125"/>
      <c r="G1081" s="125"/>
      <c r="H1081" s="125"/>
      <c r="I1081" s="92"/>
      <c r="J1081" s="117"/>
      <c r="K1081" s="114"/>
    </row>
    <row r="1082" spans="1:11" s="101" customFormat="1" ht="20.100000000000001" customHeight="1">
      <c r="A1082" s="111"/>
      <c r="B1082" s="111"/>
      <c r="C1082" s="111"/>
      <c r="D1082" s="111"/>
      <c r="E1082" s="119"/>
      <c r="F1082" s="125"/>
      <c r="G1082" s="125"/>
      <c r="H1082" s="125"/>
      <c r="I1082" s="92"/>
      <c r="J1082" s="117"/>
      <c r="K1082" s="114"/>
    </row>
    <row r="1083" spans="1:11" s="101" customFormat="1" ht="20.100000000000001" customHeight="1">
      <c r="A1083" s="111"/>
      <c r="B1083" s="111"/>
      <c r="C1083" s="111"/>
      <c r="D1083" s="111"/>
      <c r="E1083" s="119"/>
      <c r="F1083" s="125"/>
      <c r="G1083" s="125"/>
      <c r="H1083" s="125"/>
      <c r="I1083" s="92"/>
      <c r="J1083" s="117"/>
      <c r="K1083" s="114"/>
    </row>
    <row r="1084" spans="1:11" s="101" customFormat="1" ht="20.100000000000001" customHeight="1">
      <c r="A1084" s="111"/>
      <c r="B1084" s="111"/>
      <c r="C1084" s="111"/>
      <c r="D1084" s="111"/>
      <c r="E1084" s="119"/>
      <c r="F1084" s="125"/>
      <c r="G1084" s="125"/>
      <c r="H1084" s="125"/>
      <c r="I1084" s="92"/>
      <c r="J1084" s="117"/>
      <c r="K1084" s="114"/>
    </row>
    <row r="1085" spans="1:11" s="101" customFormat="1" ht="20.100000000000001" customHeight="1">
      <c r="A1085" s="111"/>
      <c r="B1085" s="111"/>
      <c r="C1085" s="111"/>
      <c r="D1085" s="111"/>
      <c r="E1085" s="119"/>
      <c r="F1085" s="125"/>
      <c r="G1085" s="125"/>
      <c r="H1085" s="125"/>
      <c r="I1085" s="92"/>
      <c r="J1085" s="117"/>
      <c r="K1085" s="114"/>
    </row>
    <row r="1086" spans="1:11" s="101" customFormat="1" ht="20.100000000000001" customHeight="1">
      <c r="A1086" s="111"/>
      <c r="B1086" s="111"/>
      <c r="C1086" s="111"/>
      <c r="D1086" s="111"/>
      <c r="E1086" s="119"/>
      <c r="F1086" s="125"/>
      <c r="G1086" s="125"/>
      <c r="H1086" s="125"/>
      <c r="I1086" s="92"/>
      <c r="J1086" s="117"/>
      <c r="K1086" s="114"/>
    </row>
    <row r="1087" spans="1:11" s="101" customFormat="1" ht="20.100000000000001" customHeight="1">
      <c r="A1087" s="111"/>
      <c r="B1087" s="111"/>
      <c r="C1087" s="111"/>
      <c r="D1087" s="111"/>
      <c r="E1087" s="119"/>
      <c r="F1087" s="125"/>
      <c r="G1087" s="125"/>
      <c r="H1087" s="125"/>
      <c r="I1087" s="92"/>
      <c r="J1087" s="117"/>
      <c r="K1087" s="114"/>
    </row>
    <row r="1088" spans="1:11" s="101" customFormat="1" ht="20.100000000000001" customHeight="1">
      <c r="A1088" s="111"/>
      <c r="B1088" s="111"/>
      <c r="C1088" s="111"/>
      <c r="D1088" s="111"/>
      <c r="E1088" s="119"/>
      <c r="F1088" s="125"/>
      <c r="G1088" s="125"/>
      <c r="H1088" s="125"/>
      <c r="I1088" s="92"/>
      <c r="J1088" s="117"/>
      <c r="K1088" s="114"/>
    </row>
    <row r="1089" spans="1:11" s="101" customFormat="1" ht="20.100000000000001" customHeight="1">
      <c r="A1089" s="111"/>
      <c r="B1089" s="111"/>
      <c r="C1089" s="111"/>
      <c r="D1089" s="111"/>
      <c r="E1089" s="119"/>
      <c r="F1089" s="125"/>
      <c r="G1089" s="125"/>
      <c r="H1089" s="125"/>
      <c r="I1089" s="92"/>
      <c r="J1089" s="117"/>
      <c r="K1089" s="114"/>
    </row>
    <row r="1090" spans="1:11" s="101" customFormat="1" ht="20.100000000000001" customHeight="1">
      <c r="A1090" s="111"/>
      <c r="B1090" s="111"/>
      <c r="C1090" s="111"/>
      <c r="D1090" s="111"/>
      <c r="E1090" s="119"/>
      <c r="F1090" s="125"/>
      <c r="G1090" s="125"/>
      <c r="H1090" s="125"/>
      <c r="I1090" s="92"/>
      <c r="J1090" s="117"/>
      <c r="K1090" s="114"/>
    </row>
    <row r="1091" spans="1:11" s="101" customFormat="1" ht="20.100000000000001" customHeight="1">
      <c r="A1091" s="111"/>
      <c r="B1091" s="111"/>
      <c r="C1091" s="111"/>
      <c r="D1091" s="111"/>
      <c r="E1091" s="119"/>
      <c r="F1091" s="125"/>
      <c r="G1091" s="125"/>
      <c r="H1091" s="125"/>
      <c r="I1091" s="92"/>
      <c r="J1091" s="117"/>
      <c r="K1091" s="114"/>
    </row>
    <row r="1092" spans="1:11" s="101" customFormat="1" ht="20.100000000000001" customHeight="1">
      <c r="A1092" s="111"/>
      <c r="B1092" s="111"/>
      <c r="C1092" s="111"/>
      <c r="D1092" s="111"/>
      <c r="E1092" s="119"/>
      <c r="F1092" s="125"/>
      <c r="G1092" s="125"/>
      <c r="H1092" s="125"/>
      <c r="I1092" s="92"/>
      <c r="J1092" s="117"/>
      <c r="K1092" s="114"/>
    </row>
    <row r="1093" spans="1:11" s="101" customFormat="1" ht="20.100000000000001" customHeight="1">
      <c r="A1093" s="111"/>
      <c r="B1093" s="111"/>
      <c r="C1093" s="111"/>
      <c r="D1093" s="111"/>
      <c r="E1093" s="119"/>
      <c r="F1093" s="125"/>
      <c r="G1093" s="125"/>
      <c r="H1093" s="125"/>
      <c r="I1093" s="92"/>
      <c r="J1093" s="117"/>
      <c r="K1093" s="114"/>
    </row>
    <row r="1094" spans="1:11" s="101" customFormat="1" ht="20.100000000000001" customHeight="1">
      <c r="A1094" s="111"/>
      <c r="B1094" s="111"/>
      <c r="C1094" s="111"/>
      <c r="D1094" s="111"/>
      <c r="E1094" s="119"/>
      <c r="F1094" s="125"/>
      <c r="G1094" s="125"/>
      <c r="H1094" s="125"/>
      <c r="I1094" s="92"/>
      <c r="J1094" s="117"/>
      <c r="K1094" s="114"/>
    </row>
    <row r="1095" spans="1:11" s="101" customFormat="1" ht="20.100000000000001" customHeight="1">
      <c r="A1095" s="111"/>
      <c r="B1095" s="111"/>
      <c r="C1095" s="111"/>
      <c r="D1095" s="111"/>
      <c r="E1095" s="119"/>
      <c r="F1095" s="125"/>
      <c r="G1095" s="125"/>
      <c r="H1095" s="125"/>
      <c r="I1095" s="92"/>
      <c r="J1095" s="117"/>
      <c r="K1095" s="114"/>
    </row>
    <row r="1096" spans="1:11" s="101" customFormat="1" ht="20.100000000000001" customHeight="1">
      <c r="A1096" s="111"/>
      <c r="B1096" s="111"/>
      <c r="C1096" s="111"/>
      <c r="D1096" s="111"/>
      <c r="E1096" s="119"/>
      <c r="F1096" s="125"/>
      <c r="G1096" s="125"/>
      <c r="H1096" s="125"/>
      <c r="I1096" s="92"/>
      <c r="J1096" s="117"/>
      <c r="K1096" s="114"/>
    </row>
    <row r="1097" spans="1:11" s="101" customFormat="1" ht="20.100000000000001" customHeight="1">
      <c r="A1097" s="111"/>
      <c r="B1097" s="111"/>
      <c r="C1097" s="111"/>
      <c r="D1097" s="111"/>
      <c r="E1097" s="119"/>
      <c r="F1097" s="125"/>
      <c r="G1097" s="125"/>
      <c r="H1097" s="125"/>
      <c r="I1097" s="92"/>
      <c r="J1097" s="117"/>
      <c r="K1097" s="114"/>
    </row>
    <row r="1098" spans="1:11" s="101" customFormat="1" ht="20.100000000000001" customHeight="1">
      <c r="A1098" s="111"/>
      <c r="B1098" s="111"/>
      <c r="C1098" s="111"/>
      <c r="D1098" s="111"/>
      <c r="E1098" s="119"/>
      <c r="F1098" s="125"/>
      <c r="G1098" s="125"/>
      <c r="H1098" s="125"/>
      <c r="I1098" s="92"/>
      <c r="J1098" s="117"/>
      <c r="K1098" s="114"/>
    </row>
    <row r="1099" spans="1:11" s="101" customFormat="1" ht="20.100000000000001" customHeight="1">
      <c r="A1099" s="111"/>
      <c r="B1099" s="111"/>
      <c r="C1099" s="111"/>
      <c r="D1099" s="111"/>
      <c r="E1099" s="119"/>
      <c r="F1099" s="125"/>
      <c r="G1099" s="125"/>
      <c r="H1099" s="125"/>
      <c r="I1099" s="92"/>
      <c r="J1099" s="117"/>
      <c r="K1099" s="114"/>
    </row>
    <row r="1100" spans="1:11" s="101" customFormat="1" ht="20.100000000000001" customHeight="1">
      <c r="A1100" s="111"/>
      <c r="B1100" s="111"/>
      <c r="C1100" s="111"/>
      <c r="D1100" s="111"/>
      <c r="E1100" s="119"/>
      <c r="F1100" s="125"/>
      <c r="G1100" s="125"/>
      <c r="H1100" s="125"/>
      <c r="I1100" s="92"/>
      <c r="J1100" s="117"/>
      <c r="K1100" s="114"/>
    </row>
    <row r="1101" spans="1:11" s="101" customFormat="1" ht="20.100000000000001" customHeight="1">
      <c r="A1101" s="111"/>
      <c r="B1101" s="111"/>
      <c r="C1101" s="111"/>
      <c r="D1101" s="111"/>
      <c r="E1101" s="119"/>
      <c r="F1101" s="125"/>
      <c r="G1101" s="125"/>
      <c r="H1101" s="125"/>
      <c r="I1101" s="92"/>
      <c r="J1101" s="117"/>
      <c r="K1101" s="114"/>
    </row>
    <row r="1102" spans="1:11" s="101" customFormat="1" ht="20.100000000000001" customHeight="1">
      <c r="A1102" s="111"/>
      <c r="B1102" s="111"/>
      <c r="C1102" s="111"/>
      <c r="D1102" s="111"/>
      <c r="E1102" s="119"/>
      <c r="F1102" s="125"/>
      <c r="G1102" s="125"/>
      <c r="H1102" s="125"/>
      <c r="I1102" s="92"/>
      <c r="J1102" s="117"/>
      <c r="K1102" s="114"/>
    </row>
    <row r="1103" spans="1:11" s="101" customFormat="1" ht="20.100000000000001" customHeight="1">
      <c r="A1103" s="111"/>
      <c r="B1103" s="111"/>
      <c r="C1103" s="111"/>
      <c r="D1103" s="111"/>
      <c r="E1103" s="119"/>
      <c r="F1103" s="125"/>
      <c r="G1103" s="125"/>
      <c r="H1103" s="125"/>
      <c r="I1103" s="92"/>
      <c r="J1103" s="117"/>
      <c r="K1103" s="114"/>
    </row>
    <row r="1104" spans="1:11" s="101" customFormat="1" ht="20.100000000000001" customHeight="1">
      <c r="A1104" s="111"/>
      <c r="B1104" s="111"/>
      <c r="C1104" s="111"/>
      <c r="D1104" s="111"/>
      <c r="E1104" s="119"/>
      <c r="F1104" s="125"/>
      <c r="G1104" s="125"/>
      <c r="H1104" s="125"/>
      <c r="I1104" s="92"/>
      <c r="J1104" s="117"/>
      <c r="K1104" s="114"/>
    </row>
    <row r="1105" spans="1:11" s="101" customFormat="1" ht="20.100000000000001" customHeight="1">
      <c r="A1105" s="111"/>
      <c r="B1105" s="111"/>
      <c r="C1105" s="111"/>
      <c r="D1105" s="111"/>
      <c r="E1105" s="119"/>
      <c r="F1105" s="125"/>
      <c r="G1105" s="125"/>
      <c r="H1105" s="125"/>
      <c r="I1105" s="92"/>
      <c r="J1105" s="117"/>
      <c r="K1105" s="114"/>
    </row>
    <row r="1106" spans="1:11" s="101" customFormat="1" ht="20.100000000000001" customHeight="1">
      <c r="A1106" s="111"/>
      <c r="B1106" s="111"/>
      <c r="C1106" s="111"/>
      <c r="D1106" s="111"/>
      <c r="E1106" s="119"/>
      <c r="F1106" s="125"/>
      <c r="G1106" s="125"/>
      <c r="H1106" s="125"/>
      <c r="I1106" s="92"/>
      <c r="J1106" s="117"/>
      <c r="K1106" s="114"/>
    </row>
    <row r="1107" spans="1:11" s="101" customFormat="1" ht="20.100000000000001" customHeight="1">
      <c r="A1107" s="111"/>
      <c r="B1107" s="111"/>
      <c r="C1107" s="111"/>
      <c r="D1107" s="111"/>
      <c r="E1107" s="119"/>
      <c r="F1107" s="125"/>
      <c r="G1107" s="125"/>
      <c r="H1107" s="125"/>
      <c r="I1107" s="92"/>
      <c r="J1107" s="117"/>
      <c r="K1107" s="114"/>
    </row>
    <row r="1108" spans="1:11" s="101" customFormat="1" ht="20.100000000000001" customHeight="1">
      <c r="A1108" s="111"/>
      <c r="B1108" s="111"/>
      <c r="C1108" s="111"/>
      <c r="D1108" s="111"/>
      <c r="E1108" s="119"/>
      <c r="F1108" s="125"/>
      <c r="G1108" s="125"/>
      <c r="H1108" s="125"/>
      <c r="I1108" s="92"/>
      <c r="J1108" s="117"/>
      <c r="K1108" s="114"/>
    </row>
    <row r="1109" spans="1:11" s="101" customFormat="1" ht="20.100000000000001" customHeight="1">
      <c r="A1109" s="111"/>
      <c r="B1109" s="111"/>
      <c r="C1109" s="111"/>
      <c r="D1109" s="111"/>
      <c r="E1109" s="119"/>
      <c r="F1109" s="125"/>
      <c r="G1109" s="125"/>
      <c r="H1109" s="125"/>
      <c r="I1109" s="92"/>
      <c r="J1109" s="117"/>
      <c r="K1109" s="114"/>
    </row>
    <row r="1110" spans="1:11" s="101" customFormat="1" ht="20.100000000000001" customHeight="1">
      <c r="A1110" s="111"/>
      <c r="B1110" s="111"/>
      <c r="C1110" s="111"/>
      <c r="D1110" s="111"/>
      <c r="E1110" s="119"/>
      <c r="F1110" s="125"/>
      <c r="G1110" s="125"/>
      <c r="H1110" s="125"/>
      <c r="I1110" s="92"/>
      <c r="J1110" s="117"/>
      <c r="K1110" s="114"/>
    </row>
    <row r="1111" spans="1:11" s="101" customFormat="1" ht="20.100000000000001" customHeight="1">
      <c r="A1111" s="111"/>
      <c r="B1111" s="111"/>
      <c r="C1111" s="111"/>
      <c r="D1111" s="111"/>
      <c r="E1111" s="119"/>
      <c r="F1111" s="125"/>
      <c r="G1111" s="125"/>
      <c r="H1111" s="125"/>
      <c r="I1111" s="92"/>
      <c r="J1111" s="117"/>
      <c r="K1111" s="114"/>
    </row>
    <row r="1112" spans="1:11" s="101" customFormat="1" ht="20.100000000000001" customHeight="1">
      <c r="A1112" s="111"/>
      <c r="B1112" s="111"/>
      <c r="C1112" s="111"/>
      <c r="D1112" s="111"/>
      <c r="E1112" s="119"/>
      <c r="F1112" s="125"/>
      <c r="G1112" s="125"/>
      <c r="H1112" s="125"/>
      <c r="I1112" s="92"/>
      <c r="J1112" s="117"/>
      <c r="K1112" s="114"/>
    </row>
    <row r="1113" spans="1:11" s="101" customFormat="1" ht="20.100000000000001" customHeight="1">
      <c r="A1113" s="111"/>
      <c r="B1113" s="111"/>
      <c r="C1113" s="111"/>
      <c r="D1113" s="111"/>
      <c r="E1113" s="119"/>
      <c r="F1113" s="125"/>
      <c r="G1113" s="125"/>
      <c r="H1113" s="125"/>
      <c r="I1113" s="92"/>
      <c r="J1113" s="117"/>
      <c r="K1113" s="114"/>
    </row>
    <row r="1114" spans="1:11" s="101" customFormat="1" ht="20.100000000000001" customHeight="1">
      <c r="A1114" s="111"/>
      <c r="B1114" s="111"/>
      <c r="C1114" s="111"/>
      <c r="D1114" s="111"/>
      <c r="E1114" s="119"/>
      <c r="F1114" s="125"/>
      <c r="G1114" s="125"/>
      <c r="H1114" s="125"/>
      <c r="I1114" s="92"/>
      <c r="J1114" s="117"/>
      <c r="K1114" s="114"/>
    </row>
    <row r="1115" spans="1:11" s="101" customFormat="1" ht="20.100000000000001" customHeight="1">
      <c r="A1115" s="111"/>
      <c r="B1115" s="111"/>
      <c r="C1115" s="111"/>
      <c r="D1115" s="111"/>
      <c r="E1115" s="119"/>
      <c r="F1115" s="125"/>
      <c r="G1115" s="125"/>
      <c r="H1115" s="125"/>
      <c r="I1115" s="92"/>
      <c r="J1115" s="117"/>
      <c r="K1115" s="114"/>
    </row>
    <row r="1116" spans="1:11" s="101" customFormat="1" ht="20.100000000000001" customHeight="1">
      <c r="A1116" s="111"/>
      <c r="B1116" s="111"/>
      <c r="C1116" s="111"/>
      <c r="D1116" s="111"/>
      <c r="E1116" s="119"/>
      <c r="F1116" s="125"/>
      <c r="G1116" s="125"/>
      <c r="H1116" s="125"/>
      <c r="I1116" s="92"/>
      <c r="J1116" s="117"/>
      <c r="K1116" s="114"/>
    </row>
    <row r="1117" spans="1:11" s="101" customFormat="1" ht="20.100000000000001" customHeight="1">
      <c r="A1117" s="111"/>
      <c r="B1117" s="111"/>
      <c r="C1117" s="111"/>
      <c r="D1117" s="111"/>
      <c r="E1117" s="119"/>
      <c r="F1117" s="125"/>
      <c r="G1117" s="125"/>
      <c r="H1117" s="125"/>
      <c r="I1117" s="92"/>
      <c r="J1117" s="117"/>
      <c r="K1117" s="114"/>
    </row>
    <row r="1118" spans="1:11" s="101" customFormat="1" ht="20.100000000000001" customHeight="1">
      <c r="A1118" s="111"/>
      <c r="B1118" s="111"/>
      <c r="C1118" s="111"/>
      <c r="D1118" s="111"/>
      <c r="E1118" s="119"/>
      <c r="F1118" s="125"/>
      <c r="G1118" s="125"/>
      <c r="H1118" s="125"/>
      <c r="I1118" s="92"/>
      <c r="J1118" s="117"/>
      <c r="K1118" s="114"/>
    </row>
    <row r="1119" spans="1:11" s="101" customFormat="1" ht="20.100000000000001" customHeight="1">
      <c r="A1119" s="111"/>
      <c r="B1119" s="111"/>
      <c r="C1119" s="111"/>
      <c r="D1119" s="111"/>
      <c r="E1119" s="119"/>
      <c r="F1119" s="125"/>
      <c r="G1119" s="125"/>
      <c r="H1119" s="125"/>
      <c r="I1119" s="92"/>
      <c r="J1119" s="117"/>
      <c r="K1119" s="114"/>
    </row>
    <row r="1120" spans="1:11" s="101" customFormat="1" ht="20.100000000000001" customHeight="1">
      <c r="A1120" s="111"/>
      <c r="B1120" s="111"/>
      <c r="C1120" s="111"/>
      <c r="D1120" s="111"/>
      <c r="E1120" s="119"/>
      <c r="F1120" s="125"/>
      <c r="G1120" s="125"/>
      <c r="H1120" s="125"/>
      <c r="I1120" s="92"/>
      <c r="J1120" s="117"/>
      <c r="K1120" s="114"/>
    </row>
    <row r="1121" spans="1:11" s="101" customFormat="1" ht="20.100000000000001" customHeight="1">
      <c r="A1121" s="111"/>
      <c r="B1121" s="111"/>
      <c r="C1121" s="111"/>
      <c r="D1121" s="111"/>
      <c r="E1121" s="119"/>
      <c r="F1121" s="125"/>
      <c r="G1121" s="125"/>
      <c r="H1121" s="125"/>
      <c r="I1121" s="92"/>
      <c r="J1121" s="117"/>
      <c r="K1121" s="114"/>
    </row>
    <row r="1122" spans="1:11" s="101" customFormat="1" ht="20.100000000000001" customHeight="1">
      <c r="A1122" s="111"/>
      <c r="B1122" s="111"/>
      <c r="C1122" s="111"/>
      <c r="D1122" s="111"/>
      <c r="E1122" s="119"/>
      <c r="F1122" s="125"/>
      <c r="G1122" s="125"/>
      <c r="H1122" s="125"/>
      <c r="I1122" s="92"/>
      <c r="J1122" s="117"/>
      <c r="K1122" s="114"/>
    </row>
    <row r="1123" spans="1:11" s="101" customFormat="1" ht="20.100000000000001" customHeight="1">
      <c r="A1123" s="111"/>
      <c r="B1123" s="111"/>
      <c r="C1123" s="111"/>
      <c r="D1123" s="111"/>
      <c r="E1123" s="119"/>
      <c r="F1123" s="125"/>
      <c r="G1123" s="125"/>
      <c r="H1123" s="125"/>
      <c r="I1123" s="92"/>
      <c r="J1123" s="117"/>
      <c r="K1123" s="114"/>
    </row>
    <row r="1124" spans="1:11" s="101" customFormat="1" ht="20.100000000000001" customHeight="1">
      <c r="A1124" s="111"/>
      <c r="B1124" s="111"/>
      <c r="C1124" s="111"/>
      <c r="D1124" s="111"/>
      <c r="E1124" s="119"/>
      <c r="F1124" s="125"/>
      <c r="G1124" s="125"/>
      <c r="H1124" s="125"/>
      <c r="I1124" s="92"/>
      <c r="J1124" s="117"/>
      <c r="K1124" s="114"/>
    </row>
    <row r="1125" spans="1:11" s="101" customFormat="1" ht="20.100000000000001" customHeight="1">
      <c r="A1125" s="111"/>
      <c r="B1125" s="111"/>
      <c r="C1125" s="111"/>
      <c r="D1125" s="111"/>
      <c r="E1125" s="119"/>
      <c r="F1125" s="125"/>
      <c r="G1125" s="125"/>
      <c r="H1125" s="125"/>
      <c r="I1125" s="92"/>
      <c r="J1125" s="117"/>
      <c r="K1125" s="114"/>
    </row>
    <row r="1126" spans="1:11" s="101" customFormat="1" ht="20.100000000000001" customHeight="1">
      <c r="A1126" s="111"/>
      <c r="B1126" s="111"/>
      <c r="C1126" s="111"/>
      <c r="D1126" s="111"/>
      <c r="E1126" s="119"/>
      <c r="F1126" s="125"/>
      <c r="G1126" s="125"/>
      <c r="H1126" s="125"/>
      <c r="I1126" s="92"/>
      <c r="J1126" s="117"/>
      <c r="K1126" s="114"/>
    </row>
    <row r="1127" spans="1:11" s="101" customFormat="1" ht="20.100000000000001" customHeight="1">
      <c r="A1127" s="111"/>
      <c r="B1127" s="111"/>
      <c r="C1127" s="111"/>
      <c r="D1127" s="111"/>
      <c r="E1127" s="119"/>
      <c r="F1127" s="125"/>
      <c r="G1127" s="125"/>
      <c r="H1127" s="125"/>
      <c r="I1127" s="92"/>
      <c r="J1127" s="117"/>
      <c r="K1127" s="114"/>
    </row>
    <row r="1128" spans="1:11" s="101" customFormat="1" ht="20.100000000000001" customHeight="1">
      <c r="A1128" s="111"/>
      <c r="B1128" s="111"/>
      <c r="C1128" s="111"/>
      <c r="D1128" s="111"/>
      <c r="E1128" s="119"/>
      <c r="F1128" s="125"/>
      <c r="G1128" s="125"/>
      <c r="H1128" s="125"/>
      <c r="I1128" s="92"/>
      <c r="J1128" s="117"/>
      <c r="K1128" s="114"/>
    </row>
    <row r="1129" spans="1:11" s="101" customFormat="1" ht="20.100000000000001" customHeight="1">
      <c r="A1129" s="111"/>
      <c r="B1129" s="111"/>
      <c r="C1129" s="111"/>
      <c r="D1129" s="111"/>
      <c r="E1129" s="119"/>
      <c r="F1129" s="125"/>
      <c r="G1129" s="125"/>
      <c r="H1129" s="125"/>
      <c r="I1129" s="92"/>
      <c r="J1129" s="117"/>
      <c r="K1129" s="114"/>
    </row>
    <row r="1130" spans="1:11" s="101" customFormat="1" ht="20.100000000000001" customHeight="1">
      <c r="A1130" s="111"/>
      <c r="B1130" s="111"/>
      <c r="C1130" s="111"/>
      <c r="D1130" s="111"/>
      <c r="E1130" s="119"/>
      <c r="F1130" s="125"/>
      <c r="G1130" s="125"/>
      <c r="H1130" s="125"/>
      <c r="I1130" s="92"/>
      <c r="J1130" s="117"/>
      <c r="K1130" s="114"/>
    </row>
    <row r="1131" spans="1:11" s="101" customFormat="1" ht="20.100000000000001" customHeight="1">
      <c r="A1131" s="111"/>
      <c r="B1131" s="111"/>
      <c r="C1131" s="111"/>
      <c r="D1131" s="111"/>
      <c r="E1131" s="119"/>
      <c r="F1131" s="125"/>
      <c r="G1131" s="125"/>
      <c r="H1131" s="125"/>
      <c r="I1131" s="92"/>
      <c r="J1131" s="117"/>
      <c r="K1131" s="114"/>
    </row>
    <row r="1132" spans="1:11" s="101" customFormat="1" ht="20.100000000000001" customHeight="1">
      <c r="A1132" s="111"/>
      <c r="B1132" s="111"/>
      <c r="C1132" s="111"/>
      <c r="D1132" s="111"/>
      <c r="E1132" s="119"/>
      <c r="F1132" s="125"/>
      <c r="G1132" s="125"/>
      <c r="H1132" s="125"/>
      <c r="I1132" s="92"/>
      <c r="J1132" s="117"/>
      <c r="K1132" s="114"/>
    </row>
    <row r="1133" spans="1:11" s="101" customFormat="1" ht="20.100000000000001" customHeight="1">
      <c r="A1133" s="111"/>
      <c r="B1133" s="111"/>
      <c r="C1133" s="111"/>
      <c r="D1133" s="111"/>
      <c r="E1133" s="119"/>
      <c r="F1133" s="125"/>
      <c r="G1133" s="125"/>
      <c r="H1133" s="125"/>
      <c r="I1133" s="92"/>
      <c r="J1133" s="117"/>
      <c r="K1133" s="114"/>
    </row>
    <row r="1134" spans="1:11" s="101" customFormat="1" ht="20.100000000000001" customHeight="1">
      <c r="A1134" s="111"/>
      <c r="B1134" s="111"/>
      <c r="C1134" s="111"/>
      <c r="D1134" s="111"/>
      <c r="E1134" s="119"/>
      <c r="F1134" s="125"/>
      <c r="G1134" s="125"/>
      <c r="H1134" s="125"/>
      <c r="I1134" s="92"/>
      <c r="J1134" s="117"/>
      <c r="K1134" s="114"/>
    </row>
    <row r="1135" spans="1:11" s="101" customFormat="1" ht="20.100000000000001" customHeight="1">
      <c r="A1135" s="111"/>
      <c r="B1135" s="111"/>
      <c r="C1135" s="111"/>
      <c r="D1135" s="111"/>
      <c r="E1135" s="119"/>
      <c r="F1135" s="125"/>
      <c r="G1135" s="125"/>
      <c r="H1135" s="125"/>
      <c r="I1135" s="92"/>
      <c r="J1135" s="117"/>
      <c r="K1135" s="114"/>
    </row>
    <row r="1136" spans="1:11" s="101" customFormat="1" ht="20.100000000000001" customHeight="1">
      <c r="A1136" s="111"/>
      <c r="B1136" s="111"/>
      <c r="C1136" s="111"/>
      <c r="D1136" s="111"/>
      <c r="E1136" s="119"/>
      <c r="F1136" s="125"/>
      <c r="G1136" s="125"/>
      <c r="H1136" s="125"/>
      <c r="I1136" s="92"/>
      <c r="J1136" s="117"/>
      <c r="K1136" s="114"/>
    </row>
    <row r="1137" spans="1:11" s="101" customFormat="1" ht="20.100000000000001" customHeight="1">
      <c r="A1137" s="111"/>
      <c r="B1137" s="111"/>
      <c r="C1137" s="111"/>
      <c r="D1137" s="111"/>
      <c r="E1137" s="119"/>
      <c r="F1137" s="125"/>
      <c r="G1137" s="125"/>
      <c r="H1137" s="125"/>
      <c r="I1137" s="92"/>
      <c r="J1137" s="117"/>
      <c r="K1137" s="114"/>
    </row>
    <row r="1138" spans="1:11" s="101" customFormat="1" ht="20.100000000000001" customHeight="1">
      <c r="A1138" s="111"/>
      <c r="B1138" s="111"/>
      <c r="C1138" s="111"/>
      <c r="D1138" s="111"/>
      <c r="E1138" s="119"/>
      <c r="F1138" s="125"/>
      <c r="G1138" s="125"/>
      <c r="H1138" s="125"/>
      <c r="I1138" s="92"/>
      <c r="J1138" s="117"/>
      <c r="K1138" s="114"/>
    </row>
    <row r="1139" spans="1:11" s="101" customFormat="1" ht="20.100000000000001" customHeight="1">
      <c r="A1139" s="111"/>
      <c r="B1139" s="111"/>
      <c r="C1139" s="111"/>
      <c r="D1139" s="111"/>
      <c r="E1139" s="119"/>
      <c r="F1139" s="125"/>
      <c r="G1139" s="125"/>
      <c r="H1139" s="125"/>
      <c r="I1139" s="92"/>
      <c r="J1139" s="117"/>
      <c r="K1139" s="114"/>
    </row>
    <row r="1140" spans="1:11" s="101" customFormat="1" ht="20.100000000000001" customHeight="1">
      <c r="A1140" s="111"/>
      <c r="B1140" s="111"/>
      <c r="C1140" s="111"/>
      <c r="D1140" s="111"/>
      <c r="E1140" s="119"/>
      <c r="F1140" s="125"/>
      <c r="G1140" s="125"/>
      <c r="H1140" s="125"/>
      <c r="I1140" s="92"/>
      <c r="J1140" s="117"/>
      <c r="K1140" s="114"/>
    </row>
    <row r="1141" spans="1:11" s="101" customFormat="1" ht="20.100000000000001" customHeight="1">
      <c r="A1141" s="111"/>
      <c r="B1141" s="111"/>
      <c r="C1141" s="111"/>
      <c r="D1141" s="111"/>
      <c r="E1141" s="119"/>
      <c r="F1141" s="125"/>
      <c r="G1141" s="125"/>
      <c r="H1141" s="125"/>
      <c r="I1141" s="92"/>
      <c r="J1141" s="117"/>
      <c r="K1141" s="114"/>
    </row>
    <row r="1142" spans="1:11" s="101" customFormat="1" ht="20.100000000000001" customHeight="1">
      <c r="A1142" s="111"/>
      <c r="B1142" s="111"/>
      <c r="C1142" s="111"/>
      <c r="D1142" s="111"/>
      <c r="E1142" s="119"/>
      <c r="F1142" s="125"/>
      <c r="G1142" s="125"/>
      <c r="H1142" s="125"/>
      <c r="I1142" s="92"/>
      <c r="J1142" s="117"/>
      <c r="K1142" s="114"/>
    </row>
    <row r="1143" spans="1:11" s="101" customFormat="1" ht="20.100000000000001" customHeight="1">
      <c r="A1143" s="111"/>
      <c r="B1143" s="111"/>
      <c r="C1143" s="111"/>
      <c r="D1143" s="111"/>
      <c r="E1143" s="119"/>
      <c r="F1143" s="125"/>
      <c r="G1143" s="125"/>
      <c r="H1143" s="125"/>
      <c r="I1143" s="92"/>
      <c r="J1143" s="117"/>
      <c r="K1143" s="114"/>
    </row>
    <row r="1144" spans="1:11" s="101" customFormat="1" ht="20.100000000000001" customHeight="1">
      <c r="A1144" s="111"/>
      <c r="B1144" s="111"/>
      <c r="C1144" s="111"/>
      <c r="D1144" s="111"/>
      <c r="E1144" s="119"/>
      <c r="F1144" s="125"/>
      <c r="G1144" s="125"/>
      <c r="H1144" s="125"/>
      <c r="I1144" s="92"/>
      <c r="J1144" s="117"/>
      <c r="K1144" s="114"/>
    </row>
    <row r="1145" spans="1:11" s="101" customFormat="1" ht="20.100000000000001" customHeight="1">
      <c r="A1145" s="111"/>
      <c r="B1145" s="111"/>
      <c r="C1145" s="111"/>
      <c r="D1145" s="111"/>
      <c r="E1145" s="119"/>
      <c r="F1145" s="125"/>
      <c r="G1145" s="125"/>
      <c r="H1145" s="125"/>
      <c r="I1145" s="92"/>
      <c r="J1145" s="117"/>
      <c r="K1145" s="114"/>
    </row>
    <row r="1146" spans="1:11" s="101" customFormat="1" ht="20.100000000000001" customHeight="1">
      <c r="A1146" s="111"/>
      <c r="B1146" s="111"/>
      <c r="C1146" s="111"/>
      <c r="D1146" s="111"/>
      <c r="E1146" s="119"/>
      <c r="F1146" s="125"/>
      <c r="G1146" s="125"/>
      <c r="H1146" s="125"/>
      <c r="I1146" s="92"/>
      <c r="J1146" s="117"/>
      <c r="K1146" s="114"/>
    </row>
    <row r="1147" spans="1:11" s="101" customFormat="1" ht="20.100000000000001" customHeight="1">
      <c r="A1147" s="111"/>
      <c r="B1147" s="111"/>
      <c r="C1147" s="111"/>
      <c r="D1147" s="111"/>
      <c r="E1147" s="119"/>
      <c r="F1147" s="125"/>
      <c r="G1147" s="125"/>
      <c r="H1147" s="125"/>
      <c r="I1147" s="92"/>
      <c r="J1147" s="117"/>
      <c r="K1147" s="114"/>
    </row>
    <row r="1148" spans="1:11" s="101" customFormat="1" ht="20.100000000000001" customHeight="1">
      <c r="A1148" s="111"/>
      <c r="B1148" s="111"/>
      <c r="C1148" s="111"/>
      <c r="D1148" s="111"/>
      <c r="E1148" s="119"/>
      <c r="F1148" s="125"/>
      <c r="G1148" s="125"/>
      <c r="H1148" s="125"/>
      <c r="I1148" s="92"/>
      <c r="J1148" s="117"/>
      <c r="K1148" s="114"/>
    </row>
    <row r="1149" spans="1:11" s="101" customFormat="1" ht="20.100000000000001" customHeight="1">
      <c r="A1149" s="111"/>
      <c r="B1149" s="111"/>
      <c r="C1149" s="111"/>
      <c r="D1149" s="111"/>
      <c r="E1149" s="119"/>
      <c r="F1149" s="125"/>
      <c r="G1149" s="125"/>
      <c r="H1149" s="125"/>
      <c r="I1149" s="92"/>
      <c r="J1149" s="117"/>
      <c r="K1149" s="114"/>
    </row>
    <row r="1150" spans="1:11" s="101" customFormat="1" ht="20.100000000000001" customHeight="1">
      <c r="A1150" s="111"/>
      <c r="B1150" s="111"/>
      <c r="C1150" s="111"/>
      <c r="D1150" s="111"/>
      <c r="E1150" s="119"/>
      <c r="F1150" s="125"/>
      <c r="G1150" s="125"/>
      <c r="H1150" s="125"/>
      <c r="I1150" s="92"/>
      <c r="J1150" s="117"/>
      <c r="K1150" s="114"/>
    </row>
    <row r="1151" spans="1:11" s="101" customFormat="1" ht="20.100000000000001" customHeight="1">
      <c r="A1151" s="111"/>
      <c r="B1151" s="111"/>
      <c r="C1151" s="111"/>
      <c r="D1151" s="111"/>
      <c r="E1151" s="119"/>
      <c r="F1151" s="125"/>
      <c r="G1151" s="125"/>
      <c r="H1151" s="125"/>
      <c r="I1151" s="92"/>
      <c r="J1151" s="117"/>
      <c r="K1151" s="114"/>
    </row>
    <row r="1152" spans="1:11" s="101" customFormat="1" ht="20.100000000000001" customHeight="1">
      <c r="A1152" s="111"/>
      <c r="B1152" s="111"/>
      <c r="C1152" s="111"/>
      <c r="D1152" s="111"/>
      <c r="E1152" s="119"/>
      <c r="F1152" s="125"/>
      <c r="G1152" s="125"/>
      <c r="H1152" s="125"/>
      <c r="I1152" s="92"/>
      <c r="J1152" s="117"/>
      <c r="K1152" s="114"/>
    </row>
    <row r="1153" spans="1:11" s="101" customFormat="1" ht="20.100000000000001" customHeight="1">
      <c r="A1153" s="111"/>
      <c r="B1153" s="111"/>
      <c r="C1153" s="111"/>
      <c r="D1153" s="111"/>
      <c r="E1153" s="119"/>
      <c r="F1153" s="125"/>
      <c r="G1153" s="125"/>
      <c r="H1153" s="125"/>
      <c r="I1153" s="92"/>
      <c r="J1153" s="117"/>
      <c r="K1153" s="114"/>
    </row>
    <row r="1154" spans="1:11" s="101" customFormat="1" ht="20.100000000000001" customHeight="1">
      <c r="A1154" s="111"/>
      <c r="B1154" s="111"/>
      <c r="C1154" s="111"/>
      <c r="D1154" s="111"/>
      <c r="E1154" s="119"/>
      <c r="F1154" s="125"/>
      <c r="G1154" s="125"/>
      <c r="H1154" s="125"/>
      <c r="I1154" s="92"/>
      <c r="J1154" s="117"/>
      <c r="K1154" s="114"/>
    </row>
    <row r="1155" spans="1:11" s="101" customFormat="1" ht="20.100000000000001" customHeight="1">
      <c r="A1155" s="111"/>
      <c r="B1155" s="111"/>
      <c r="C1155" s="111"/>
      <c r="D1155" s="111"/>
      <c r="E1155" s="119"/>
      <c r="F1155" s="125"/>
      <c r="G1155" s="125"/>
      <c r="H1155" s="125"/>
      <c r="I1155" s="92"/>
      <c r="J1155" s="117"/>
      <c r="K1155" s="114"/>
    </row>
    <row r="1156" spans="1:11" s="101" customFormat="1" ht="20.100000000000001" customHeight="1">
      <c r="A1156" s="111"/>
      <c r="B1156" s="111"/>
      <c r="C1156" s="111"/>
      <c r="D1156" s="111"/>
      <c r="E1156" s="119"/>
      <c r="F1156" s="125"/>
      <c r="G1156" s="125"/>
      <c r="H1156" s="125"/>
      <c r="I1156" s="92"/>
      <c r="J1156" s="117"/>
      <c r="K1156" s="114"/>
    </row>
    <row r="1157" spans="1:11" s="101" customFormat="1" ht="20.100000000000001" customHeight="1">
      <c r="A1157" s="111"/>
      <c r="B1157" s="111"/>
      <c r="C1157" s="111"/>
      <c r="D1157" s="111"/>
      <c r="E1157" s="119"/>
      <c r="F1157" s="125"/>
      <c r="G1157" s="125"/>
      <c r="H1157" s="125"/>
      <c r="I1157" s="92"/>
      <c r="J1157" s="117"/>
      <c r="K1157" s="114"/>
    </row>
    <row r="1158" spans="1:11" s="101" customFormat="1" ht="20.100000000000001" customHeight="1">
      <c r="A1158" s="111"/>
      <c r="B1158" s="111"/>
      <c r="C1158" s="111"/>
      <c r="D1158" s="111"/>
      <c r="E1158" s="119"/>
      <c r="F1158" s="125"/>
      <c r="G1158" s="125"/>
      <c r="H1158" s="125"/>
      <c r="I1158" s="92"/>
      <c r="J1158" s="117"/>
      <c r="K1158" s="114"/>
    </row>
    <row r="1159" spans="1:11" s="101" customFormat="1" ht="20.100000000000001" customHeight="1">
      <c r="A1159" s="111"/>
      <c r="B1159" s="111"/>
      <c r="C1159" s="111"/>
      <c r="D1159" s="111"/>
      <c r="E1159" s="119"/>
      <c r="F1159" s="125"/>
      <c r="G1159" s="125"/>
      <c r="H1159" s="125"/>
      <c r="I1159" s="92"/>
      <c r="J1159" s="117"/>
      <c r="K1159" s="114"/>
    </row>
    <row r="1160" spans="1:11" s="101" customFormat="1" ht="20.100000000000001" customHeight="1">
      <c r="A1160" s="111"/>
      <c r="B1160" s="111"/>
      <c r="C1160" s="111"/>
      <c r="D1160" s="111"/>
      <c r="E1160" s="119"/>
      <c r="F1160" s="125"/>
      <c r="G1160" s="125"/>
      <c r="H1160" s="125"/>
      <c r="I1160" s="92"/>
      <c r="J1160" s="117"/>
      <c r="K1160" s="114"/>
    </row>
    <row r="1161" spans="1:11" s="101" customFormat="1" ht="20.100000000000001" customHeight="1">
      <c r="A1161" s="111"/>
      <c r="B1161" s="111"/>
      <c r="C1161" s="111"/>
      <c r="D1161" s="111"/>
      <c r="E1161" s="119"/>
      <c r="F1161" s="125"/>
      <c r="G1161" s="125"/>
      <c r="H1161" s="125"/>
      <c r="I1161" s="92"/>
      <c r="J1161" s="117"/>
      <c r="K1161" s="114"/>
    </row>
    <row r="1162" spans="1:11" s="101" customFormat="1" ht="20.100000000000001" customHeight="1">
      <c r="A1162" s="111"/>
      <c r="B1162" s="111"/>
      <c r="C1162" s="111"/>
      <c r="D1162" s="111"/>
      <c r="E1162" s="119"/>
      <c r="F1162" s="125"/>
      <c r="G1162" s="125"/>
      <c r="H1162" s="125"/>
      <c r="I1162" s="92"/>
      <c r="J1162" s="117"/>
      <c r="K1162" s="114"/>
    </row>
    <row r="1163" spans="1:11" s="101" customFormat="1" ht="20.100000000000001" customHeight="1">
      <c r="A1163" s="111"/>
      <c r="B1163" s="111"/>
      <c r="C1163" s="111"/>
      <c r="D1163" s="111"/>
      <c r="E1163" s="119"/>
      <c r="F1163" s="125"/>
      <c r="G1163" s="125"/>
      <c r="H1163" s="125"/>
      <c r="I1163" s="92"/>
      <c r="J1163" s="117"/>
      <c r="K1163" s="114"/>
    </row>
    <row r="1164" spans="1:11" s="101" customFormat="1" ht="20.100000000000001" customHeight="1">
      <c r="A1164" s="111"/>
      <c r="B1164" s="111"/>
      <c r="C1164" s="111"/>
      <c r="D1164" s="111"/>
      <c r="E1164" s="119"/>
      <c r="F1164" s="125"/>
      <c r="G1164" s="125"/>
      <c r="H1164" s="125"/>
      <c r="I1164" s="92"/>
      <c r="J1164" s="117"/>
      <c r="K1164" s="114"/>
    </row>
    <row r="1165" spans="1:11" s="101" customFormat="1" ht="20.100000000000001" customHeight="1">
      <c r="A1165" s="111"/>
      <c r="B1165" s="111"/>
      <c r="C1165" s="111"/>
      <c r="D1165" s="111"/>
      <c r="E1165" s="119"/>
      <c r="F1165" s="125"/>
      <c r="G1165" s="125"/>
      <c r="H1165" s="125"/>
      <c r="I1165" s="92"/>
      <c r="J1165" s="117"/>
      <c r="K1165" s="114"/>
    </row>
    <row r="1166" spans="1:11" s="101" customFormat="1" ht="20.100000000000001" customHeight="1">
      <c r="A1166" s="111"/>
      <c r="B1166" s="111"/>
      <c r="C1166" s="111"/>
      <c r="D1166" s="111"/>
      <c r="E1166" s="119"/>
      <c r="F1166" s="125"/>
      <c r="G1166" s="125"/>
      <c r="H1166" s="125"/>
      <c r="I1166" s="92"/>
      <c r="J1166" s="117"/>
      <c r="K1166" s="114"/>
    </row>
    <row r="1167" spans="1:11" s="101" customFormat="1" ht="20.100000000000001" customHeight="1">
      <c r="A1167" s="111"/>
      <c r="B1167" s="111"/>
      <c r="C1167" s="111"/>
      <c r="D1167" s="111"/>
      <c r="E1167" s="119"/>
      <c r="F1167" s="125"/>
      <c r="G1167" s="125"/>
      <c r="H1167" s="125"/>
      <c r="I1167" s="92"/>
      <c r="J1167" s="117"/>
      <c r="K1167" s="114"/>
    </row>
    <row r="1168" spans="1:11" s="101" customFormat="1" ht="20.100000000000001" customHeight="1">
      <c r="A1168" s="111"/>
      <c r="B1168" s="111"/>
      <c r="C1168" s="111"/>
      <c r="D1168" s="111"/>
      <c r="E1168" s="119"/>
      <c r="F1168" s="125"/>
      <c r="G1168" s="125"/>
      <c r="H1168" s="125"/>
      <c r="I1168" s="92"/>
      <c r="J1168" s="117"/>
      <c r="K1168" s="114"/>
    </row>
    <row r="1169" spans="1:11" s="101" customFormat="1" ht="20.100000000000001" customHeight="1">
      <c r="A1169" s="111"/>
      <c r="B1169" s="111"/>
      <c r="C1169" s="111"/>
      <c r="D1169" s="111"/>
      <c r="E1169" s="119"/>
      <c r="F1169" s="125"/>
      <c r="G1169" s="125"/>
      <c r="H1169" s="125"/>
      <c r="I1169" s="92"/>
      <c r="J1169" s="117"/>
      <c r="K1169" s="114"/>
    </row>
    <row r="1170" spans="1:11" s="101" customFormat="1" ht="20.100000000000001" customHeight="1">
      <c r="A1170" s="111"/>
      <c r="B1170" s="111"/>
      <c r="C1170" s="111"/>
      <c r="D1170" s="111"/>
      <c r="E1170" s="119"/>
      <c r="F1170" s="125"/>
      <c r="G1170" s="125"/>
      <c r="H1170" s="125"/>
      <c r="I1170" s="92"/>
      <c r="J1170" s="117"/>
      <c r="K1170" s="114"/>
    </row>
    <row r="1171" spans="1:11" s="101" customFormat="1" ht="20.100000000000001" customHeight="1">
      <c r="A1171" s="111"/>
      <c r="B1171" s="111"/>
      <c r="C1171" s="111"/>
      <c r="D1171" s="111"/>
      <c r="E1171" s="119"/>
      <c r="F1171" s="125"/>
      <c r="G1171" s="125"/>
      <c r="H1171" s="125"/>
      <c r="I1171" s="92"/>
      <c r="J1171" s="117"/>
      <c r="K1171" s="114"/>
    </row>
    <row r="1172" spans="1:11" s="101" customFormat="1" ht="20.100000000000001" customHeight="1">
      <c r="A1172" s="111"/>
      <c r="B1172" s="111"/>
      <c r="C1172" s="111"/>
      <c r="D1172" s="111"/>
      <c r="E1172" s="119"/>
      <c r="F1172" s="125"/>
      <c r="G1172" s="125"/>
      <c r="H1172" s="125"/>
      <c r="I1172" s="92"/>
      <c r="J1172" s="117"/>
      <c r="K1172" s="114"/>
    </row>
    <row r="1173" spans="1:11" s="101" customFormat="1" ht="20.100000000000001" customHeight="1">
      <c r="A1173" s="111"/>
      <c r="B1173" s="111"/>
      <c r="C1173" s="111"/>
      <c r="D1173" s="111"/>
      <c r="E1173" s="119"/>
      <c r="F1173" s="125"/>
      <c r="G1173" s="125"/>
      <c r="H1173" s="125"/>
      <c r="I1173" s="92"/>
      <c r="J1173" s="117"/>
      <c r="K1173" s="114"/>
    </row>
    <row r="1174" spans="1:11" s="101" customFormat="1" ht="20.100000000000001" customHeight="1">
      <c r="A1174" s="111"/>
      <c r="B1174" s="111"/>
      <c r="C1174" s="111"/>
      <c r="D1174" s="111"/>
      <c r="E1174" s="119"/>
      <c r="F1174" s="125"/>
      <c r="G1174" s="125"/>
      <c r="H1174" s="125"/>
      <c r="I1174" s="92"/>
      <c r="J1174" s="117"/>
      <c r="K1174" s="114"/>
    </row>
    <row r="1175" spans="1:11" s="101" customFormat="1" ht="20.100000000000001" customHeight="1">
      <c r="A1175" s="111"/>
      <c r="B1175" s="111"/>
      <c r="C1175" s="111"/>
      <c r="D1175" s="111"/>
      <c r="E1175" s="119"/>
      <c r="F1175" s="125"/>
      <c r="G1175" s="125"/>
      <c r="H1175" s="125"/>
      <c r="I1175" s="92"/>
      <c r="J1175" s="117"/>
      <c r="K1175" s="114"/>
    </row>
    <row r="1176" spans="1:11" s="101" customFormat="1" ht="20.100000000000001" customHeight="1">
      <c r="A1176" s="111"/>
      <c r="B1176" s="111"/>
      <c r="C1176" s="111"/>
      <c r="D1176" s="111"/>
      <c r="E1176" s="119"/>
      <c r="F1176" s="125"/>
      <c r="G1176" s="125"/>
      <c r="H1176" s="125"/>
      <c r="I1176" s="92"/>
      <c r="J1176" s="117"/>
      <c r="K1176" s="114"/>
    </row>
    <row r="1177" spans="1:11" s="101" customFormat="1" ht="20.100000000000001" customHeight="1">
      <c r="A1177" s="111"/>
      <c r="B1177" s="111"/>
      <c r="C1177" s="111"/>
      <c r="D1177" s="111"/>
      <c r="E1177" s="119"/>
      <c r="F1177" s="125"/>
      <c r="G1177" s="125"/>
      <c r="H1177" s="125"/>
      <c r="I1177" s="92"/>
      <c r="J1177" s="117"/>
      <c r="K1177" s="114"/>
    </row>
    <row r="1178" spans="1:11" s="101" customFormat="1" ht="20.100000000000001" customHeight="1">
      <c r="A1178" s="111"/>
      <c r="B1178" s="111"/>
      <c r="C1178" s="111"/>
      <c r="D1178" s="111"/>
      <c r="E1178" s="119"/>
      <c r="F1178" s="125"/>
      <c r="G1178" s="125"/>
      <c r="H1178" s="125"/>
      <c r="I1178" s="92"/>
      <c r="J1178" s="117"/>
      <c r="K1178" s="114"/>
    </row>
    <row r="1179" spans="1:11" s="101" customFormat="1" ht="20.100000000000001" customHeight="1">
      <c r="A1179" s="111"/>
      <c r="B1179" s="111"/>
      <c r="C1179" s="111"/>
      <c r="D1179" s="111"/>
      <c r="E1179" s="119"/>
      <c r="F1179" s="125"/>
      <c r="G1179" s="125"/>
      <c r="H1179" s="125"/>
      <c r="I1179" s="92"/>
      <c r="J1179" s="117"/>
      <c r="K1179" s="114"/>
    </row>
    <row r="1180" spans="1:11" s="101" customFormat="1" ht="20.100000000000001" customHeight="1">
      <c r="A1180" s="111"/>
      <c r="B1180" s="111"/>
      <c r="C1180" s="111"/>
      <c r="D1180" s="111"/>
      <c r="E1180" s="119"/>
      <c r="F1180" s="125"/>
      <c r="G1180" s="125"/>
      <c r="H1180" s="125"/>
      <c r="I1180" s="92"/>
      <c r="J1180" s="117"/>
      <c r="K1180" s="114"/>
    </row>
    <row r="1181" spans="1:11" s="101" customFormat="1" ht="20.100000000000001" customHeight="1">
      <c r="A1181" s="111"/>
      <c r="B1181" s="111"/>
      <c r="C1181" s="111"/>
      <c r="D1181" s="111"/>
      <c r="E1181" s="119"/>
      <c r="F1181" s="125"/>
      <c r="G1181" s="125"/>
      <c r="H1181" s="125"/>
      <c r="I1181" s="92"/>
      <c r="J1181" s="117"/>
      <c r="K1181" s="114"/>
    </row>
    <row r="1182" spans="1:11" s="101" customFormat="1" ht="20.100000000000001" customHeight="1">
      <c r="A1182" s="111"/>
      <c r="B1182" s="111"/>
      <c r="C1182" s="111"/>
      <c r="D1182" s="111"/>
      <c r="E1182" s="119"/>
      <c r="F1182" s="125"/>
      <c r="G1182" s="125"/>
      <c r="H1182" s="125"/>
      <c r="I1182" s="92"/>
      <c r="J1182" s="117"/>
      <c r="K1182" s="114"/>
    </row>
    <row r="1183" spans="1:11" s="101" customFormat="1" ht="20.100000000000001" customHeight="1">
      <c r="A1183" s="111"/>
      <c r="B1183" s="111"/>
      <c r="C1183" s="111"/>
      <c r="D1183" s="111"/>
      <c r="E1183" s="119"/>
      <c r="F1183" s="125"/>
      <c r="G1183" s="125"/>
      <c r="H1183" s="125"/>
      <c r="I1183" s="92"/>
      <c r="J1183" s="117"/>
      <c r="K1183" s="114"/>
    </row>
    <row r="1184" spans="1:11" s="101" customFormat="1" ht="20.100000000000001" customHeight="1">
      <c r="A1184" s="111"/>
      <c r="B1184" s="111"/>
      <c r="C1184" s="111"/>
      <c r="D1184" s="111"/>
      <c r="E1184" s="119"/>
      <c r="F1184" s="125"/>
      <c r="G1184" s="125"/>
      <c r="H1184" s="125"/>
      <c r="I1184" s="92"/>
      <c r="J1184" s="117"/>
      <c r="K1184" s="114"/>
    </row>
    <row r="1185" spans="1:11" s="101" customFormat="1" ht="20.100000000000001" customHeight="1">
      <c r="A1185" s="111"/>
      <c r="B1185" s="111"/>
      <c r="C1185" s="111"/>
      <c r="D1185" s="111"/>
      <c r="E1185" s="119"/>
      <c r="F1185" s="125"/>
      <c r="G1185" s="125"/>
      <c r="H1185" s="125"/>
      <c r="I1185" s="92"/>
      <c r="J1185" s="117"/>
      <c r="K1185" s="114"/>
    </row>
    <row r="1186" spans="1:11" s="101" customFormat="1" ht="20.100000000000001" customHeight="1">
      <c r="A1186" s="111"/>
      <c r="B1186" s="111"/>
      <c r="C1186" s="111"/>
      <c r="D1186" s="111"/>
      <c r="E1186" s="119"/>
      <c r="F1186" s="125"/>
      <c r="G1186" s="125"/>
      <c r="H1186" s="125"/>
      <c r="I1186" s="92"/>
      <c r="J1186" s="117"/>
      <c r="K1186" s="114"/>
    </row>
    <row r="1187" spans="1:11" s="101" customFormat="1" ht="20.100000000000001" customHeight="1">
      <c r="A1187" s="111"/>
      <c r="B1187" s="111"/>
      <c r="C1187" s="111"/>
      <c r="D1187" s="111"/>
      <c r="E1187" s="119"/>
      <c r="F1187" s="125"/>
      <c r="G1187" s="125"/>
      <c r="H1187" s="125"/>
      <c r="I1187" s="92"/>
      <c r="J1187" s="117"/>
      <c r="K1187" s="114"/>
    </row>
    <row r="1188" spans="1:11" s="101" customFormat="1" ht="20.100000000000001" customHeight="1">
      <c r="A1188" s="111"/>
      <c r="B1188" s="111"/>
      <c r="C1188" s="111"/>
      <c r="D1188" s="111"/>
      <c r="E1188" s="119"/>
      <c r="F1188" s="125"/>
      <c r="G1188" s="125"/>
      <c r="H1188" s="125"/>
      <c r="I1188" s="92"/>
      <c r="J1188" s="117"/>
      <c r="K1188" s="114"/>
    </row>
    <row r="1189" spans="1:11" s="101" customFormat="1" ht="20.100000000000001" customHeight="1">
      <c r="A1189" s="111"/>
      <c r="B1189" s="111"/>
      <c r="C1189" s="111"/>
      <c r="D1189" s="111"/>
      <c r="E1189" s="119"/>
      <c r="F1189" s="125"/>
      <c r="G1189" s="125"/>
      <c r="H1189" s="125"/>
      <c r="I1189" s="92"/>
      <c r="J1189" s="117"/>
      <c r="K1189" s="114"/>
    </row>
    <row r="1190" spans="1:11" s="101" customFormat="1" ht="20.100000000000001" customHeight="1">
      <c r="A1190" s="111"/>
      <c r="B1190" s="111"/>
      <c r="C1190" s="111"/>
      <c r="D1190" s="111"/>
      <c r="E1190" s="119"/>
      <c r="F1190" s="125"/>
      <c r="G1190" s="125"/>
      <c r="H1190" s="125"/>
      <c r="I1190" s="92"/>
      <c r="J1190" s="117"/>
      <c r="K1190" s="114"/>
    </row>
    <row r="1191" spans="1:11" s="101" customFormat="1" ht="20.100000000000001" customHeight="1">
      <c r="A1191" s="111"/>
      <c r="B1191" s="111"/>
      <c r="C1191" s="111"/>
      <c r="D1191" s="111"/>
      <c r="E1191" s="119"/>
      <c r="F1191" s="125"/>
      <c r="G1191" s="125"/>
      <c r="H1191" s="125"/>
      <c r="I1191" s="92"/>
      <c r="J1191" s="117"/>
      <c r="K1191" s="114"/>
    </row>
    <row r="1192" spans="1:11" s="101" customFormat="1" ht="20.100000000000001" customHeight="1">
      <c r="A1192" s="111"/>
      <c r="B1192" s="111"/>
      <c r="C1192" s="111"/>
      <c r="D1192" s="111"/>
      <c r="E1192" s="119"/>
      <c r="F1192" s="125"/>
      <c r="G1192" s="125"/>
      <c r="H1192" s="125"/>
      <c r="I1192" s="92"/>
      <c r="J1192" s="117"/>
      <c r="K1192" s="114"/>
    </row>
    <row r="1193" spans="1:11" s="101" customFormat="1" ht="20.100000000000001" customHeight="1">
      <c r="A1193" s="111"/>
      <c r="B1193" s="111"/>
      <c r="C1193" s="111"/>
      <c r="D1193" s="111"/>
      <c r="E1193" s="119"/>
      <c r="F1193" s="125"/>
      <c r="G1193" s="125"/>
      <c r="H1193" s="125"/>
      <c r="I1193" s="92"/>
      <c r="J1193" s="117"/>
      <c r="K1193" s="114"/>
    </row>
    <row r="1194" spans="1:11" s="101" customFormat="1" ht="20.100000000000001" customHeight="1">
      <c r="A1194" s="111"/>
      <c r="B1194" s="111"/>
      <c r="C1194" s="111"/>
      <c r="D1194" s="111"/>
      <c r="E1194" s="119"/>
      <c r="F1194" s="125"/>
      <c r="G1194" s="125"/>
      <c r="H1194" s="125"/>
      <c r="I1194" s="92"/>
      <c r="J1194" s="117"/>
      <c r="K1194" s="114"/>
    </row>
    <row r="1195" spans="1:11" s="101" customFormat="1" ht="20.100000000000001" customHeight="1">
      <c r="A1195" s="111"/>
      <c r="B1195" s="111"/>
      <c r="C1195" s="111"/>
      <c r="D1195" s="111"/>
      <c r="E1195" s="119"/>
      <c r="F1195" s="125"/>
      <c r="G1195" s="125"/>
      <c r="H1195" s="125"/>
      <c r="I1195" s="92"/>
      <c r="J1195" s="117"/>
      <c r="K1195" s="114"/>
    </row>
    <row r="1196" spans="1:11" s="101" customFormat="1" ht="20.100000000000001" customHeight="1">
      <c r="A1196" s="111"/>
      <c r="B1196" s="111"/>
      <c r="C1196" s="111"/>
      <c r="D1196" s="111"/>
      <c r="E1196" s="119"/>
      <c r="F1196" s="125"/>
      <c r="G1196" s="125"/>
      <c r="H1196" s="125"/>
      <c r="I1196" s="92"/>
      <c r="J1196" s="117"/>
      <c r="K1196" s="114"/>
    </row>
    <row r="1197" spans="1:11" s="101" customFormat="1" ht="20.100000000000001" customHeight="1">
      <c r="A1197" s="111"/>
      <c r="B1197" s="111"/>
      <c r="C1197" s="111"/>
      <c r="D1197" s="111"/>
      <c r="E1197" s="119"/>
      <c r="F1197" s="125"/>
      <c r="G1197" s="125"/>
      <c r="H1197" s="125"/>
      <c r="I1197" s="92"/>
      <c r="J1197" s="117"/>
      <c r="K1197" s="114"/>
    </row>
    <row r="1198" spans="1:11" s="101" customFormat="1" ht="20.100000000000001" customHeight="1">
      <c r="A1198" s="111"/>
      <c r="B1198" s="111"/>
      <c r="C1198" s="111"/>
      <c r="D1198" s="111"/>
      <c r="E1198" s="119"/>
      <c r="F1198" s="125"/>
      <c r="G1198" s="125"/>
      <c r="H1198" s="125"/>
      <c r="I1198" s="92"/>
      <c r="J1198" s="117"/>
      <c r="K1198" s="114"/>
    </row>
    <row r="1199" spans="1:11" s="101" customFormat="1" ht="20.100000000000001" customHeight="1">
      <c r="A1199" s="111"/>
      <c r="B1199" s="111"/>
      <c r="C1199" s="111"/>
      <c r="D1199" s="111"/>
      <c r="E1199" s="119"/>
      <c r="F1199" s="125"/>
      <c r="G1199" s="125"/>
      <c r="H1199" s="125"/>
      <c r="I1199" s="92"/>
      <c r="J1199" s="117"/>
      <c r="K1199" s="114"/>
    </row>
    <row r="1200" spans="1:11" s="101" customFormat="1" ht="20.100000000000001" customHeight="1">
      <c r="A1200" s="111"/>
      <c r="B1200" s="111"/>
      <c r="C1200" s="111"/>
      <c r="D1200" s="111"/>
      <c r="E1200" s="119"/>
      <c r="F1200" s="125"/>
      <c r="G1200" s="125"/>
      <c r="H1200" s="125"/>
      <c r="I1200" s="92"/>
      <c r="J1200" s="117"/>
      <c r="K1200" s="114"/>
    </row>
    <row r="1201" spans="1:11" s="101" customFormat="1" ht="20.100000000000001" customHeight="1">
      <c r="A1201" s="111"/>
      <c r="B1201" s="111"/>
      <c r="C1201" s="111"/>
      <c r="D1201" s="111"/>
      <c r="E1201" s="119"/>
      <c r="F1201" s="125"/>
      <c r="G1201" s="125"/>
      <c r="H1201" s="125"/>
      <c r="I1201" s="92"/>
      <c r="J1201" s="117"/>
      <c r="K1201" s="114"/>
    </row>
    <row r="1202" spans="1:11" s="101" customFormat="1" ht="20.100000000000001" customHeight="1">
      <c r="A1202" s="111"/>
      <c r="B1202" s="111"/>
      <c r="C1202" s="111"/>
      <c r="D1202" s="111"/>
      <c r="E1202" s="119"/>
      <c r="F1202" s="125"/>
      <c r="G1202" s="125"/>
      <c r="H1202" s="125"/>
      <c r="I1202" s="92"/>
      <c r="J1202" s="117"/>
      <c r="K1202" s="114"/>
    </row>
    <row r="1203" spans="1:11" s="101" customFormat="1" ht="20.100000000000001" customHeight="1">
      <c r="A1203" s="111"/>
      <c r="B1203" s="111"/>
      <c r="C1203" s="111"/>
      <c r="D1203" s="111"/>
      <c r="E1203" s="119"/>
      <c r="F1203" s="125"/>
      <c r="G1203" s="125"/>
      <c r="H1203" s="125"/>
      <c r="I1203" s="92"/>
      <c r="J1203" s="117"/>
      <c r="K1203" s="114"/>
    </row>
    <row r="1204" spans="1:11" s="101" customFormat="1" ht="20.100000000000001" customHeight="1">
      <c r="A1204" s="111"/>
      <c r="B1204" s="111"/>
      <c r="C1204" s="111"/>
      <c r="D1204" s="111"/>
      <c r="E1204" s="119"/>
      <c r="F1204" s="125"/>
      <c r="G1204" s="125"/>
      <c r="H1204" s="125"/>
      <c r="I1204" s="92"/>
      <c r="J1204" s="117"/>
      <c r="K1204" s="114"/>
    </row>
    <row r="1205" spans="1:11" s="101" customFormat="1" ht="20.100000000000001" customHeight="1">
      <c r="A1205" s="111"/>
      <c r="B1205" s="111"/>
      <c r="C1205" s="111"/>
      <c r="D1205" s="111"/>
      <c r="E1205" s="119"/>
      <c r="F1205" s="125"/>
      <c r="G1205" s="125"/>
      <c r="H1205" s="125"/>
      <c r="I1205" s="92"/>
      <c r="J1205" s="117"/>
      <c r="K1205" s="114"/>
    </row>
    <row r="1206" spans="1:11" s="101" customFormat="1" ht="20.100000000000001" customHeight="1">
      <c r="A1206" s="111"/>
      <c r="B1206" s="111"/>
      <c r="C1206" s="111"/>
      <c r="D1206" s="111"/>
      <c r="E1206" s="119"/>
      <c r="F1206" s="125"/>
      <c r="G1206" s="125"/>
      <c r="H1206" s="125"/>
      <c r="I1206" s="92"/>
      <c r="J1206" s="117"/>
      <c r="K1206" s="114"/>
    </row>
    <row r="1207" spans="1:11" s="101" customFormat="1" ht="20.100000000000001" customHeight="1">
      <c r="A1207" s="111"/>
      <c r="B1207" s="111"/>
      <c r="C1207" s="111"/>
      <c r="D1207" s="111"/>
      <c r="E1207" s="119"/>
      <c r="F1207" s="125"/>
      <c r="G1207" s="125"/>
      <c r="H1207" s="125"/>
      <c r="I1207" s="92"/>
      <c r="J1207" s="117"/>
      <c r="K1207" s="114"/>
    </row>
    <row r="1208" spans="1:11" s="101" customFormat="1" ht="20.100000000000001" customHeight="1">
      <c r="A1208" s="111"/>
      <c r="B1208" s="111"/>
      <c r="C1208" s="111"/>
      <c r="D1208" s="111"/>
      <c r="E1208" s="119"/>
      <c r="F1208" s="125"/>
      <c r="G1208" s="125"/>
      <c r="H1208" s="125"/>
      <c r="I1208" s="92"/>
      <c r="J1208" s="117"/>
      <c r="K1208" s="114"/>
    </row>
    <row r="1209" spans="1:11" s="101" customFormat="1" ht="20.100000000000001" customHeight="1">
      <c r="A1209" s="111"/>
      <c r="B1209" s="111"/>
      <c r="C1209" s="111"/>
      <c r="D1209" s="111"/>
      <c r="E1209" s="119"/>
      <c r="F1209" s="125"/>
      <c r="G1209" s="125"/>
      <c r="H1209" s="125"/>
      <c r="I1209" s="92"/>
      <c r="J1209" s="117"/>
      <c r="K1209" s="114"/>
    </row>
    <row r="1210" spans="1:11" s="101" customFormat="1" ht="20.100000000000001" customHeight="1">
      <c r="A1210" s="111"/>
      <c r="B1210" s="111"/>
      <c r="C1210" s="111"/>
      <c r="D1210" s="111"/>
      <c r="E1210" s="119"/>
      <c r="F1210" s="125"/>
      <c r="G1210" s="125"/>
      <c r="H1210" s="125"/>
      <c r="I1210" s="92"/>
      <c r="J1210" s="117"/>
      <c r="K1210" s="114"/>
    </row>
    <row r="1211" spans="1:11" s="101" customFormat="1" ht="20.100000000000001" customHeight="1">
      <c r="A1211" s="111"/>
      <c r="B1211" s="111"/>
      <c r="C1211" s="111"/>
      <c r="D1211" s="111"/>
      <c r="E1211" s="119"/>
      <c r="F1211" s="125"/>
      <c r="G1211" s="125"/>
      <c r="H1211" s="125"/>
      <c r="I1211" s="92"/>
      <c r="J1211" s="117"/>
      <c r="K1211" s="114"/>
    </row>
    <row r="1212" spans="1:11" s="101" customFormat="1" ht="20.100000000000001" customHeight="1">
      <c r="A1212" s="111"/>
      <c r="B1212" s="111"/>
      <c r="C1212" s="111"/>
      <c r="D1212" s="111"/>
      <c r="E1212" s="119"/>
      <c r="F1212" s="125"/>
      <c r="G1212" s="125"/>
      <c r="H1212" s="125"/>
      <c r="I1212" s="92"/>
      <c r="J1212" s="117"/>
      <c r="K1212" s="114"/>
    </row>
    <row r="1213" spans="1:11" s="101" customFormat="1" ht="20.100000000000001" customHeight="1">
      <c r="A1213" s="111"/>
      <c r="B1213" s="111"/>
      <c r="C1213" s="111"/>
      <c r="D1213" s="111"/>
      <c r="E1213" s="119"/>
      <c r="F1213" s="125"/>
      <c r="G1213" s="125"/>
      <c r="H1213" s="125"/>
      <c r="I1213" s="92"/>
      <c r="J1213" s="117"/>
      <c r="K1213" s="114"/>
    </row>
    <row r="1214" spans="1:11" s="101" customFormat="1" ht="20.100000000000001" customHeight="1">
      <c r="A1214" s="111"/>
      <c r="B1214" s="111"/>
      <c r="C1214" s="111"/>
      <c r="D1214" s="111"/>
      <c r="E1214" s="119"/>
      <c r="F1214" s="125"/>
      <c r="G1214" s="125"/>
      <c r="H1214" s="125"/>
      <c r="I1214" s="92"/>
      <c r="J1214" s="117"/>
      <c r="K1214" s="114"/>
    </row>
    <row r="1215" spans="1:11" s="101" customFormat="1" ht="20.100000000000001" customHeight="1">
      <c r="A1215" s="111"/>
      <c r="B1215" s="111"/>
      <c r="C1215" s="111"/>
      <c r="D1215" s="111"/>
      <c r="E1215" s="119"/>
      <c r="F1215" s="125"/>
      <c r="G1215" s="125"/>
      <c r="H1215" s="125"/>
      <c r="I1215" s="92"/>
      <c r="J1215" s="117"/>
      <c r="K1215" s="114"/>
    </row>
    <row r="1216" spans="1:11" s="101" customFormat="1" ht="20.100000000000001" customHeight="1">
      <c r="A1216" s="111"/>
      <c r="B1216" s="111"/>
      <c r="C1216" s="111"/>
      <c r="D1216" s="111"/>
      <c r="E1216" s="119"/>
      <c r="F1216" s="125"/>
      <c r="G1216" s="125"/>
      <c r="H1216" s="125"/>
      <c r="I1216" s="92"/>
      <c r="J1216" s="117"/>
      <c r="K1216" s="114"/>
    </row>
    <row r="1217" spans="1:11" s="101" customFormat="1" ht="20.100000000000001" customHeight="1">
      <c r="A1217" s="111"/>
      <c r="B1217" s="111"/>
      <c r="C1217" s="111"/>
      <c r="D1217" s="111"/>
      <c r="E1217" s="119"/>
      <c r="F1217" s="125"/>
      <c r="G1217" s="125"/>
      <c r="H1217" s="125"/>
      <c r="I1217" s="92"/>
      <c r="J1217" s="117"/>
      <c r="K1217" s="114"/>
    </row>
    <row r="1218" spans="1:11" s="101" customFormat="1" ht="20.100000000000001" customHeight="1">
      <c r="A1218" s="111"/>
      <c r="B1218" s="111"/>
      <c r="C1218" s="111"/>
      <c r="D1218" s="111"/>
      <c r="E1218" s="119"/>
      <c r="F1218" s="125"/>
      <c r="G1218" s="125"/>
      <c r="H1218" s="125"/>
      <c r="I1218" s="92"/>
      <c r="J1218" s="117"/>
      <c r="K1218" s="114"/>
    </row>
    <row r="1219" spans="1:11" s="101" customFormat="1" ht="20.100000000000001" customHeight="1">
      <c r="A1219" s="111"/>
      <c r="B1219" s="111"/>
      <c r="C1219" s="111"/>
      <c r="D1219" s="111"/>
      <c r="E1219" s="119"/>
      <c r="F1219" s="125"/>
      <c r="G1219" s="125"/>
      <c r="H1219" s="125"/>
      <c r="I1219" s="92"/>
      <c r="J1219" s="117"/>
      <c r="K1219" s="114"/>
    </row>
    <row r="1220" spans="1:11" s="101" customFormat="1" ht="20.100000000000001" customHeight="1">
      <c r="A1220" s="111"/>
      <c r="B1220" s="111"/>
      <c r="C1220" s="111"/>
      <c r="D1220" s="111"/>
      <c r="E1220" s="119"/>
      <c r="F1220" s="125"/>
      <c r="G1220" s="125"/>
      <c r="H1220" s="125"/>
      <c r="I1220" s="92"/>
      <c r="J1220" s="117"/>
      <c r="K1220" s="114"/>
    </row>
    <row r="1221" spans="1:11">
      <c r="I1221" s="22"/>
    </row>
  </sheetData>
  <sheetProtection algorithmName="SHA-512" hashValue="S16/xXA3PXGdX0v176ctOi7h7kI9WJ2nIfjMt9lbzDqGziRri3VJjq5+zQHUPyb43uITLh+OmQ/v36T3ZUkEbA==" saltValue="oalItDpgTqe7g+DCwN8InQ==" spinCount="100000" sheet="1" objects="1" scenarios="1"/>
  <pageMargins left="0.36" right="0.42" top="1" bottom="1" header="0.5" footer="0.5"/>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9CD15-B599-4A6D-B959-8BA0835964E2}">
  <sheetPr codeName="List20"/>
  <dimension ref="A2:J513"/>
  <sheetViews>
    <sheetView showGridLines="0" zoomScale="90" zoomScaleNormal="90" workbookViewId="0">
      <pane xSplit="4" ySplit="5" topLeftCell="E66" activePane="bottomRight" state="frozen"/>
      <selection activeCell="C1" sqref="C1"/>
      <selection pane="topRight" activeCell="E1" sqref="E1"/>
      <selection pane="bottomLeft" activeCell="C6" sqref="C6"/>
      <selection pane="bottomRight" activeCell="F90" sqref="F90"/>
    </sheetView>
  </sheetViews>
  <sheetFormatPr defaultColWidth="9.42578125" defaultRowHeight="11.25"/>
  <cols>
    <col min="1" max="2" width="9.42578125" style="100" customWidth="1"/>
    <col min="3" max="3" width="15.42578125" style="100" customWidth="1"/>
    <col min="4" max="4" width="9.42578125" style="100" customWidth="1"/>
    <col min="5" max="5" width="24" style="135" customWidth="1"/>
    <col min="6" max="6" width="20.5703125" style="135" customWidth="1"/>
    <col min="7" max="7" width="25" style="135" customWidth="1"/>
    <col min="8" max="8" width="16.5703125" style="135" customWidth="1"/>
    <col min="9" max="16384" width="9.42578125" style="28"/>
  </cols>
  <sheetData>
    <row r="2" spans="1:10" ht="15" customHeight="1">
      <c r="A2" s="98"/>
      <c r="B2" s="98"/>
      <c r="C2" s="835" t="s">
        <v>12</v>
      </c>
      <c r="D2" s="835"/>
      <c r="E2" s="392" t="s">
        <v>72</v>
      </c>
      <c r="F2" s="392" t="s">
        <v>74</v>
      </c>
      <c r="G2" s="392" t="s">
        <v>73</v>
      </c>
      <c r="H2" s="392" t="s">
        <v>483</v>
      </c>
    </row>
    <row r="3" spans="1:10" ht="15" customHeight="1">
      <c r="A3" s="98"/>
      <c r="B3" s="98"/>
      <c r="C3" s="836" t="s">
        <v>60</v>
      </c>
      <c r="D3" s="836"/>
      <c r="E3" s="128" t="s">
        <v>75</v>
      </c>
      <c r="F3" s="133" t="s">
        <v>77</v>
      </c>
      <c r="G3" s="133" t="s">
        <v>76</v>
      </c>
      <c r="H3" s="128" t="s">
        <v>484</v>
      </c>
    </row>
    <row r="4" spans="1:10" ht="15" customHeight="1">
      <c r="A4" s="98"/>
      <c r="B4" s="98"/>
      <c r="C4" s="148" t="s">
        <v>477</v>
      </c>
      <c r="D4" s="149" t="s">
        <v>478</v>
      </c>
      <c r="E4" s="129"/>
      <c r="F4" s="130"/>
      <c r="G4" s="130"/>
      <c r="H4" s="131"/>
    </row>
    <row r="5" spans="1:10" ht="15" customHeight="1">
      <c r="A5" s="98"/>
      <c r="B5" s="98"/>
      <c r="C5" s="22"/>
      <c r="D5" s="84"/>
      <c r="E5" s="127"/>
      <c r="F5" s="132"/>
      <c r="G5" s="132"/>
      <c r="H5" s="133"/>
    </row>
    <row r="6" spans="1:10" ht="15" customHeight="1">
      <c r="A6" s="98"/>
      <c r="B6" s="98"/>
      <c r="C6" s="134">
        <v>43466</v>
      </c>
      <c r="D6" s="150">
        <v>43466</v>
      </c>
      <c r="E6" s="135">
        <v>51</v>
      </c>
      <c r="F6" s="135">
        <v>50.5</v>
      </c>
      <c r="G6" s="135">
        <v>51.2</v>
      </c>
      <c r="H6" s="106">
        <v>50</v>
      </c>
      <c r="J6" s="136" t="s">
        <v>417</v>
      </c>
    </row>
    <row r="7" spans="1:10" ht="15" customHeight="1">
      <c r="A7" s="98"/>
      <c r="B7" s="98"/>
      <c r="C7" s="134">
        <v>43497</v>
      </c>
      <c r="D7" s="150">
        <v>43497</v>
      </c>
      <c r="E7" s="135">
        <v>51.9</v>
      </c>
      <c r="F7" s="135">
        <v>49.3</v>
      </c>
      <c r="G7" s="135">
        <v>52.8</v>
      </c>
      <c r="H7" s="106">
        <v>50</v>
      </c>
    </row>
    <row r="8" spans="1:10" ht="15" customHeight="1">
      <c r="A8" s="98"/>
      <c r="B8" s="98"/>
      <c r="C8" s="134">
        <v>43525</v>
      </c>
      <c r="D8" s="150">
        <v>43525</v>
      </c>
      <c r="E8" s="135">
        <v>51.6</v>
      </c>
      <c r="F8" s="135">
        <v>47.5</v>
      </c>
      <c r="G8" s="135">
        <v>53.3</v>
      </c>
      <c r="H8" s="106">
        <v>50</v>
      </c>
    </row>
    <row r="9" spans="1:10" ht="15" customHeight="1">
      <c r="A9" s="98"/>
      <c r="B9" s="98"/>
      <c r="C9" s="134">
        <v>43556</v>
      </c>
      <c r="D9" s="150">
        <v>43556</v>
      </c>
      <c r="E9" s="135">
        <v>51.5</v>
      </c>
      <c r="F9" s="135">
        <v>47.9</v>
      </c>
      <c r="G9" s="135">
        <v>52.8</v>
      </c>
      <c r="H9" s="106">
        <v>50</v>
      </c>
    </row>
    <row r="10" spans="1:10" ht="15" customHeight="1">
      <c r="A10" s="98"/>
      <c r="B10" s="98"/>
      <c r="C10" s="134">
        <v>43586</v>
      </c>
      <c r="D10" s="150">
        <v>43586</v>
      </c>
      <c r="E10" s="135">
        <v>51.8</v>
      </c>
      <c r="F10" s="135">
        <v>47.7</v>
      </c>
      <c r="G10" s="135">
        <v>52.9</v>
      </c>
      <c r="H10" s="106">
        <v>50</v>
      </c>
    </row>
    <row r="11" spans="1:10" ht="15" customHeight="1">
      <c r="A11" s="98"/>
      <c r="B11" s="98"/>
      <c r="C11" s="134">
        <v>43617</v>
      </c>
      <c r="D11" s="150">
        <v>43617</v>
      </c>
      <c r="E11" s="135">
        <v>52.2</v>
      </c>
      <c r="F11" s="135">
        <v>47.6</v>
      </c>
      <c r="G11" s="135">
        <v>53.6</v>
      </c>
      <c r="H11" s="106">
        <v>50</v>
      </c>
    </row>
    <row r="12" spans="1:10" ht="15" customHeight="1">
      <c r="A12" s="103">
        <v>2019</v>
      </c>
      <c r="B12" s="103" t="s">
        <v>45</v>
      </c>
      <c r="C12" s="134">
        <v>43647</v>
      </c>
      <c r="D12" s="150">
        <v>43647</v>
      </c>
      <c r="E12" s="135">
        <v>51.5</v>
      </c>
      <c r="F12" s="135">
        <v>46.5</v>
      </c>
      <c r="G12" s="135">
        <v>53.2</v>
      </c>
      <c r="H12" s="106">
        <v>50</v>
      </c>
    </row>
    <row r="13" spans="1:10" ht="15" customHeight="1">
      <c r="A13" s="28"/>
      <c r="B13" s="28"/>
      <c r="C13" s="134">
        <v>43678</v>
      </c>
      <c r="D13" s="150">
        <v>43678</v>
      </c>
      <c r="E13" s="135">
        <v>51.9</v>
      </c>
      <c r="F13" s="135">
        <v>47</v>
      </c>
      <c r="G13" s="135">
        <v>53.5</v>
      </c>
      <c r="H13" s="106">
        <v>50</v>
      </c>
    </row>
    <row r="14" spans="1:10" ht="15" customHeight="1">
      <c r="A14" s="28"/>
      <c r="B14" s="28"/>
      <c r="C14" s="134">
        <v>43709</v>
      </c>
      <c r="D14" s="150">
        <v>43709</v>
      </c>
      <c r="E14" s="135">
        <v>50.1</v>
      </c>
      <c r="F14" s="135">
        <v>45.7</v>
      </c>
      <c r="G14" s="135">
        <v>51.6</v>
      </c>
      <c r="H14" s="106">
        <v>50</v>
      </c>
    </row>
    <row r="15" spans="1:10" ht="15" customHeight="1">
      <c r="A15" s="28"/>
      <c r="B15" s="28"/>
      <c r="C15" s="134">
        <v>43739</v>
      </c>
      <c r="D15" s="150">
        <v>43739</v>
      </c>
      <c r="E15" s="135">
        <v>50.6</v>
      </c>
      <c r="F15" s="135">
        <v>45.9</v>
      </c>
      <c r="G15" s="135">
        <v>52.2</v>
      </c>
      <c r="H15" s="106">
        <v>50</v>
      </c>
    </row>
    <row r="16" spans="1:10" ht="15" customHeight="1">
      <c r="A16" s="28"/>
      <c r="B16" s="28"/>
      <c r="C16" s="134">
        <v>43770</v>
      </c>
      <c r="D16" s="150">
        <v>43770</v>
      </c>
      <c r="E16" s="135">
        <v>50.6</v>
      </c>
      <c r="F16" s="135">
        <v>46.9</v>
      </c>
      <c r="G16" s="135">
        <v>51.9</v>
      </c>
      <c r="H16" s="106">
        <v>50</v>
      </c>
    </row>
    <row r="17" spans="1:10" ht="15" customHeight="1">
      <c r="A17" s="28"/>
      <c r="B17" s="28"/>
      <c r="C17" s="134">
        <v>43800</v>
      </c>
      <c r="D17" s="150">
        <v>43800</v>
      </c>
      <c r="E17" s="135">
        <v>50.9</v>
      </c>
      <c r="F17" s="135">
        <v>46.3</v>
      </c>
      <c r="G17" s="135">
        <v>52.8</v>
      </c>
      <c r="H17" s="106">
        <v>50</v>
      </c>
    </row>
    <row r="18" spans="1:10" ht="15" customHeight="1">
      <c r="A18" s="28"/>
      <c r="B18" s="28"/>
      <c r="C18" s="134">
        <v>43831</v>
      </c>
      <c r="D18" s="150">
        <v>43831</v>
      </c>
      <c r="E18" s="135">
        <v>51.3</v>
      </c>
      <c r="F18" s="135">
        <v>47.9</v>
      </c>
      <c r="G18" s="135">
        <v>52.5</v>
      </c>
      <c r="H18" s="106">
        <v>50</v>
      </c>
    </row>
    <row r="19" spans="1:10" ht="15" customHeight="1">
      <c r="A19" s="28"/>
      <c r="B19" s="28"/>
      <c r="C19" s="134">
        <v>43862</v>
      </c>
      <c r="D19" s="150">
        <v>43862</v>
      </c>
      <c r="E19" s="135">
        <v>51.6</v>
      </c>
      <c r="F19" s="135">
        <v>49.2</v>
      </c>
      <c r="G19" s="135">
        <v>52.6</v>
      </c>
      <c r="H19" s="106">
        <v>50</v>
      </c>
    </row>
    <row r="20" spans="1:10" ht="15" customHeight="1">
      <c r="A20" s="28"/>
      <c r="B20" s="28"/>
      <c r="C20" s="134">
        <v>43891</v>
      </c>
      <c r="D20" s="150">
        <v>43891</v>
      </c>
      <c r="E20" s="135">
        <v>29.7</v>
      </c>
      <c r="F20" s="135">
        <v>44.5</v>
      </c>
      <c r="G20" s="135">
        <v>26.4</v>
      </c>
      <c r="H20" s="106">
        <v>50</v>
      </c>
      <c r="J20" s="163" t="s">
        <v>78</v>
      </c>
    </row>
    <row r="21" spans="1:10" ht="15" customHeight="1">
      <c r="A21" s="28"/>
      <c r="B21" s="28"/>
      <c r="C21" s="134">
        <v>43922</v>
      </c>
      <c r="D21" s="150">
        <v>43922</v>
      </c>
      <c r="E21" s="135">
        <v>13.6</v>
      </c>
      <c r="F21" s="135">
        <v>33.4</v>
      </c>
      <c r="G21" s="135">
        <v>12</v>
      </c>
      <c r="H21" s="106">
        <v>50</v>
      </c>
      <c r="J21" s="163" t="s">
        <v>79</v>
      </c>
    </row>
    <row r="22" spans="1:10" ht="15" customHeight="1">
      <c r="A22" s="28"/>
      <c r="B22" s="28"/>
      <c r="C22" s="134">
        <v>43952</v>
      </c>
      <c r="D22" s="150">
        <v>43952</v>
      </c>
      <c r="E22" s="135">
        <v>31.9</v>
      </c>
      <c r="F22" s="135">
        <v>39.4</v>
      </c>
      <c r="G22" s="135">
        <v>30.5</v>
      </c>
      <c r="H22" s="106">
        <v>50</v>
      </c>
    </row>
    <row r="23" spans="1:10" ht="15" customHeight="1">
      <c r="A23" s="28"/>
      <c r="B23" s="28"/>
      <c r="C23" s="134">
        <v>43983</v>
      </c>
      <c r="D23" s="150">
        <v>43983</v>
      </c>
      <c r="E23" s="135">
        <v>48.5</v>
      </c>
      <c r="F23" s="135">
        <v>47.4</v>
      </c>
      <c r="G23" s="135">
        <v>48.3</v>
      </c>
      <c r="H23" s="106">
        <v>50</v>
      </c>
    </row>
    <row r="24" spans="1:10" ht="15" customHeight="1">
      <c r="A24" s="103">
        <v>2020</v>
      </c>
      <c r="B24" s="103" t="s">
        <v>46</v>
      </c>
      <c r="C24" s="134">
        <v>44013</v>
      </c>
      <c r="D24" s="150">
        <v>44013</v>
      </c>
      <c r="E24" s="135">
        <v>54.9</v>
      </c>
      <c r="F24" s="135">
        <v>51.8</v>
      </c>
      <c r="G24" s="135">
        <v>54.7</v>
      </c>
      <c r="H24" s="106">
        <v>50</v>
      </c>
      <c r="J24" s="136" t="s">
        <v>416</v>
      </c>
    </row>
    <row r="25" spans="1:10" ht="15" customHeight="1">
      <c r="A25" s="28"/>
      <c r="B25" s="28"/>
      <c r="C25" s="134">
        <v>44044</v>
      </c>
      <c r="D25" s="150">
        <v>44044</v>
      </c>
      <c r="E25" s="135">
        <v>51.9</v>
      </c>
      <c r="F25" s="135">
        <v>51.7</v>
      </c>
      <c r="G25" s="135">
        <v>50.5</v>
      </c>
      <c r="H25" s="106">
        <v>50</v>
      </c>
    </row>
    <row r="26" spans="1:10" ht="15" customHeight="1">
      <c r="A26" s="28"/>
      <c r="B26" s="28"/>
      <c r="C26" s="134">
        <v>44075</v>
      </c>
      <c r="D26" s="150">
        <v>44075</v>
      </c>
      <c r="E26" s="135">
        <v>50.4</v>
      </c>
      <c r="F26" s="135">
        <v>53.7</v>
      </c>
      <c r="G26" s="135">
        <v>48</v>
      </c>
      <c r="H26" s="106">
        <v>50</v>
      </c>
    </row>
    <row r="27" spans="1:10" ht="15" customHeight="1">
      <c r="A27" s="28"/>
      <c r="B27" s="28"/>
      <c r="C27" s="134">
        <v>44105</v>
      </c>
      <c r="D27" s="150">
        <v>44105</v>
      </c>
      <c r="E27" s="135">
        <v>50</v>
      </c>
      <c r="F27" s="135">
        <v>54.8</v>
      </c>
      <c r="G27" s="135">
        <v>46.9</v>
      </c>
      <c r="H27" s="106">
        <v>50</v>
      </c>
    </row>
    <row r="28" spans="1:10" ht="15" customHeight="1">
      <c r="A28" s="28"/>
      <c r="B28" s="28"/>
      <c r="C28" s="134">
        <v>44136</v>
      </c>
      <c r="D28" s="150">
        <v>44136</v>
      </c>
      <c r="E28" s="135">
        <v>45.3</v>
      </c>
      <c r="F28" s="135">
        <v>53.8</v>
      </c>
      <c r="G28" s="135">
        <v>41.7</v>
      </c>
      <c r="H28" s="106">
        <v>50</v>
      </c>
    </row>
    <row r="29" spans="1:10" ht="15" customHeight="1">
      <c r="A29" s="28"/>
      <c r="B29" s="28"/>
      <c r="C29" s="134">
        <v>44166</v>
      </c>
      <c r="D29" s="150">
        <v>44166</v>
      </c>
      <c r="E29" s="135">
        <v>49.1</v>
      </c>
      <c r="F29" s="135">
        <v>55.2</v>
      </c>
      <c r="G29" s="135">
        <v>46.4</v>
      </c>
      <c r="H29" s="106">
        <v>50</v>
      </c>
    </row>
    <row r="30" spans="1:10" ht="15" customHeight="1">
      <c r="A30" s="28"/>
      <c r="B30" s="28"/>
      <c r="C30" s="134">
        <v>44197</v>
      </c>
      <c r="D30" s="150">
        <v>44197</v>
      </c>
      <c r="E30" s="135">
        <v>47.8</v>
      </c>
      <c r="F30" s="135">
        <v>54.8</v>
      </c>
      <c r="G30" s="135">
        <v>45.4</v>
      </c>
      <c r="H30" s="106">
        <v>50</v>
      </c>
    </row>
    <row r="31" spans="1:10" ht="15" customHeight="1">
      <c r="A31" s="28"/>
      <c r="B31" s="28"/>
      <c r="C31" s="134">
        <v>44228</v>
      </c>
      <c r="D31" s="150">
        <v>44228</v>
      </c>
      <c r="E31" s="135">
        <v>48.8</v>
      </c>
      <c r="F31" s="135">
        <v>57.9</v>
      </c>
      <c r="G31" s="135">
        <v>45.7</v>
      </c>
      <c r="H31" s="106">
        <v>50</v>
      </c>
    </row>
    <row r="32" spans="1:10" ht="15" customHeight="1">
      <c r="A32" s="28"/>
      <c r="B32" s="28"/>
      <c r="C32" s="134">
        <v>44256</v>
      </c>
      <c r="D32" s="150">
        <v>44256</v>
      </c>
      <c r="E32" s="135">
        <v>53.2</v>
      </c>
      <c r="F32" s="135">
        <v>62.5</v>
      </c>
      <c r="G32" s="135">
        <v>49.6</v>
      </c>
      <c r="H32" s="106">
        <v>50</v>
      </c>
    </row>
    <row r="33" spans="1:10" ht="15" customHeight="1">
      <c r="A33" s="28"/>
      <c r="B33" s="28"/>
      <c r="C33" s="134">
        <v>44287</v>
      </c>
      <c r="D33" s="150">
        <v>44287</v>
      </c>
      <c r="E33" s="135">
        <v>53.8</v>
      </c>
      <c r="F33" s="135">
        <v>62.9</v>
      </c>
      <c r="G33" s="135">
        <v>50.5</v>
      </c>
      <c r="H33" s="106">
        <v>50</v>
      </c>
    </row>
    <row r="34" spans="1:10" ht="15" customHeight="1">
      <c r="A34" s="28"/>
      <c r="B34" s="28"/>
      <c r="C34" s="134">
        <v>44317</v>
      </c>
      <c r="D34" s="150">
        <v>44317</v>
      </c>
      <c r="E34" s="135">
        <v>57.1</v>
      </c>
      <c r="F34" s="135">
        <v>63.1</v>
      </c>
      <c r="G34" s="135">
        <v>55.2</v>
      </c>
      <c r="H34" s="106">
        <v>50</v>
      </c>
    </row>
    <row r="35" spans="1:10" ht="15" customHeight="1">
      <c r="A35" s="28"/>
      <c r="B35" s="28"/>
      <c r="C35" s="134">
        <v>44348</v>
      </c>
      <c r="D35" s="150">
        <v>44348</v>
      </c>
      <c r="E35" s="135">
        <v>59.5</v>
      </c>
      <c r="F35" s="135">
        <v>63.4</v>
      </c>
      <c r="G35" s="135">
        <v>58.3</v>
      </c>
      <c r="H35" s="106">
        <v>50</v>
      </c>
    </row>
    <row r="36" spans="1:10" ht="15" customHeight="1">
      <c r="A36" s="103">
        <v>2021</v>
      </c>
      <c r="B36" s="103" t="s">
        <v>47</v>
      </c>
      <c r="C36" s="134">
        <v>44378</v>
      </c>
      <c r="D36" s="150">
        <v>44378</v>
      </c>
      <c r="E36" s="135">
        <v>60.2</v>
      </c>
      <c r="F36" s="135">
        <v>62.8</v>
      </c>
      <c r="G36" s="135">
        <v>59.8</v>
      </c>
      <c r="H36" s="106">
        <v>50</v>
      </c>
    </row>
    <row r="37" spans="1:10" ht="15" customHeight="1">
      <c r="A37" s="28"/>
      <c r="B37" s="28"/>
      <c r="C37" s="134">
        <v>44409</v>
      </c>
      <c r="D37" s="150">
        <v>44409</v>
      </c>
      <c r="E37" s="135">
        <v>59</v>
      </c>
      <c r="F37" s="135">
        <v>61.4</v>
      </c>
      <c r="G37" s="135">
        <v>59</v>
      </c>
      <c r="H37" s="106">
        <v>50</v>
      </c>
    </row>
    <row r="38" spans="1:10" ht="15" customHeight="1">
      <c r="A38" s="28"/>
      <c r="B38" s="28"/>
      <c r="C38" s="134">
        <v>44440</v>
      </c>
      <c r="D38" s="150">
        <v>44440</v>
      </c>
      <c r="E38" s="135">
        <v>56.2</v>
      </c>
      <c r="F38" s="135">
        <v>58.6</v>
      </c>
      <c r="G38" s="135">
        <v>56.4</v>
      </c>
      <c r="H38" s="106">
        <v>50</v>
      </c>
      <c r="J38" s="163" t="s">
        <v>80</v>
      </c>
    </row>
    <row r="39" spans="1:10" ht="15" customHeight="1">
      <c r="A39" s="28"/>
      <c r="B39" s="28"/>
      <c r="C39" s="134">
        <v>44470</v>
      </c>
      <c r="D39" s="150">
        <v>44470</v>
      </c>
      <c r="E39" s="135">
        <v>54.2</v>
      </c>
      <c r="F39" s="135">
        <v>58.3</v>
      </c>
      <c r="G39" s="135">
        <v>54.6</v>
      </c>
      <c r="H39" s="106">
        <v>50</v>
      </c>
      <c r="J39" s="163" t="s">
        <v>81</v>
      </c>
    </row>
    <row r="40" spans="1:10" ht="15" customHeight="1">
      <c r="A40" s="28"/>
      <c r="B40" s="28"/>
      <c r="C40" s="134">
        <v>44501</v>
      </c>
      <c r="D40" s="150">
        <v>44501</v>
      </c>
      <c r="E40" s="135">
        <v>55.4</v>
      </c>
      <c r="F40" s="135">
        <v>58.4</v>
      </c>
      <c r="G40" s="135">
        <v>55.9</v>
      </c>
      <c r="H40" s="106">
        <v>50</v>
      </c>
    </row>
    <row r="41" spans="1:10" ht="15" customHeight="1">
      <c r="A41" s="28"/>
      <c r="B41" s="28"/>
      <c r="C41" s="134">
        <v>44531</v>
      </c>
      <c r="D41" s="150">
        <v>44531</v>
      </c>
      <c r="E41" s="135">
        <v>53.3</v>
      </c>
      <c r="F41" s="135">
        <v>58</v>
      </c>
      <c r="G41" s="135">
        <v>53.1</v>
      </c>
      <c r="H41" s="106">
        <v>50</v>
      </c>
    </row>
    <row r="42" spans="1:10" ht="15" customHeight="1">
      <c r="A42" s="28"/>
      <c r="B42" s="28"/>
      <c r="C42" s="134">
        <v>44562</v>
      </c>
      <c r="D42" s="150">
        <v>44562</v>
      </c>
      <c r="E42" s="135">
        <v>52.3</v>
      </c>
      <c r="F42" s="135">
        <v>58.7</v>
      </c>
      <c r="G42" s="135">
        <v>51.1</v>
      </c>
      <c r="H42" s="106">
        <v>50</v>
      </c>
    </row>
    <row r="43" spans="1:10" ht="15" customHeight="1">
      <c r="A43" s="28"/>
      <c r="B43" s="28"/>
      <c r="C43" s="134">
        <v>44593</v>
      </c>
      <c r="D43" s="150">
        <v>44593</v>
      </c>
      <c r="E43" s="135">
        <v>55.5</v>
      </c>
      <c r="F43" s="135">
        <v>58.2</v>
      </c>
      <c r="G43" s="135">
        <v>55.5</v>
      </c>
      <c r="H43" s="106">
        <v>50</v>
      </c>
    </row>
    <row r="44" spans="1:10" ht="15" customHeight="1">
      <c r="A44" s="28"/>
      <c r="B44" s="28"/>
      <c r="C44" s="134">
        <v>44621</v>
      </c>
      <c r="D44" s="150">
        <v>44621</v>
      </c>
      <c r="E44" s="771">
        <v>54.9</v>
      </c>
      <c r="F44" s="771">
        <v>56.5</v>
      </c>
      <c r="G44" s="771">
        <v>55.6</v>
      </c>
      <c r="H44" s="772">
        <v>50</v>
      </c>
    </row>
    <row r="45" spans="1:10" ht="15" customHeight="1">
      <c r="A45" s="28"/>
      <c r="B45" s="28"/>
      <c r="C45" s="134">
        <v>44652</v>
      </c>
      <c r="D45" s="150">
        <v>44652</v>
      </c>
      <c r="E45" s="135">
        <v>55.8</v>
      </c>
      <c r="F45" s="135">
        <v>55.5</v>
      </c>
      <c r="G45" s="135">
        <v>57.7</v>
      </c>
      <c r="H45" s="106">
        <v>50</v>
      </c>
    </row>
    <row r="46" spans="1:10" ht="15" customHeight="1">
      <c r="A46" s="28"/>
      <c r="B46" s="28"/>
      <c r="C46" s="134">
        <v>44682</v>
      </c>
      <c r="D46" s="150">
        <v>44682</v>
      </c>
      <c r="E46" s="135">
        <v>54.8</v>
      </c>
      <c r="F46" s="135">
        <v>54.6</v>
      </c>
      <c r="G46" s="135">
        <v>56.1</v>
      </c>
      <c r="H46" s="106">
        <v>50</v>
      </c>
    </row>
    <row r="47" spans="1:10" ht="15" customHeight="1">
      <c r="A47" s="28"/>
      <c r="B47" s="28"/>
      <c r="C47" s="134">
        <v>44713</v>
      </c>
      <c r="D47" s="150">
        <v>44713</v>
      </c>
      <c r="E47" s="135">
        <v>52</v>
      </c>
      <c r="F47" s="135">
        <v>52.1</v>
      </c>
      <c r="G47" s="135">
        <v>53</v>
      </c>
      <c r="H47" s="106">
        <v>50</v>
      </c>
    </row>
    <row r="48" spans="1:10" ht="15" customHeight="1">
      <c r="A48" s="103">
        <v>2022</v>
      </c>
      <c r="B48" s="103" t="s">
        <v>48</v>
      </c>
      <c r="C48" s="134">
        <v>44743</v>
      </c>
      <c r="D48" s="150">
        <v>44743</v>
      </c>
      <c r="E48" s="135">
        <v>49.9</v>
      </c>
      <c r="F48" s="135">
        <v>49.8</v>
      </c>
      <c r="G48" s="135">
        <v>51.2</v>
      </c>
      <c r="H48" s="106">
        <v>50</v>
      </c>
    </row>
    <row r="49" spans="1:8" ht="15" customHeight="1">
      <c r="A49" s="28"/>
      <c r="B49" s="28"/>
      <c r="C49" s="134">
        <v>44774</v>
      </c>
      <c r="D49" s="150">
        <v>44774</v>
      </c>
      <c r="E49" s="135">
        <v>48.9</v>
      </c>
      <c r="F49" s="135">
        <v>49.6</v>
      </c>
      <c r="G49" s="135">
        <v>49.8</v>
      </c>
      <c r="H49" s="106">
        <v>50</v>
      </c>
    </row>
    <row r="50" spans="1:8" ht="15" customHeight="1">
      <c r="A50" s="28"/>
      <c r="B50" s="28"/>
      <c r="C50" s="134">
        <v>44805</v>
      </c>
      <c r="D50" s="150">
        <v>44805</v>
      </c>
      <c r="E50" s="135">
        <v>48.1</v>
      </c>
      <c r="F50" s="135">
        <v>48.4</v>
      </c>
      <c r="G50" s="135">
        <v>48.8</v>
      </c>
      <c r="H50" s="106">
        <v>50</v>
      </c>
    </row>
    <row r="51" spans="1:8" ht="15" customHeight="1">
      <c r="A51" s="28"/>
      <c r="B51" s="28"/>
      <c r="C51" s="134">
        <v>44835</v>
      </c>
      <c r="D51" s="150">
        <v>44835</v>
      </c>
      <c r="E51" s="135">
        <v>47.3</v>
      </c>
      <c r="F51" s="135">
        <v>46.4</v>
      </c>
      <c r="G51" s="135">
        <v>48.6</v>
      </c>
      <c r="H51" s="106">
        <v>50</v>
      </c>
    </row>
    <row r="52" spans="1:8" ht="15" customHeight="1">
      <c r="A52" s="28"/>
      <c r="B52" s="28"/>
      <c r="C52" s="134">
        <v>44866</v>
      </c>
      <c r="D52" s="150">
        <v>44866</v>
      </c>
      <c r="E52" s="135">
        <v>47.8</v>
      </c>
      <c r="F52" s="135">
        <v>47.1</v>
      </c>
      <c r="G52" s="135">
        <v>48.5</v>
      </c>
      <c r="H52" s="106">
        <v>50</v>
      </c>
    </row>
    <row r="53" spans="1:8" ht="15" customHeight="1">
      <c r="A53" s="28"/>
      <c r="B53" s="28"/>
      <c r="C53" s="134">
        <v>44896</v>
      </c>
      <c r="D53" s="150">
        <v>44896</v>
      </c>
      <c r="E53" s="135">
        <v>49.3</v>
      </c>
      <c r="F53" s="135">
        <v>47.8</v>
      </c>
      <c r="G53" s="135">
        <v>49.8</v>
      </c>
      <c r="H53" s="106">
        <v>50</v>
      </c>
    </row>
    <row r="54" spans="1:8" ht="15" customHeight="1">
      <c r="A54" s="28"/>
      <c r="B54" s="28"/>
      <c r="C54" s="134">
        <v>44927</v>
      </c>
      <c r="D54" s="150">
        <v>44927</v>
      </c>
      <c r="E54" s="135">
        <v>50.3</v>
      </c>
      <c r="F54" s="135">
        <v>48.8</v>
      </c>
      <c r="G54" s="135">
        <v>50.8</v>
      </c>
      <c r="H54" s="106">
        <v>50</v>
      </c>
    </row>
    <row r="55" spans="1:8" ht="15" customHeight="1">
      <c r="A55" s="28"/>
      <c r="B55" s="28"/>
      <c r="C55" s="134">
        <v>44958</v>
      </c>
      <c r="D55" s="150">
        <v>44958</v>
      </c>
      <c r="E55" s="135">
        <v>52</v>
      </c>
      <c r="F55" s="135">
        <v>48.5</v>
      </c>
      <c r="G55" s="135">
        <v>52.7</v>
      </c>
      <c r="H55" s="106">
        <v>50</v>
      </c>
    </row>
    <row r="56" spans="1:8" ht="15" customHeight="1">
      <c r="A56" s="28"/>
      <c r="B56" s="28"/>
      <c r="C56" s="134">
        <v>44986</v>
      </c>
      <c r="D56" s="150">
        <v>44986</v>
      </c>
      <c r="E56" s="135">
        <v>53.7</v>
      </c>
      <c r="F56" s="135">
        <v>47.3</v>
      </c>
      <c r="G56" s="135">
        <v>55</v>
      </c>
      <c r="H56" s="106">
        <v>50</v>
      </c>
    </row>
    <row r="57" spans="1:8" ht="15" customHeight="1">
      <c r="A57" s="28"/>
      <c r="B57" s="28"/>
      <c r="C57" s="134">
        <v>45017</v>
      </c>
      <c r="D57" s="150">
        <v>45017</v>
      </c>
      <c r="E57" s="135">
        <v>54.1</v>
      </c>
      <c r="F57" s="135">
        <v>45.8</v>
      </c>
      <c r="G57" s="135">
        <v>56.2</v>
      </c>
      <c r="H57" s="106">
        <v>50</v>
      </c>
    </row>
    <row r="58" spans="1:8" ht="15" customHeight="1">
      <c r="A58" s="28"/>
      <c r="B58" s="28"/>
      <c r="C58" s="134">
        <v>45047</v>
      </c>
      <c r="D58" s="150">
        <v>45047</v>
      </c>
      <c r="E58" s="135">
        <v>52.8</v>
      </c>
      <c r="F58" s="135">
        <v>44.8</v>
      </c>
      <c r="G58" s="135">
        <v>55.1</v>
      </c>
      <c r="H58" s="106">
        <v>50</v>
      </c>
    </row>
    <row r="59" spans="1:8" ht="15" customHeight="1">
      <c r="A59" s="28"/>
      <c r="B59" s="28"/>
      <c r="C59" s="134">
        <v>45078</v>
      </c>
      <c r="D59" s="150">
        <v>45078</v>
      </c>
      <c r="E59" s="135">
        <v>49.9</v>
      </c>
      <c r="F59" s="135">
        <v>43.4</v>
      </c>
      <c r="G59" s="135">
        <v>52</v>
      </c>
      <c r="H59" s="106">
        <v>50</v>
      </c>
    </row>
    <row r="60" spans="1:8" ht="15" customHeight="1">
      <c r="A60" s="103">
        <v>2023</v>
      </c>
      <c r="B60" s="103" t="s">
        <v>49</v>
      </c>
      <c r="C60" s="134">
        <v>45108</v>
      </c>
      <c r="D60" s="150">
        <v>45108</v>
      </c>
      <c r="E60" s="135">
        <v>48.6</v>
      </c>
      <c r="F60" s="135">
        <v>42.7</v>
      </c>
      <c r="G60" s="135">
        <v>50.9</v>
      </c>
      <c r="H60" s="106">
        <v>50</v>
      </c>
    </row>
    <row r="61" spans="1:8" ht="15" customHeight="1">
      <c r="A61" s="28"/>
      <c r="B61" s="28"/>
      <c r="C61" s="134">
        <v>45139</v>
      </c>
      <c r="D61" s="150">
        <v>45139</v>
      </c>
      <c r="E61" s="135">
        <v>46.7</v>
      </c>
      <c r="F61" s="135">
        <v>43.5</v>
      </c>
      <c r="G61" s="135">
        <v>47.9</v>
      </c>
      <c r="H61" s="106">
        <v>50</v>
      </c>
    </row>
    <row r="62" spans="1:8" ht="15" customHeight="1">
      <c r="A62" s="28"/>
      <c r="B62" s="28"/>
      <c r="C62" s="134">
        <v>45170</v>
      </c>
      <c r="D62" s="150">
        <v>45170</v>
      </c>
      <c r="E62" s="135">
        <v>47.2</v>
      </c>
      <c r="F62" s="135">
        <v>43.4</v>
      </c>
      <c r="G62" s="135">
        <v>48.7</v>
      </c>
      <c r="H62" s="106">
        <v>50</v>
      </c>
    </row>
    <row r="63" spans="1:8" ht="15" customHeight="1">
      <c r="A63" s="28"/>
      <c r="B63" s="28"/>
      <c r="C63" s="134">
        <v>45200</v>
      </c>
      <c r="D63" s="150">
        <v>45200</v>
      </c>
      <c r="E63" s="135">
        <v>46.5</v>
      </c>
      <c r="F63" s="135">
        <v>43.1</v>
      </c>
      <c r="G63" s="135">
        <v>47.8</v>
      </c>
      <c r="H63" s="106">
        <v>50</v>
      </c>
    </row>
    <row r="64" spans="1:8" ht="15" customHeight="1">
      <c r="A64" s="28"/>
      <c r="B64" s="28"/>
      <c r="C64" s="134">
        <v>45231</v>
      </c>
      <c r="D64" s="150">
        <v>45231</v>
      </c>
      <c r="E64" s="135">
        <v>47.6</v>
      </c>
      <c r="F64" s="135">
        <v>44.2</v>
      </c>
      <c r="G64" s="135">
        <v>48.7</v>
      </c>
      <c r="H64" s="106">
        <v>50</v>
      </c>
    </row>
    <row r="65" spans="1:8" ht="15" customHeight="1">
      <c r="A65" s="28"/>
      <c r="B65" s="28"/>
      <c r="C65" s="134">
        <v>45261</v>
      </c>
      <c r="D65" s="150">
        <v>45261</v>
      </c>
      <c r="E65" s="135">
        <v>47.6</v>
      </c>
      <c r="F65" s="135">
        <v>44.4</v>
      </c>
      <c r="G65" s="135">
        <v>48.8</v>
      </c>
      <c r="H65" s="106">
        <v>50</v>
      </c>
    </row>
    <row r="66" spans="1:8" ht="15" customHeight="1">
      <c r="A66" s="28"/>
      <c r="B66" s="28"/>
      <c r="C66" s="134">
        <v>45292</v>
      </c>
      <c r="D66" s="150">
        <v>45292</v>
      </c>
      <c r="E66" s="135">
        <v>47.9</v>
      </c>
      <c r="F66" s="135">
        <v>46.6</v>
      </c>
      <c r="G66" s="135">
        <v>48.4</v>
      </c>
      <c r="H66" s="106">
        <v>50</v>
      </c>
    </row>
    <row r="67" spans="1:8" ht="15" customHeight="1">
      <c r="A67" s="28"/>
      <c r="B67" s="28"/>
      <c r="C67" s="134">
        <v>45323</v>
      </c>
      <c r="D67" s="150">
        <v>45323</v>
      </c>
      <c r="E67" s="135">
        <v>49.2</v>
      </c>
      <c r="F67" s="135">
        <v>46.5</v>
      </c>
      <c r="G67" s="135">
        <v>50.2</v>
      </c>
      <c r="H67" s="106">
        <v>50</v>
      </c>
    </row>
    <row r="68" spans="1:8" ht="17.25" customHeight="1">
      <c r="A68" s="105"/>
      <c r="B68" s="105"/>
      <c r="C68" s="134">
        <v>45352</v>
      </c>
      <c r="D68" s="150">
        <v>45352</v>
      </c>
      <c r="E68" s="135">
        <v>50.3</v>
      </c>
      <c r="F68" s="135">
        <v>46.1</v>
      </c>
      <c r="G68" s="135">
        <v>51.5</v>
      </c>
      <c r="H68" s="106">
        <v>50</v>
      </c>
    </row>
    <row r="69" spans="1:8" ht="17.25" customHeight="1">
      <c r="A69" s="105"/>
      <c r="B69" s="105"/>
      <c r="C69" s="134">
        <v>45383</v>
      </c>
      <c r="D69" s="150">
        <v>45383</v>
      </c>
      <c r="E69" s="135">
        <v>51.7</v>
      </c>
      <c r="F69" s="135">
        <v>45.7</v>
      </c>
      <c r="G69" s="135">
        <v>53.3</v>
      </c>
      <c r="H69" s="106">
        <v>50</v>
      </c>
    </row>
    <row r="70" spans="1:8" ht="17.25" customHeight="1">
      <c r="A70" s="105"/>
      <c r="B70" s="105"/>
      <c r="C70" s="134">
        <v>45413</v>
      </c>
      <c r="D70" s="150">
        <v>45413</v>
      </c>
      <c r="E70" s="135">
        <v>52.2</v>
      </c>
      <c r="F70" s="135">
        <v>47.3</v>
      </c>
      <c r="G70" s="135">
        <v>53.2</v>
      </c>
      <c r="H70" s="106">
        <v>50</v>
      </c>
    </row>
    <row r="71" spans="1:8" ht="17.25" customHeight="1">
      <c r="A71" s="105"/>
      <c r="B71" s="105"/>
      <c r="C71" s="134">
        <v>45444</v>
      </c>
      <c r="D71" s="150">
        <v>45444</v>
      </c>
      <c r="E71" s="135">
        <v>50.9</v>
      </c>
      <c r="F71" s="135">
        <v>45.8</v>
      </c>
      <c r="G71" s="135">
        <v>52.8</v>
      </c>
      <c r="H71" s="106">
        <v>50</v>
      </c>
    </row>
    <row r="72" spans="1:8" ht="17.25" customHeight="1">
      <c r="A72" s="742">
        <v>2024</v>
      </c>
      <c r="B72" s="742" t="s">
        <v>517</v>
      </c>
      <c r="C72" s="134">
        <v>45474</v>
      </c>
      <c r="D72" s="150">
        <v>45474</v>
      </c>
      <c r="E72" s="135">
        <v>50.2</v>
      </c>
      <c r="F72" s="135">
        <v>45.8</v>
      </c>
      <c r="G72" s="135">
        <v>51.9</v>
      </c>
      <c r="H72" s="106">
        <v>50</v>
      </c>
    </row>
    <row r="73" spans="1:8" ht="17.25" customHeight="1">
      <c r="A73" s="105"/>
      <c r="B73" s="105"/>
      <c r="C73" s="134">
        <v>45505</v>
      </c>
      <c r="D73" s="150">
        <v>45505</v>
      </c>
      <c r="E73" s="135">
        <v>51</v>
      </c>
      <c r="F73" s="135">
        <v>45.8</v>
      </c>
      <c r="G73" s="135">
        <v>52.9</v>
      </c>
      <c r="H73" s="106">
        <v>50</v>
      </c>
    </row>
    <row r="74" spans="1:8" ht="17.25" customHeight="1">
      <c r="A74" s="105"/>
      <c r="B74" s="105"/>
      <c r="C74" s="134">
        <v>45536</v>
      </c>
      <c r="D74" s="150">
        <v>45536</v>
      </c>
      <c r="E74" s="135">
        <v>49.6</v>
      </c>
      <c r="F74" s="135">
        <v>45</v>
      </c>
      <c r="G74" s="135">
        <v>51.4</v>
      </c>
      <c r="H74" s="106">
        <v>50</v>
      </c>
    </row>
    <row r="75" spans="1:8" ht="17.25" customHeight="1">
      <c r="A75" s="105"/>
      <c r="B75" s="105"/>
      <c r="C75" s="134">
        <v>45566</v>
      </c>
      <c r="D75" s="150">
        <v>45566</v>
      </c>
      <c r="E75" s="135">
        <v>50</v>
      </c>
      <c r="F75" s="135">
        <v>46</v>
      </c>
      <c r="G75" s="135">
        <v>51.6</v>
      </c>
      <c r="H75" s="106">
        <v>50</v>
      </c>
    </row>
    <row r="76" spans="1:8" ht="17.25" customHeight="1">
      <c r="A76" s="105"/>
      <c r="B76" s="105"/>
      <c r="C76" s="134">
        <v>45598</v>
      </c>
      <c r="D76" s="150">
        <v>45597</v>
      </c>
      <c r="E76" s="135">
        <v>48.3</v>
      </c>
      <c r="F76" s="135">
        <v>45.2</v>
      </c>
      <c r="G76" s="135">
        <v>49.5</v>
      </c>
      <c r="H76" s="106">
        <v>50</v>
      </c>
    </row>
    <row r="77" spans="1:8" ht="17.25" customHeight="1">
      <c r="A77" s="105"/>
      <c r="B77" s="105"/>
      <c r="C77" s="134">
        <v>45629</v>
      </c>
      <c r="D77" s="150">
        <v>45627</v>
      </c>
      <c r="E77" s="769">
        <v>49.6</v>
      </c>
      <c r="F77" s="769">
        <v>45.1</v>
      </c>
      <c r="G77" s="769">
        <v>51.6</v>
      </c>
      <c r="H77" s="770">
        <v>50</v>
      </c>
    </row>
    <row r="78" spans="1:8" ht="17.25" customHeight="1">
      <c r="A78" s="105"/>
      <c r="B78" s="105"/>
      <c r="C78" s="134">
        <v>45658</v>
      </c>
      <c r="D78" s="150">
        <v>45658</v>
      </c>
      <c r="E78" s="135">
        <v>50.2</v>
      </c>
      <c r="F78" s="135">
        <v>46.6</v>
      </c>
      <c r="G78" s="135">
        <v>51.3</v>
      </c>
      <c r="H78" s="106">
        <v>50</v>
      </c>
    </row>
    <row r="79" spans="1:8" ht="17.25" customHeight="1">
      <c r="A79" s="105"/>
      <c r="B79" s="105"/>
      <c r="C79" s="134">
        <v>45689</v>
      </c>
      <c r="D79" s="150">
        <v>45689</v>
      </c>
      <c r="E79" s="135">
        <v>50.2</v>
      </c>
      <c r="F79" s="135">
        <v>47.6</v>
      </c>
      <c r="G79" s="135">
        <v>50.6</v>
      </c>
      <c r="H79" s="106">
        <v>50</v>
      </c>
    </row>
    <row r="80" spans="1:8" ht="17.25" customHeight="1">
      <c r="A80" s="105"/>
      <c r="B80" s="105"/>
      <c r="C80" s="134">
        <v>45718</v>
      </c>
      <c r="D80" s="150">
        <v>45717</v>
      </c>
      <c r="E80" s="135">
        <v>50.9</v>
      </c>
      <c r="F80" s="135">
        <v>48.6</v>
      </c>
      <c r="G80" s="135">
        <v>51</v>
      </c>
      <c r="H80" s="106">
        <v>50</v>
      </c>
    </row>
    <row r="81" spans="1:8" ht="17.25" customHeight="1">
      <c r="A81" s="105"/>
      <c r="B81" s="105"/>
      <c r="C81" s="134">
        <v>45749</v>
      </c>
      <c r="D81" s="150">
        <v>45748</v>
      </c>
      <c r="E81" s="135">
        <v>50.4</v>
      </c>
      <c r="F81" s="135">
        <v>49</v>
      </c>
      <c r="G81" s="135">
        <v>50.1</v>
      </c>
      <c r="H81" s="106">
        <v>50</v>
      </c>
    </row>
    <row r="82" spans="1:8" ht="17.25" customHeight="1">
      <c r="A82" s="105"/>
      <c r="B82" s="105"/>
      <c r="C82" s="134">
        <v>45779</v>
      </c>
      <c r="D82" s="150">
        <v>45778</v>
      </c>
      <c r="E82" s="135">
        <v>50.2</v>
      </c>
      <c r="F82" s="135">
        <v>49.4</v>
      </c>
      <c r="G82" s="135">
        <v>49.7</v>
      </c>
      <c r="H82" s="106">
        <v>50</v>
      </c>
    </row>
    <row r="83" spans="1:8" ht="17.25" customHeight="1">
      <c r="A83" s="105"/>
      <c r="B83" s="105"/>
      <c r="C83" s="134">
        <v>45810</v>
      </c>
      <c r="D83" s="150">
        <v>45809</v>
      </c>
      <c r="E83" s="135">
        <v>50.6</v>
      </c>
      <c r="F83" s="135">
        <v>49.5</v>
      </c>
      <c r="G83" s="135">
        <v>50.5</v>
      </c>
      <c r="H83" s="106">
        <v>50</v>
      </c>
    </row>
    <row r="84" spans="1:8" ht="17.25" customHeight="1">
      <c r="A84" s="799">
        <v>2025</v>
      </c>
      <c r="B84" s="800" t="s">
        <v>538</v>
      </c>
      <c r="C84" s="134">
        <v>45840</v>
      </c>
      <c r="D84" s="150">
        <v>45839</v>
      </c>
      <c r="E84" s="135">
        <v>50.9</v>
      </c>
      <c r="F84" s="135">
        <v>49.8</v>
      </c>
      <c r="G84" s="135">
        <v>51</v>
      </c>
      <c r="H84" s="106">
        <v>50</v>
      </c>
    </row>
    <row r="85" spans="1:8" ht="17.25" customHeight="1">
      <c r="A85" s="105"/>
      <c r="B85" s="105"/>
      <c r="C85" s="134">
        <v>45871</v>
      </c>
      <c r="D85" s="150">
        <v>45870</v>
      </c>
      <c r="E85" s="135">
        <v>51</v>
      </c>
      <c r="F85" s="135">
        <v>50.7</v>
      </c>
      <c r="G85" s="135">
        <v>50.5</v>
      </c>
      <c r="H85" s="106">
        <v>50</v>
      </c>
    </row>
    <row r="86" spans="1:8" ht="17.25" customHeight="1">
      <c r="A86" s="105"/>
      <c r="B86" s="105"/>
      <c r="C86" s="134">
        <v>45902</v>
      </c>
      <c r="D86" s="150">
        <v>45901</v>
      </c>
      <c r="E86" s="135">
        <v>51.2</v>
      </c>
      <c r="F86" s="135">
        <v>49.5</v>
      </c>
      <c r="G86" s="135">
        <v>51.3</v>
      </c>
      <c r="H86" s="135">
        <v>50</v>
      </c>
    </row>
    <row r="87" spans="1:8" ht="17.25" customHeight="1">
      <c r="A87" s="105"/>
      <c r="B87" s="105"/>
      <c r="C87" s="134">
        <v>45932</v>
      </c>
      <c r="D87" s="150">
        <v>45931</v>
      </c>
      <c r="E87" s="135">
        <v>52.5</v>
      </c>
      <c r="F87" s="135">
        <v>50</v>
      </c>
      <c r="G87" s="135">
        <v>53</v>
      </c>
      <c r="H87" s="135">
        <v>50</v>
      </c>
    </row>
    <row r="88" spans="1:8" ht="17.25" customHeight="1">
      <c r="A88" s="105"/>
      <c r="B88" s="105"/>
      <c r="C88" s="134">
        <v>45963</v>
      </c>
      <c r="D88" s="150">
        <v>45962</v>
      </c>
    </row>
    <row r="89" spans="1:8" ht="17.25" customHeight="1">
      <c r="A89" s="105"/>
      <c r="B89" s="105"/>
      <c r="C89" s="134">
        <v>45993</v>
      </c>
      <c r="D89" s="150">
        <v>45992</v>
      </c>
    </row>
    <row r="90" spans="1:8" ht="17.25" customHeight="1">
      <c r="A90" s="105"/>
      <c r="B90" s="105"/>
      <c r="C90" s="134">
        <v>46024</v>
      </c>
      <c r="D90" s="150">
        <v>46023</v>
      </c>
    </row>
    <row r="91" spans="1:8" ht="17.25" customHeight="1">
      <c r="A91" s="105"/>
      <c r="B91" s="105"/>
      <c r="C91" s="105"/>
      <c r="D91" s="105"/>
    </row>
    <row r="92" spans="1:8" ht="17.25" customHeight="1">
      <c r="A92" s="105"/>
      <c r="B92" s="105"/>
      <c r="C92" s="105"/>
      <c r="D92" s="105"/>
    </row>
    <row r="93" spans="1:8" ht="17.25" customHeight="1">
      <c r="A93" s="105"/>
      <c r="B93" s="105"/>
      <c r="C93" s="105"/>
      <c r="D93" s="105"/>
    </row>
    <row r="94" spans="1:8" ht="17.25" customHeight="1">
      <c r="A94" s="105"/>
      <c r="B94" s="105"/>
      <c r="C94" s="105"/>
      <c r="D94" s="105"/>
    </row>
    <row r="95" spans="1:8" ht="17.25" customHeight="1">
      <c r="A95" s="105"/>
      <c r="B95" s="105"/>
      <c r="C95" s="105"/>
      <c r="D95" s="105"/>
    </row>
    <row r="96" spans="1:8" ht="17.25" customHeight="1">
      <c r="A96" s="105"/>
      <c r="B96" s="105"/>
      <c r="C96" s="105"/>
      <c r="D96" s="105"/>
    </row>
    <row r="97" spans="1:4" ht="17.25" customHeight="1">
      <c r="A97" s="105"/>
      <c r="B97" s="105"/>
      <c r="C97" s="105"/>
      <c r="D97" s="105"/>
    </row>
    <row r="98" spans="1:4" ht="17.25" customHeight="1">
      <c r="A98" s="105"/>
      <c r="B98" s="105"/>
      <c r="C98" s="105"/>
      <c r="D98" s="105"/>
    </row>
    <row r="99" spans="1:4" ht="17.25" customHeight="1">
      <c r="A99" s="105"/>
      <c r="B99" s="105"/>
      <c r="C99" s="105"/>
      <c r="D99" s="105"/>
    </row>
    <row r="100" spans="1:4" ht="17.25" customHeight="1">
      <c r="A100" s="105"/>
      <c r="B100" s="105"/>
      <c r="C100" s="105"/>
      <c r="D100" s="105"/>
    </row>
    <row r="101" spans="1:4" ht="17.25" customHeight="1">
      <c r="A101" s="105"/>
      <c r="B101" s="105"/>
      <c r="C101" s="105"/>
      <c r="D101" s="105"/>
    </row>
    <row r="102" spans="1:4" ht="17.25" customHeight="1">
      <c r="A102" s="105"/>
      <c r="B102" s="105"/>
      <c r="C102" s="105"/>
      <c r="D102" s="105"/>
    </row>
    <row r="103" spans="1:4" ht="17.25" customHeight="1">
      <c r="A103" s="105"/>
      <c r="B103" s="105"/>
      <c r="C103" s="105"/>
      <c r="D103" s="105"/>
    </row>
    <row r="104" spans="1:4" ht="17.25" customHeight="1">
      <c r="A104" s="105"/>
      <c r="B104" s="105"/>
      <c r="C104" s="105"/>
      <c r="D104" s="105"/>
    </row>
    <row r="105" spans="1:4" ht="17.25" customHeight="1">
      <c r="A105" s="105"/>
      <c r="B105" s="105"/>
      <c r="C105" s="105"/>
      <c r="D105" s="105"/>
    </row>
    <row r="106" spans="1:4" ht="17.25" customHeight="1">
      <c r="A106" s="105"/>
      <c r="B106" s="105"/>
      <c r="C106" s="105"/>
      <c r="D106" s="105"/>
    </row>
    <row r="107" spans="1:4" ht="17.25" customHeight="1">
      <c r="A107" s="105"/>
      <c r="B107" s="105"/>
      <c r="C107" s="105"/>
      <c r="D107" s="105"/>
    </row>
    <row r="108" spans="1:4" ht="17.25" customHeight="1">
      <c r="A108" s="105"/>
      <c r="B108" s="105"/>
      <c r="C108" s="105"/>
      <c r="D108" s="105"/>
    </row>
    <row r="109" spans="1:4" ht="17.25" customHeight="1">
      <c r="A109" s="105"/>
      <c r="B109" s="105"/>
      <c r="C109" s="105"/>
      <c r="D109" s="105"/>
    </row>
    <row r="110" spans="1:4" ht="17.25" customHeight="1">
      <c r="A110" s="105"/>
      <c r="B110" s="105"/>
      <c r="C110" s="105"/>
      <c r="D110" s="105"/>
    </row>
    <row r="111" spans="1:4" ht="17.25" customHeight="1">
      <c r="A111" s="105"/>
      <c r="B111" s="105"/>
      <c r="C111" s="105"/>
      <c r="D111" s="105"/>
    </row>
    <row r="112" spans="1:4" ht="17.25" customHeight="1">
      <c r="A112" s="105"/>
      <c r="B112" s="105"/>
      <c r="C112" s="105"/>
      <c r="D112" s="105"/>
    </row>
    <row r="113" spans="1:4" ht="17.25" customHeight="1">
      <c r="A113" s="105"/>
      <c r="B113" s="105"/>
      <c r="C113" s="105"/>
      <c r="D113" s="105"/>
    </row>
    <row r="114" spans="1:4" ht="17.25" customHeight="1">
      <c r="A114" s="105"/>
      <c r="B114" s="105"/>
      <c r="C114" s="105"/>
      <c r="D114" s="105"/>
    </row>
    <row r="115" spans="1:4" ht="17.25" customHeight="1">
      <c r="A115" s="105"/>
      <c r="B115" s="105"/>
      <c r="C115" s="105"/>
      <c r="D115" s="105"/>
    </row>
    <row r="116" spans="1:4" ht="17.25" customHeight="1">
      <c r="A116" s="105"/>
      <c r="B116" s="105"/>
      <c r="C116" s="105"/>
      <c r="D116" s="105"/>
    </row>
    <row r="117" spans="1:4" ht="17.25" customHeight="1">
      <c r="A117" s="105"/>
      <c r="B117" s="105"/>
      <c r="C117" s="105"/>
      <c r="D117" s="105"/>
    </row>
    <row r="118" spans="1:4" ht="17.25" customHeight="1">
      <c r="A118" s="105"/>
      <c r="B118" s="105"/>
      <c r="C118" s="105"/>
      <c r="D118" s="105"/>
    </row>
    <row r="119" spans="1:4" ht="17.25" customHeight="1">
      <c r="A119" s="105"/>
      <c r="B119" s="105"/>
      <c r="C119" s="105"/>
      <c r="D119" s="105"/>
    </row>
    <row r="120" spans="1:4" ht="17.25" customHeight="1">
      <c r="A120" s="105"/>
      <c r="B120" s="105"/>
      <c r="C120" s="105"/>
      <c r="D120" s="105"/>
    </row>
    <row r="121" spans="1:4" ht="17.25" customHeight="1">
      <c r="A121" s="105"/>
      <c r="B121" s="105"/>
      <c r="C121" s="105"/>
      <c r="D121" s="105"/>
    </row>
    <row r="122" spans="1:4" ht="17.25" customHeight="1">
      <c r="A122" s="105"/>
      <c r="B122" s="105"/>
      <c r="C122" s="105"/>
      <c r="D122" s="105"/>
    </row>
    <row r="123" spans="1:4" ht="17.25" customHeight="1">
      <c r="A123" s="105"/>
      <c r="B123" s="105"/>
      <c r="C123" s="105"/>
      <c r="D123" s="105"/>
    </row>
    <row r="124" spans="1:4" ht="17.25" customHeight="1">
      <c r="A124" s="105"/>
      <c r="B124" s="105"/>
      <c r="C124" s="105"/>
      <c r="D124" s="105"/>
    </row>
    <row r="125" spans="1:4" ht="17.25" customHeight="1">
      <c r="A125" s="105"/>
      <c r="B125" s="105"/>
      <c r="C125" s="105"/>
      <c r="D125" s="105"/>
    </row>
    <row r="126" spans="1:4" ht="17.25" customHeight="1">
      <c r="A126" s="105"/>
      <c r="B126" s="105"/>
      <c r="C126" s="105"/>
      <c r="D126" s="105"/>
    </row>
    <row r="127" spans="1:4" ht="17.25" customHeight="1">
      <c r="A127" s="105"/>
      <c r="B127" s="105"/>
      <c r="C127" s="105"/>
      <c r="D127" s="105"/>
    </row>
    <row r="128" spans="1:4" ht="17.25" customHeight="1">
      <c r="A128" s="105"/>
      <c r="B128" s="105"/>
      <c r="C128" s="105"/>
      <c r="D128" s="105"/>
    </row>
    <row r="129" spans="1:4" ht="17.25" customHeight="1">
      <c r="A129" s="105"/>
      <c r="B129" s="105"/>
      <c r="C129" s="105"/>
      <c r="D129" s="105"/>
    </row>
    <row r="130" spans="1:4" ht="17.25" customHeight="1">
      <c r="A130" s="105"/>
      <c r="B130" s="105"/>
      <c r="C130" s="105"/>
      <c r="D130" s="105"/>
    </row>
    <row r="131" spans="1:4" ht="17.25" customHeight="1">
      <c r="A131" s="105"/>
      <c r="B131" s="105"/>
      <c r="C131" s="105"/>
      <c r="D131" s="105"/>
    </row>
    <row r="132" spans="1:4" ht="17.25" customHeight="1">
      <c r="A132" s="105"/>
      <c r="B132" s="105"/>
      <c r="C132" s="105"/>
      <c r="D132" s="105"/>
    </row>
    <row r="133" spans="1:4" ht="17.25" customHeight="1">
      <c r="A133" s="105"/>
      <c r="B133" s="105"/>
      <c r="C133" s="105"/>
      <c r="D133" s="105"/>
    </row>
    <row r="134" spans="1:4" ht="17.25" customHeight="1">
      <c r="A134" s="105"/>
      <c r="B134" s="105"/>
      <c r="C134" s="105"/>
      <c r="D134" s="105"/>
    </row>
    <row r="135" spans="1:4" ht="17.25" customHeight="1">
      <c r="A135" s="105"/>
      <c r="B135" s="105"/>
      <c r="C135" s="105"/>
      <c r="D135" s="105"/>
    </row>
    <row r="136" spans="1:4" ht="17.25" customHeight="1">
      <c r="A136" s="105"/>
      <c r="B136" s="105"/>
      <c r="C136" s="105"/>
      <c r="D136" s="105"/>
    </row>
    <row r="137" spans="1:4" ht="17.25" customHeight="1">
      <c r="A137" s="105"/>
      <c r="B137" s="105"/>
      <c r="C137" s="105"/>
      <c r="D137" s="105"/>
    </row>
    <row r="138" spans="1:4" ht="17.25" customHeight="1">
      <c r="A138" s="105"/>
      <c r="B138" s="105"/>
      <c r="C138" s="105"/>
      <c r="D138" s="105"/>
    </row>
    <row r="139" spans="1:4" ht="17.25" customHeight="1">
      <c r="A139" s="105"/>
      <c r="B139" s="105"/>
      <c r="C139" s="105"/>
      <c r="D139" s="105"/>
    </row>
    <row r="140" spans="1:4" ht="17.25" customHeight="1">
      <c r="A140" s="105"/>
      <c r="B140" s="105"/>
      <c r="C140" s="105"/>
      <c r="D140" s="105"/>
    </row>
    <row r="141" spans="1:4" ht="17.25" customHeight="1">
      <c r="A141" s="105"/>
      <c r="B141" s="105"/>
      <c r="C141" s="105"/>
      <c r="D141" s="105"/>
    </row>
    <row r="142" spans="1:4" ht="17.25" customHeight="1">
      <c r="A142" s="105"/>
      <c r="B142" s="105"/>
      <c r="C142" s="105"/>
      <c r="D142" s="105"/>
    </row>
    <row r="143" spans="1:4" ht="17.25" customHeight="1">
      <c r="A143" s="105"/>
      <c r="B143" s="105"/>
      <c r="C143" s="105"/>
      <c r="D143" s="105"/>
    </row>
    <row r="144" spans="1:4" ht="17.25" customHeight="1">
      <c r="A144" s="105"/>
      <c r="B144" s="105"/>
      <c r="C144" s="105"/>
      <c r="D144" s="105"/>
    </row>
    <row r="145" spans="1:4" ht="17.25" customHeight="1">
      <c r="A145" s="105"/>
      <c r="B145" s="105"/>
      <c r="C145" s="105"/>
      <c r="D145" s="105"/>
    </row>
    <row r="146" spans="1:4" ht="17.25" customHeight="1">
      <c r="A146" s="105"/>
      <c r="B146" s="105"/>
      <c r="C146" s="105"/>
      <c r="D146" s="105"/>
    </row>
    <row r="147" spans="1:4" ht="17.25" customHeight="1">
      <c r="A147" s="105"/>
      <c r="B147" s="105"/>
      <c r="C147" s="105"/>
      <c r="D147" s="105"/>
    </row>
    <row r="148" spans="1:4" ht="17.25" customHeight="1">
      <c r="A148" s="105"/>
      <c r="B148" s="105"/>
      <c r="C148" s="105"/>
      <c r="D148" s="105"/>
    </row>
    <row r="149" spans="1:4" ht="17.25" customHeight="1">
      <c r="A149" s="105"/>
      <c r="B149" s="105"/>
      <c r="C149" s="105"/>
      <c r="D149" s="105"/>
    </row>
    <row r="150" spans="1:4" ht="17.25" customHeight="1">
      <c r="A150" s="105"/>
      <c r="B150" s="105"/>
      <c r="C150" s="105"/>
      <c r="D150" s="105"/>
    </row>
    <row r="151" spans="1:4" ht="17.25" customHeight="1">
      <c r="A151" s="105"/>
      <c r="B151" s="105"/>
      <c r="C151" s="105"/>
      <c r="D151" s="105"/>
    </row>
    <row r="152" spans="1:4" ht="17.25" customHeight="1">
      <c r="A152" s="105"/>
      <c r="B152" s="105"/>
      <c r="C152" s="105"/>
      <c r="D152" s="105"/>
    </row>
    <row r="153" spans="1:4">
      <c r="A153" s="105"/>
      <c r="B153" s="105"/>
      <c r="C153" s="105"/>
      <c r="D153" s="105"/>
    </row>
    <row r="154" spans="1:4">
      <c r="A154" s="105"/>
      <c r="B154" s="105"/>
      <c r="C154" s="105"/>
      <c r="D154" s="105"/>
    </row>
    <row r="155" spans="1:4">
      <c r="A155" s="105"/>
      <c r="B155" s="105"/>
      <c r="C155" s="105"/>
      <c r="D155" s="105"/>
    </row>
    <row r="156" spans="1:4">
      <c r="A156" s="105"/>
      <c r="B156" s="105"/>
      <c r="C156" s="105"/>
      <c r="D156" s="105"/>
    </row>
    <row r="157" spans="1:4">
      <c r="A157" s="105"/>
      <c r="B157" s="105"/>
      <c r="C157" s="105"/>
      <c r="D157" s="105"/>
    </row>
    <row r="158" spans="1:4">
      <c r="A158" s="105"/>
      <c r="B158" s="105"/>
      <c r="C158" s="105"/>
      <c r="D158" s="105"/>
    </row>
    <row r="159" spans="1:4">
      <c r="A159" s="105"/>
      <c r="B159" s="105"/>
      <c r="C159" s="105"/>
      <c r="D159" s="105"/>
    </row>
    <row r="160" spans="1:4">
      <c r="A160" s="105"/>
      <c r="B160" s="105"/>
      <c r="C160" s="105"/>
      <c r="D160" s="105"/>
    </row>
    <row r="161" spans="1:4">
      <c r="A161" s="105"/>
      <c r="B161" s="105"/>
      <c r="C161" s="105"/>
      <c r="D161" s="105"/>
    </row>
    <row r="162" spans="1:4">
      <c r="A162" s="105"/>
      <c r="B162" s="105"/>
      <c r="C162" s="105"/>
      <c r="D162" s="105"/>
    </row>
    <row r="163" spans="1:4">
      <c r="A163" s="105"/>
      <c r="B163" s="105"/>
      <c r="C163" s="105"/>
      <c r="D163" s="105"/>
    </row>
    <row r="164" spans="1:4">
      <c r="A164" s="105"/>
      <c r="B164" s="105"/>
      <c r="C164" s="105"/>
      <c r="D164" s="105"/>
    </row>
    <row r="165" spans="1:4">
      <c r="A165" s="105"/>
      <c r="B165" s="105"/>
      <c r="C165" s="105"/>
      <c r="D165" s="105"/>
    </row>
    <row r="166" spans="1:4">
      <c r="A166" s="105"/>
      <c r="B166" s="105"/>
      <c r="C166" s="105"/>
      <c r="D166" s="105"/>
    </row>
    <row r="167" spans="1:4">
      <c r="A167" s="105"/>
      <c r="B167" s="105"/>
      <c r="C167" s="105"/>
      <c r="D167" s="105"/>
    </row>
    <row r="168" spans="1:4">
      <c r="A168" s="105"/>
      <c r="B168" s="105"/>
      <c r="C168" s="105"/>
      <c r="D168" s="105"/>
    </row>
    <row r="169" spans="1:4">
      <c r="A169" s="105"/>
      <c r="B169" s="105"/>
      <c r="C169" s="105"/>
      <c r="D169" s="105"/>
    </row>
    <row r="170" spans="1:4">
      <c r="A170" s="105"/>
      <c r="B170" s="105"/>
      <c r="C170" s="105"/>
      <c r="D170" s="105"/>
    </row>
    <row r="171" spans="1:4">
      <c r="A171" s="105"/>
      <c r="B171" s="105"/>
      <c r="C171" s="105"/>
      <c r="D171" s="105"/>
    </row>
    <row r="172" spans="1:4">
      <c r="A172" s="105"/>
      <c r="B172" s="105"/>
      <c r="C172" s="105"/>
      <c r="D172" s="105"/>
    </row>
    <row r="173" spans="1:4">
      <c r="A173" s="105"/>
      <c r="B173" s="105"/>
      <c r="C173" s="105"/>
      <c r="D173" s="105"/>
    </row>
    <row r="174" spans="1:4">
      <c r="A174" s="105"/>
      <c r="B174" s="105"/>
      <c r="C174" s="105"/>
      <c r="D174" s="105"/>
    </row>
    <row r="175" spans="1:4">
      <c r="A175" s="105"/>
      <c r="B175" s="105"/>
      <c r="C175" s="105"/>
      <c r="D175" s="105"/>
    </row>
    <row r="176" spans="1:4">
      <c r="A176" s="105"/>
      <c r="B176" s="105"/>
      <c r="C176" s="105"/>
      <c r="D176" s="105"/>
    </row>
    <row r="177" spans="1:4">
      <c r="A177" s="105"/>
      <c r="B177" s="105"/>
      <c r="C177" s="105"/>
      <c r="D177" s="105"/>
    </row>
    <row r="178" spans="1:4">
      <c r="A178" s="105"/>
      <c r="B178" s="105"/>
      <c r="C178" s="105"/>
      <c r="D178" s="105"/>
    </row>
    <row r="179" spans="1:4">
      <c r="A179" s="105"/>
      <c r="B179" s="105"/>
      <c r="C179" s="105"/>
      <c r="D179" s="105"/>
    </row>
    <row r="180" spans="1:4">
      <c r="A180" s="105"/>
      <c r="B180" s="105"/>
      <c r="C180" s="105"/>
      <c r="D180" s="105"/>
    </row>
    <row r="181" spans="1:4">
      <c r="A181" s="105"/>
      <c r="B181" s="105"/>
      <c r="C181" s="105"/>
      <c r="D181" s="105"/>
    </row>
    <row r="182" spans="1:4">
      <c r="A182" s="105"/>
      <c r="B182" s="105"/>
      <c r="C182" s="105"/>
      <c r="D182" s="105"/>
    </row>
    <row r="183" spans="1:4">
      <c r="A183" s="105"/>
      <c r="B183" s="105"/>
      <c r="C183" s="105"/>
      <c r="D183" s="105"/>
    </row>
    <row r="184" spans="1:4">
      <c r="A184" s="105"/>
      <c r="B184" s="105"/>
      <c r="C184" s="105"/>
      <c r="D184" s="105"/>
    </row>
    <row r="185" spans="1:4">
      <c r="A185" s="105"/>
      <c r="B185" s="105"/>
      <c r="C185" s="105"/>
      <c r="D185" s="105"/>
    </row>
    <row r="186" spans="1:4">
      <c r="A186" s="105"/>
      <c r="B186" s="105"/>
      <c r="C186" s="105"/>
      <c r="D186" s="105"/>
    </row>
    <row r="187" spans="1:4">
      <c r="A187" s="105"/>
      <c r="B187" s="105"/>
      <c r="C187" s="105"/>
      <c r="D187" s="105"/>
    </row>
    <row r="188" spans="1:4">
      <c r="A188" s="105"/>
      <c r="B188" s="105"/>
      <c r="C188" s="105"/>
      <c r="D188" s="105"/>
    </row>
    <row r="189" spans="1:4">
      <c r="A189" s="105"/>
      <c r="B189" s="105"/>
      <c r="C189" s="105"/>
      <c r="D189" s="105"/>
    </row>
    <row r="190" spans="1:4">
      <c r="A190" s="105"/>
      <c r="B190" s="105"/>
      <c r="C190" s="105"/>
      <c r="D190" s="105"/>
    </row>
    <row r="191" spans="1:4">
      <c r="A191" s="105"/>
      <c r="B191" s="105"/>
      <c r="C191" s="105"/>
      <c r="D191" s="105"/>
    </row>
    <row r="192" spans="1:4">
      <c r="A192" s="105"/>
      <c r="B192" s="105"/>
      <c r="C192" s="105"/>
      <c r="D192" s="105"/>
    </row>
    <row r="193" spans="1:4">
      <c r="A193" s="105"/>
      <c r="B193" s="105"/>
      <c r="C193" s="105"/>
      <c r="D193" s="105"/>
    </row>
    <row r="194" spans="1:4">
      <c r="A194" s="105"/>
      <c r="B194" s="105"/>
      <c r="C194" s="105"/>
      <c r="D194" s="105"/>
    </row>
    <row r="195" spans="1:4">
      <c r="A195" s="105"/>
      <c r="B195" s="105"/>
      <c r="C195" s="105"/>
      <c r="D195" s="105"/>
    </row>
    <row r="196" spans="1:4">
      <c r="A196" s="105"/>
      <c r="B196" s="105"/>
      <c r="C196" s="105"/>
      <c r="D196" s="105"/>
    </row>
    <row r="197" spans="1:4">
      <c r="A197" s="105"/>
      <c r="B197" s="105"/>
      <c r="C197" s="105"/>
      <c r="D197" s="105"/>
    </row>
    <row r="198" spans="1:4">
      <c r="A198" s="105"/>
      <c r="B198" s="105"/>
      <c r="C198" s="105"/>
      <c r="D198" s="105"/>
    </row>
    <row r="199" spans="1:4">
      <c r="A199" s="105"/>
      <c r="B199" s="105"/>
      <c r="C199" s="105"/>
      <c r="D199" s="105"/>
    </row>
    <row r="200" spans="1:4">
      <c r="A200" s="105"/>
      <c r="B200" s="105"/>
      <c r="C200" s="105"/>
      <c r="D200" s="105"/>
    </row>
    <row r="201" spans="1:4">
      <c r="A201" s="105"/>
      <c r="B201" s="105"/>
      <c r="C201" s="105"/>
      <c r="D201" s="105"/>
    </row>
    <row r="202" spans="1:4">
      <c r="A202" s="105"/>
      <c r="B202" s="105"/>
      <c r="C202" s="105"/>
      <c r="D202" s="105"/>
    </row>
    <row r="203" spans="1:4">
      <c r="A203" s="105"/>
      <c r="B203" s="105"/>
      <c r="C203" s="105"/>
      <c r="D203" s="105"/>
    </row>
    <row r="204" spans="1:4">
      <c r="A204" s="105"/>
      <c r="B204" s="105"/>
      <c r="C204" s="105"/>
      <c r="D204" s="105"/>
    </row>
    <row r="205" spans="1:4">
      <c r="A205" s="105"/>
      <c r="B205" s="105"/>
      <c r="C205" s="105"/>
      <c r="D205" s="105"/>
    </row>
    <row r="206" spans="1:4">
      <c r="A206" s="105"/>
      <c r="B206" s="105"/>
      <c r="C206" s="105"/>
      <c r="D206" s="105"/>
    </row>
    <row r="207" spans="1:4">
      <c r="A207" s="105"/>
      <c r="B207" s="105"/>
      <c r="C207" s="105"/>
      <c r="D207" s="105"/>
    </row>
    <row r="208" spans="1:4">
      <c r="A208" s="105"/>
      <c r="B208" s="105"/>
      <c r="C208" s="105"/>
      <c r="D208" s="105"/>
    </row>
    <row r="209" spans="1:4">
      <c r="A209" s="101"/>
      <c r="B209" s="101"/>
      <c r="C209" s="101"/>
      <c r="D209" s="101"/>
    </row>
    <row r="210" spans="1:4">
      <c r="A210" s="101"/>
      <c r="B210" s="101"/>
      <c r="C210" s="101"/>
      <c r="D210" s="101"/>
    </row>
    <row r="211" spans="1:4">
      <c r="A211" s="101"/>
      <c r="B211" s="101"/>
      <c r="C211" s="101"/>
      <c r="D211" s="101"/>
    </row>
    <row r="212" spans="1:4">
      <c r="A212" s="101"/>
      <c r="B212" s="101"/>
      <c r="C212" s="101"/>
      <c r="D212" s="101"/>
    </row>
    <row r="213" spans="1:4">
      <c r="A213" s="101"/>
      <c r="B213" s="101"/>
      <c r="C213" s="101"/>
      <c r="D213" s="101"/>
    </row>
    <row r="214" spans="1:4">
      <c r="A214" s="101"/>
      <c r="B214" s="101"/>
      <c r="C214" s="101"/>
      <c r="D214" s="101"/>
    </row>
    <row r="215" spans="1:4">
      <c r="A215" s="101"/>
      <c r="B215" s="101"/>
      <c r="C215" s="101"/>
      <c r="D215" s="101"/>
    </row>
    <row r="216" spans="1:4">
      <c r="A216" s="101"/>
      <c r="B216" s="101"/>
      <c r="C216" s="101"/>
      <c r="D216" s="101"/>
    </row>
    <row r="217" spans="1:4">
      <c r="A217" s="101"/>
      <c r="B217" s="101"/>
      <c r="C217" s="101"/>
      <c r="D217" s="101"/>
    </row>
    <row r="218" spans="1:4">
      <c r="A218" s="101"/>
      <c r="B218" s="101"/>
      <c r="C218" s="101"/>
      <c r="D218" s="101"/>
    </row>
    <row r="219" spans="1:4">
      <c r="A219" s="101"/>
      <c r="B219" s="101"/>
      <c r="C219" s="101"/>
      <c r="D219" s="101"/>
    </row>
    <row r="220" spans="1:4">
      <c r="A220" s="101"/>
      <c r="B220" s="101"/>
      <c r="C220" s="101"/>
      <c r="D220" s="101"/>
    </row>
    <row r="221" spans="1:4">
      <c r="A221" s="101"/>
      <c r="B221" s="101"/>
      <c r="C221" s="101"/>
      <c r="D221" s="101"/>
    </row>
    <row r="222" spans="1:4">
      <c r="A222" s="101"/>
      <c r="B222" s="101"/>
      <c r="C222" s="101"/>
      <c r="D222" s="101"/>
    </row>
    <row r="223" spans="1:4">
      <c r="A223" s="101"/>
      <c r="B223" s="101"/>
      <c r="C223" s="101"/>
      <c r="D223" s="101"/>
    </row>
    <row r="224" spans="1:4">
      <c r="A224" s="101"/>
      <c r="B224" s="101"/>
      <c r="C224" s="101"/>
      <c r="D224" s="101"/>
    </row>
    <row r="225" spans="1:4">
      <c r="A225" s="101"/>
      <c r="B225" s="101"/>
      <c r="C225" s="101"/>
      <c r="D225" s="101"/>
    </row>
    <row r="226" spans="1:4">
      <c r="A226" s="101"/>
      <c r="B226" s="101"/>
      <c r="C226" s="101"/>
      <c r="D226" s="101"/>
    </row>
    <row r="227" spans="1:4">
      <c r="A227" s="101"/>
      <c r="B227" s="101"/>
      <c r="C227" s="101"/>
      <c r="D227" s="101"/>
    </row>
    <row r="228" spans="1:4">
      <c r="A228" s="101"/>
      <c r="B228" s="101"/>
      <c r="C228" s="101"/>
      <c r="D228" s="101"/>
    </row>
    <row r="229" spans="1:4">
      <c r="A229" s="101"/>
      <c r="B229" s="101"/>
      <c r="C229" s="101"/>
      <c r="D229" s="101"/>
    </row>
    <row r="230" spans="1:4">
      <c r="A230" s="101"/>
      <c r="B230" s="101"/>
      <c r="C230" s="101"/>
      <c r="D230" s="101"/>
    </row>
    <row r="231" spans="1:4">
      <c r="A231" s="101"/>
      <c r="B231" s="101"/>
      <c r="C231" s="101"/>
      <c r="D231" s="101"/>
    </row>
    <row r="232" spans="1:4">
      <c r="A232" s="101"/>
      <c r="B232" s="101"/>
      <c r="C232" s="101"/>
      <c r="D232" s="101"/>
    </row>
    <row r="233" spans="1:4">
      <c r="A233" s="101"/>
      <c r="B233" s="101"/>
      <c r="C233" s="101"/>
      <c r="D233" s="101"/>
    </row>
    <row r="234" spans="1:4">
      <c r="A234" s="101"/>
      <c r="B234" s="101"/>
      <c r="C234" s="101"/>
      <c r="D234" s="101"/>
    </row>
    <row r="235" spans="1:4">
      <c r="A235" s="101"/>
      <c r="B235" s="101"/>
      <c r="C235" s="101"/>
      <c r="D235" s="101"/>
    </row>
    <row r="236" spans="1:4">
      <c r="A236" s="101"/>
      <c r="B236" s="101"/>
      <c r="C236" s="101"/>
      <c r="D236" s="101"/>
    </row>
    <row r="237" spans="1:4">
      <c r="A237" s="101"/>
      <c r="B237" s="101"/>
      <c r="C237" s="101"/>
      <c r="D237" s="101"/>
    </row>
    <row r="238" spans="1:4">
      <c r="A238" s="101"/>
      <c r="B238" s="101"/>
      <c r="C238" s="101"/>
      <c r="D238" s="101"/>
    </row>
    <row r="239" spans="1:4">
      <c r="A239" s="101"/>
      <c r="B239" s="101"/>
      <c r="C239" s="101"/>
      <c r="D239" s="101"/>
    </row>
    <row r="240" spans="1:4">
      <c r="A240" s="101"/>
      <c r="B240" s="101"/>
      <c r="C240" s="101"/>
      <c r="D240" s="101"/>
    </row>
    <row r="241" spans="1:4">
      <c r="A241" s="101"/>
      <c r="B241" s="101"/>
      <c r="C241" s="101"/>
      <c r="D241" s="101"/>
    </row>
    <row r="242" spans="1:4">
      <c r="A242" s="101"/>
      <c r="B242" s="101"/>
      <c r="C242" s="101"/>
      <c r="D242" s="101"/>
    </row>
    <row r="243" spans="1:4">
      <c r="A243" s="101"/>
      <c r="B243" s="101"/>
      <c r="C243" s="101"/>
      <c r="D243" s="101"/>
    </row>
    <row r="244" spans="1:4">
      <c r="A244" s="101"/>
      <c r="B244" s="101"/>
      <c r="C244" s="101"/>
      <c r="D244" s="101"/>
    </row>
    <row r="245" spans="1:4">
      <c r="A245" s="101"/>
      <c r="B245" s="101"/>
      <c r="C245" s="101"/>
      <c r="D245" s="101"/>
    </row>
    <row r="246" spans="1:4">
      <c r="A246" s="101"/>
      <c r="B246" s="101"/>
      <c r="C246" s="101"/>
      <c r="D246" s="101"/>
    </row>
    <row r="247" spans="1:4">
      <c r="A247" s="101"/>
      <c r="B247" s="101"/>
      <c r="C247" s="101"/>
      <c r="D247" s="101"/>
    </row>
    <row r="248" spans="1:4">
      <c r="A248" s="101"/>
      <c r="B248" s="101"/>
      <c r="C248" s="101"/>
      <c r="D248" s="101"/>
    </row>
    <row r="249" spans="1:4">
      <c r="A249" s="101"/>
      <c r="B249" s="101"/>
      <c r="C249" s="101"/>
      <c r="D249" s="101"/>
    </row>
    <row r="250" spans="1:4">
      <c r="A250" s="101"/>
      <c r="B250" s="101"/>
      <c r="C250" s="101"/>
      <c r="D250" s="101"/>
    </row>
    <row r="251" spans="1:4">
      <c r="A251" s="101"/>
      <c r="B251" s="101"/>
      <c r="C251" s="101"/>
      <c r="D251" s="101"/>
    </row>
    <row r="252" spans="1:4">
      <c r="A252" s="101"/>
      <c r="B252" s="101"/>
      <c r="C252" s="101"/>
      <c r="D252" s="101"/>
    </row>
    <row r="253" spans="1:4">
      <c r="A253" s="101"/>
      <c r="B253" s="101"/>
      <c r="C253" s="101"/>
      <c r="D253" s="101"/>
    </row>
    <row r="254" spans="1:4">
      <c r="A254" s="101"/>
      <c r="B254" s="101"/>
      <c r="C254" s="101"/>
      <c r="D254" s="101"/>
    </row>
    <row r="255" spans="1:4">
      <c r="A255" s="101"/>
      <c r="B255" s="101"/>
      <c r="C255" s="101"/>
      <c r="D255" s="101"/>
    </row>
    <row r="256" spans="1:4">
      <c r="A256" s="101"/>
      <c r="B256" s="101"/>
      <c r="C256" s="101"/>
      <c r="D256" s="101"/>
    </row>
    <row r="257" spans="1:4">
      <c r="A257" s="101"/>
      <c r="B257" s="101"/>
      <c r="C257" s="101"/>
      <c r="D257" s="101"/>
    </row>
    <row r="258" spans="1:4">
      <c r="A258" s="101"/>
      <c r="B258" s="101"/>
      <c r="C258" s="101"/>
      <c r="D258" s="101"/>
    </row>
    <row r="259" spans="1:4">
      <c r="A259" s="101"/>
      <c r="B259" s="101"/>
      <c r="C259" s="101"/>
      <c r="D259" s="101"/>
    </row>
    <row r="260" spans="1:4">
      <c r="A260" s="101"/>
      <c r="B260" s="101"/>
      <c r="C260" s="101"/>
      <c r="D260" s="101"/>
    </row>
    <row r="261" spans="1:4">
      <c r="A261" s="101"/>
      <c r="B261" s="101"/>
      <c r="C261" s="101"/>
      <c r="D261" s="101"/>
    </row>
    <row r="262" spans="1:4">
      <c r="A262" s="101"/>
      <c r="B262" s="101"/>
      <c r="C262" s="101"/>
      <c r="D262" s="101"/>
    </row>
    <row r="263" spans="1:4">
      <c r="A263" s="101"/>
      <c r="B263" s="101"/>
      <c r="C263" s="101"/>
      <c r="D263" s="101"/>
    </row>
    <row r="264" spans="1:4">
      <c r="A264" s="101"/>
      <c r="B264" s="101"/>
      <c r="C264" s="101"/>
      <c r="D264" s="101"/>
    </row>
    <row r="265" spans="1:4">
      <c r="A265" s="101"/>
      <c r="B265" s="101"/>
      <c r="C265" s="101"/>
      <c r="D265" s="101"/>
    </row>
    <row r="266" spans="1:4">
      <c r="A266" s="101"/>
      <c r="B266" s="101"/>
      <c r="C266" s="101"/>
      <c r="D266" s="101"/>
    </row>
    <row r="267" spans="1:4">
      <c r="A267" s="101"/>
      <c r="B267" s="101"/>
      <c r="C267" s="101"/>
      <c r="D267" s="101"/>
    </row>
    <row r="268" spans="1:4">
      <c r="A268" s="101"/>
      <c r="B268" s="101"/>
      <c r="C268" s="101"/>
      <c r="D268" s="101"/>
    </row>
    <row r="269" spans="1:4">
      <c r="A269" s="101"/>
      <c r="B269" s="101"/>
      <c r="C269" s="101"/>
      <c r="D269" s="101"/>
    </row>
    <row r="270" spans="1:4">
      <c r="A270" s="101"/>
      <c r="B270" s="101"/>
      <c r="C270" s="101"/>
      <c r="D270" s="101"/>
    </row>
    <row r="271" spans="1:4">
      <c r="A271" s="101"/>
      <c r="B271" s="101"/>
      <c r="C271" s="101"/>
      <c r="D271" s="101"/>
    </row>
    <row r="272" spans="1:4">
      <c r="A272" s="101"/>
      <c r="B272" s="101"/>
      <c r="C272" s="101"/>
      <c r="D272" s="101"/>
    </row>
    <row r="273" spans="1:4">
      <c r="A273" s="101"/>
      <c r="B273" s="101"/>
      <c r="C273" s="101"/>
      <c r="D273" s="101"/>
    </row>
    <row r="274" spans="1:4">
      <c r="A274" s="101"/>
      <c r="B274" s="101"/>
      <c r="C274" s="101"/>
      <c r="D274" s="101"/>
    </row>
    <row r="275" spans="1:4">
      <c r="A275" s="101"/>
      <c r="B275" s="101"/>
      <c r="C275" s="101"/>
      <c r="D275" s="101"/>
    </row>
    <row r="276" spans="1:4">
      <c r="A276" s="101"/>
      <c r="B276" s="101"/>
      <c r="C276" s="101"/>
      <c r="D276" s="101"/>
    </row>
    <row r="277" spans="1:4">
      <c r="A277" s="101"/>
      <c r="B277" s="101"/>
      <c r="C277" s="101"/>
      <c r="D277" s="101"/>
    </row>
    <row r="278" spans="1:4">
      <c r="A278" s="101"/>
      <c r="B278" s="101"/>
      <c r="C278" s="101"/>
      <c r="D278" s="101"/>
    </row>
    <row r="279" spans="1:4">
      <c r="A279" s="101"/>
      <c r="B279" s="101"/>
      <c r="C279" s="101"/>
      <c r="D279" s="101"/>
    </row>
    <row r="280" spans="1:4">
      <c r="A280" s="101"/>
      <c r="B280" s="101"/>
      <c r="C280" s="101"/>
      <c r="D280" s="101"/>
    </row>
    <row r="281" spans="1:4">
      <c r="A281" s="101"/>
      <c r="B281" s="101"/>
      <c r="C281" s="101"/>
      <c r="D281" s="101"/>
    </row>
    <row r="282" spans="1:4">
      <c r="A282" s="101"/>
      <c r="B282" s="101"/>
      <c r="C282" s="101"/>
      <c r="D282" s="101"/>
    </row>
    <row r="283" spans="1:4">
      <c r="A283" s="101"/>
      <c r="B283" s="101"/>
      <c r="C283" s="101"/>
      <c r="D283" s="101"/>
    </row>
    <row r="284" spans="1:4">
      <c r="A284" s="101"/>
      <c r="B284" s="101"/>
      <c r="C284" s="101"/>
      <c r="D284" s="101"/>
    </row>
    <row r="285" spans="1:4">
      <c r="A285" s="101"/>
      <c r="B285" s="101"/>
      <c r="C285" s="101"/>
      <c r="D285" s="101"/>
    </row>
    <row r="286" spans="1:4">
      <c r="A286" s="101"/>
      <c r="B286" s="101"/>
      <c r="C286" s="101"/>
      <c r="D286" s="101"/>
    </row>
    <row r="287" spans="1:4">
      <c r="A287" s="101"/>
      <c r="B287" s="101"/>
      <c r="C287" s="101"/>
      <c r="D287" s="101"/>
    </row>
    <row r="288" spans="1:4">
      <c r="A288" s="101"/>
      <c r="B288" s="101"/>
      <c r="C288" s="101"/>
      <c r="D288" s="101"/>
    </row>
    <row r="289" spans="1:4">
      <c r="A289" s="101"/>
      <c r="B289" s="101"/>
      <c r="C289" s="101"/>
      <c r="D289" s="101"/>
    </row>
    <row r="290" spans="1:4">
      <c r="A290" s="101"/>
      <c r="B290" s="101"/>
      <c r="C290" s="101"/>
      <c r="D290" s="101"/>
    </row>
    <row r="291" spans="1:4">
      <c r="A291" s="101"/>
      <c r="B291" s="101"/>
      <c r="C291" s="101"/>
      <c r="D291" s="101"/>
    </row>
    <row r="292" spans="1:4">
      <c r="A292" s="101"/>
      <c r="B292" s="101"/>
      <c r="C292" s="101"/>
      <c r="D292" s="101"/>
    </row>
    <row r="293" spans="1:4">
      <c r="A293" s="101"/>
      <c r="B293" s="101"/>
      <c r="C293" s="101"/>
      <c r="D293" s="101"/>
    </row>
    <row r="294" spans="1:4">
      <c r="A294" s="101"/>
      <c r="B294" s="101"/>
      <c r="C294" s="101"/>
      <c r="D294" s="101"/>
    </row>
    <row r="295" spans="1:4">
      <c r="A295" s="101"/>
      <c r="B295" s="101"/>
      <c r="C295" s="101"/>
      <c r="D295" s="101"/>
    </row>
    <row r="296" spans="1:4">
      <c r="A296" s="101"/>
      <c r="B296" s="101"/>
      <c r="C296" s="101"/>
      <c r="D296" s="101"/>
    </row>
    <row r="297" spans="1:4">
      <c r="A297" s="101"/>
      <c r="B297" s="101"/>
      <c r="C297" s="101"/>
      <c r="D297" s="101"/>
    </row>
    <row r="298" spans="1:4">
      <c r="A298" s="101"/>
      <c r="B298" s="101"/>
      <c r="C298" s="101"/>
      <c r="D298" s="101"/>
    </row>
    <row r="299" spans="1:4">
      <c r="A299" s="101"/>
      <c r="B299" s="101"/>
      <c r="C299" s="101"/>
      <c r="D299" s="101"/>
    </row>
    <row r="300" spans="1:4">
      <c r="A300" s="101"/>
      <c r="B300" s="101"/>
      <c r="C300" s="101"/>
      <c r="D300" s="101"/>
    </row>
    <row r="301" spans="1:4">
      <c r="A301" s="101"/>
      <c r="B301" s="101"/>
      <c r="C301" s="101"/>
      <c r="D301" s="101"/>
    </row>
    <row r="302" spans="1:4">
      <c r="A302" s="101"/>
      <c r="B302" s="101"/>
      <c r="C302" s="101"/>
      <c r="D302" s="101"/>
    </row>
    <row r="303" spans="1:4">
      <c r="A303" s="101"/>
      <c r="B303" s="101"/>
      <c r="C303" s="101"/>
      <c r="D303" s="101"/>
    </row>
    <row r="304" spans="1:4">
      <c r="A304" s="101"/>
      <c r="B304" s="101"/>
      <c r="C304" s="101"/>
      <c r="D304" s="101"/>
    </row>
    <row r="305" spans="1:4">
      <c r="A305" s="101"/>
      <c r="B305" s="101"/>
      <c r="C305" s="101"/>
      <c r="D305" s="101"/>
    </row>
    <row r="306" spans="1:4">
      <c r="A306" s="101"/>
      <c r="B306" s="101"/>
      <c r="C306" s="101"/>
      <c r="D306" s="101"/>
    </row>
    <row r="307" spans="1:4">
      <c r="A307" s="101"/>
      <c r="B307" s="101"/>
      <c r="C307" s="101"/>
      <c r="D307" s="101"/>
    </row>
    <row r="308" spans="1:4">
      <c r="A308" s="101"/>
      <c r="B308" s="101"/>
      <c r="C308" s="101"/>
      <c r="D308" s="101"/>
    </row>
    <row r="309" spans="1:4">
      <c r="A309" s="101"/>
      <c r="B309" s="101"/>
      <c r="C309" s="101"/>
      <c r="D309" s="101"/>
    </row>
    <row r="310" spans="1:4">
      <c r="A310" s="101"/>
      <c r="B310" s="101"/>
      <c r="C310" s="101"/>
      <c r="D310" s="101"/>
    </row>
    <row r="311" spans="1:4">
      <c r="A311" s="101"/>
      <c r="B311" s="101"/>
      <c r="C311" s="101"/>
      <c r="D311" s="101"/>
    </row>
    <row r="312" spans="1:4">
      <c r="A312" s="101"/>
      <c r="B312" s="101"/>
      <c r="C312" s="101"/>
      <c r="D312" s="101"/>
    </row>
    <row r="313" spans="1:4">
      <c r="A313" s="101"/>
      <c r="B313" s="101"/>
      <c r="C313" s="101"/>
      <c r="D313" s="101"/>
    </row>
    <row r="314" spans="1:4">
      <c r="A314" s="101"/>
      <c r="B314" s="101"/>
      <c r="C314" s="101"/>
      <c r="D314" s="101"/>
    </row>
    <row r="315" spans="1:4">
      <c r="A315" s="101"/>
      <c r="B315" s="101"/>
      <c r="C315" s="101"/>
      <c r="D315" s="101"/>
    </row>
    <row r="316" spans="1:4">
      <c r="A316" s="101"/>
      <c r="B316" s="101"/>
      <c r="C316" s="101"/>
      <c r="D316" s="101"/>
    </row>
    <row r="317" spans="1:4">
      <c r="A317" s="101"/>
      <c r="B317" s="101"/>
      <c r="C317" s="101"/>
      <c r="D317" s="101"/>
    </row>
    <row r="318" spans="1:4">
      <c r="A318" s="101"/>
      <c r="B318" s="101"/>
      <c r="C318" s="101"/>
      <c r="D318" s="101"/>
    </row>
    <row r="319" spans="1:4">
      <c r="A319" s="101"/>
      <c r="B319" s="101"/>
      <c r="C319" s="101"/>
      <c r="D319" s="101"/>
    </row>
    <row r="320" spans="1:4">
      <c r="A320" s="101"/>
      <c r="B320" s="101"/>
      <c r="C320" s="101"/>
      <c r="D320" s="101"/>
    </row>
    <row r="321" spans="1:4">
      <c r="A321" s="101"/>
      <c r="B321" s="101"/>
      <c r="C321" s="101"/>
      <c r="D321" s="101"/>
    </row>
    <row r="322" spans="1:4">
      <c r="A322" s="101"/>
      <c r="B322" s="101"/>
      <c r="C322" s="101"/>
      <c r="D322" s="101"/>
    </row>
    <row r="323" spans="1:4">
      <c r="A323" s="101"/>
      <c r="B323" s="101"/>
      <c r="C323" s="101"/>
      <c r="D323" s="101"/>
    </row>
    <row r="324" spans="1:4">
      <c r="A324" s="101"/>
      <c r="B324" s="101"/>
      <c r="C324" s="101"/>
      <c r="D324" s="101"/>
    </row>
    <row r="325" spans="1:4">
      <c r="A325" s="101"/>
      <c r="B325" s="101"/>
      <c r="C325" s="101"/>
      <c r="D325" s="101"/>
    </row>
    <row r="326" spans="1:4">
      <c r="A326" s="101"/>
      <c r="B326" s="101"/>
      <c r="C326" s="101"/>
      <c r="D326" s="101"/>
    </row>
    <row r="327" spans="1:4">
      <c r="A327" s="101"/>
      <c r="B327" s="101"/>
      <c r="C327" s="101"/>
      <c r="D327" s="101"/>
    </row>
    <row r="328" spans="1:4">
      <c r="A328" s="101"/>
      <c r="B328" s="101"/>
      <c r="C328" s="101"/>
      <c r="D328" s="101"/>
    </row>
    <row r="329" spans="1:4">
      <c r="A329" s="101"/>
      <c r="B329" s="101"/>
      <c r="C329" s="101"/>
      <c r="D329" s="101"/>
    </row>
    <row r="330" spans="1:4">
      <c r="A330" s="101"/>
      <c r="B330" s="101"/>
      <c r="C330" s="101"/>
      <c r="D330" s="101"/>
    </row>
    <row r="331" spans="1:4">
      <c r="A331" s="101"/>
      <c r="B331" s="101"/>
      <c r="C331" s="101"/>
      <c r="D331" s="101"/>
    </row>
    <row r="332" spans="1:4">
      <c r="A332" s="101"/>
      <c r="B332" s="101"/>
      <c r="C332" s="101"/>
      <c r="D332" s="101"/>
    </row>
    <row r="333" spans="1:4">
      <c r="A333" s="101"/>
      <c r="B333" s="101"/>
      <c r="C333" s="101"/>
      <c r="D333" s="101"/>
    </row>
    <row r="334" spans="1:4">
      <c r="A334" s="101"/>
      <c r="B334" s="101"/>
      <c r="C334" s="101"/>
      <c r="D334" s="101"/>
    </row>
    <row r="335" spans="1:4">
      <c r="A335" s="101"/>
      <c r="B335" s="101"/>
      <c r="C335" s="101"/>
      <c r="D335" s="101"/>
    </row>
    <row r="336" spans="1:4">
      <c r="A336" s="101"/>
      <c r="B336" s="101"/>
      <c r="C336" s="101"/>
      <c r="D336" s="101"/>
    </row>
    <row r="337" spans="1:4">
      <c r="A337" s="101"/>
      <c r="B337" s="101"/>
      <c r="C337" s="101"/>
      <c r="D337" s="101"/>
    </row>
    <row r="338" spans="1:4">
      <c r="A338" s="101"/>
      <c r="B338" s="101"/>
      <c r="C338" s="101"/>
      <c r="D338" s="101"/>
    </row>
    <row r="339" spans="1:4">
      <c r="A339" s="101"/>
      <c r="B339" s="101"/>
      <c r="C339" s="101"/>
      <c r="D339" s="101"/>
    </row>
    <row r="340" spans="1:4">
      <c r="A340" s="101"/>
      <c r="B340" s="101"/>
      <c r="C340" s="101"/>
      <c r="D340" s="101"/>
    </row>
    <row r="341" spans="1:4">
      <c r="A341" s="101"/>
      <c r="B341" s="101"/>
      <c r="C341" s="101"/>
      <c r="D341" s="101"/>
    </row>
    <row r="342" spans="1:4">
      <c r="A342" s="101"/>
      <c r="B342" s="101"/>
      <c r="C342" s="101"/>
      <c r="D342" s="101"/>
    </row>
    <row r="343" spans="1:4">
      <c r="A343" s="101"/>
      <c r="B343" s="101"/>
      <c r="C343" s="101"/>
      <c r="D343" s="101"/>
    </row>
    <row r="344" spans="1:4">
      <c r="A344" s="101"/>
      <c r="B344" s="101"/>
      <c r="C344" s="101"/>
      <c r="D344" s="101"/>
    </row>
    <row r="345" spans="1:4">
      <c r="A345" s="101"/>
      <c r="B345" s="101"/>
      <c r="C345" s="101"/>
      <c r="D345" s="101"/>
    </row>
    <row r="346" spans="1:4">
      <c r="A346" s="101"/>
      <c r="B346" s="101"/>
      <c r="C346" s="101"/>
      <c r="D346" s="101"/>
    </row>
    <row r="347" spans="1:4">
      <c r="A347" s="101"/>
      <c r="B347" s="101"/>
      <c r="C347" s="101"/>
      <c r="D347" s="101"/>
    </row>
    <row r="348" spans="1:4">
      <c r="A348" s="101"/>
      <c r="B348" s="101"/>
      <c r="C348" s="101"/>
      <c r="D348" s="101"/>
    </row>
    <row r="349" spans="1:4">
      <c r="A349" s="101"/>
      <c r="B349" s="101"/>
      <c r="C349" s="101"/>
      <c r="D349" s="101"/>
    </row>
    <row r="350" spans="1:4">
      <c r="A350" s="101"/>
      <c r="B350" s="101"/>
      <c r="C350" s="101"/>
      <c r="D350" s="101"/>
    </row>
    <row r="351" spans="1:4">
      <c r="A351" s="101"/>
      <c r="B351" s="101"/>
      <c r="C351" s="101"/>
      <c r="D351" s="101"/>
    </row>
    <row r="352" spans="1:4">
      <c r="A352" s="101"/>
      <c r="B352" s="101"/>
      <c r="C352" s="101"/>
      <c r="D352" s="101"/>
    </row>
    <row r="353" spans="1:4">
      <c r="A353" s="101"/>
      <c r="B353" s="101"/>
      <c r="C353" s="101"/>
      <c r="D353" s="101"/>
    </row>
    <row r="354" spans="1:4">
      <c r="A354" s="101"/>
      <c r="B354" s="101"/>
      <c r="C354" s="101"/>
      <c r="D354" s="101"/>
    </row>
    <row r="355" spans="1:4">
      <c r="A355" s="101"/>
      <c r="B355" s="101"/>
      <c r="C355" s="101"/>
      <c r="D355" s="101"/>
    </row>
    <row r="356" spans="1:4">
      <c r="A356" s="101"/>
      <c r="B356" s="101"/>
      <c r="C356" s="101"/>
      <c r="D356" s="101"/>
    </row>
    <row r="357" spans="1:4">
      <c r="A357" s="101"/>
      <c r="B357" s="101"/>
      <c r="C357" s="101"/>
      <c r="D357" s="101"/>
    </row>
    <row r="358" spans="1:4">
      <c r="A358" s="101"/>
      <c r="B358" s="101"/>
      <c r="C358" s="101"/>
      <c r="D358" s="101"/>
    </row>
    <row r="359" spans="1:4">
      <c r="A359" s="101"/>
      <c r="B359" s="101"/>
      <c r="C359" s="101"/>
      <c r="D359" s="101"/>
    </row>
    <row r="360" spans="1:4">
      <c r="A360" s="101"/>
      <c r="B360" s="101"/>
      <c r="C360" s="101"/>
      <c r="D360" s="101"/>
    </row>
    <row r="361" spans="1:4">
      <c r="A361" s="101"/>
      <c r="B361" s="101"/>
      <c r="C361" s="101"/>
      <c r="D361" s="101"/>
    </row>
    <row r="362" spans="1:4">
      <c r="A362" s="101"/>
      <c r="B362" s="101"/>
      <c r="C362" s="101"/>
      <c r="D362" s="101"/>
    </row>
    <row r="363" spans="1:4">
      <c r="A363" s="101"/>
      <c r="B363" s="101"/>
      <c r="C363" s="101"/>
      <c r="D363" s="101"/>
    </row>
    <row r="364" spans="1:4">
      <c r="A364" s="101"/>
      <c r="B364" s="101"/>
      <c r="C364" s="101"/>
      <c r="D364" s="101"/>
    </row>
    <row r="365" spans="1:4">
      <c r="A365" s="101"/>
      <c r="B365" s="101"/>
      <c r="C365" s="101"/>
      <c r="D365" s="101"/>
    </row>
    <row r="366" spans="1:4">
      <c r="A366" s="101"/>
      <c r="B366" s="101"/>
      <c r="C366" s="101"/>
      <c r="D366" s="101"/>
    </row>
    <row r="367" spans="1:4">
      <c r="A367" s="101"/>
      <c r="B367" s="101"/>
      <c r="C367" s="101"/>
      <c r="D367" s="101"/>
    </row>
    <row r="368" spans="1:4">
      <c r="A368" s="101"/>
      <c r="B368" s="101"/>
      <c r="C368" s="101"/>
      <c r="D368" s="101"/>
    </row>
    <row r="369" spans="1:4">
      <c r="A369" s="101"/>
      <c r="B369" s="101"/>
      <c r="C369" s="101"/>
      <c r="D369" s="101"/>
    </row>
    <row r="370" spans="1:4">
      <c r="A370" s="101"/>
      <c r="B370" s="101"/>
      <c r="C370" s="101"/>
      <c r="D370" s="101"/>
    </row>
    <row r="371" spans="1:4">
      <c r="A371" s="101"/>
      <c r="B371" s="101"/>
      <c r="C371" s="101"/>
      <c r="D371" s="101"/>
    </row>
    <row r="372" spans="1:4">
      <c r="A372" s="101"/>
      <c r="B372" s="101"/>
      <c r="C372" s="101"/>
      <c r="D372" s="101"/>
    </row>
    <row r="373" spans="1:4">
      <c r="A373" s="101"/>
      <c r="B373" s="101"/>
      <c r="C373" s="101"/>
      <c r="D373" s="101"/>
    </row>
    <row r="374" spans="1:4">
      <c r="A374" s="101"/>
      <c r="B374" s="101"/>
      <c r="C374" s="101"/>
      <c r="D374" s="101"/>
    </row>
    <row r="375" spans="1:4">
      <c r="A375" s="101"/>
      <c r="B375" s="101"/>
      <c r="C375" s="101"/>
      <c r="D375" s="101"/>
    </row>
    <row r="376" spans="1:4">
      <c r="A376" s="101"/>
      <c r="B376" s="101"/>
      <c r="C376" s="101"/>
      <c r="D376" s="101"/>
    </row>
    <row r="377" spans="1:4">
      <c r="A377" s="101"/>
      <c r="B377" s="101"/>
      <c r="C377" s="101"/>
      <c r="D377" s="101"/>
    </row>
    <row r="378" spans="1:4">
      <c r="A378" s="101"/>
      <c r="B378" s="101"/>
      <c r="C378" s="101"/>
      <c r="D378" s="101"/>
    </row>
    <row r="379" spans="1:4">
      <c r="A379" s="101"/>
      <c r="B379" s="101"/>
      <c r="C379" s="101"/>
      <c r="D379" s="101"/>
    </row>
    <row r="380" spans="1:4">
      <c r="A380" s="101"/>
      <c r="B380" s="101"/>
      <c r="C380" s="101"/>
      <c r="D380" s="101"/>
    </row>
    <row r="381" spans="1:4">
      <c r="A381" s="101"/>
      <c r="B381" s="101"/>
      <c r="C381" s="101"/>
      <c r="D381" s="101"/>
    </row>
    <row r="382" spans="1:4">
      <c r="A382" s="101"/>
      <c r="B382" s="101"/>
      <c r="C382" s="101"/>
      <c r="D382" s="101"/>
    </row>
    <row r="383" spans="1:4">
      <c r="A383" s="101"/>
      <c r="B383" s="101"/>
      <c r="C383" s="101"/>
      <c r="D383" s="101"/>
    </row>
    <row r="384" spans="1:4">
      <c r="A384" s="101"/>
      <c r="B384" s="101"/>
      <c r="C384" s="101"/>
      <c r="D384" s="101"/>
    </row>
    <row r="385" spans="1:4">
      <c r="A385" s="101"/>
      <c r="B385" s="101"/>
      <c r="C385" s="101"/>
      <c r="D385" s="101"/>
    </row>
    <row r="386" spans="1:4">
      <c r="A386" s="101"/>
      <c r="B386" s="101"/>
      <c r="C386" s="101"/>
      <c r="D386" s="101"/>
    </row>
    <row r="387" spans="1:4">
      <c r="A387" s="101"/>
      <c r="B387" s="101"/>
      <c r="C387" s="101"/>
      <c r="D387" s="101"/>
    </row>
    <row r="388" spans="1:4">
      <c r="A388" s="101"/>
      <c r="B388" s="101"/>
      <c r="C388" s="101"/>
      <c r="D388" s="101"/>
    </row>
    <row r="389" spans="1:4">
      <c r="A389" s="101"/>
      <c r="B389" s="101"/>
      <c r="C389" s="101"/>
      <c r="D389" s="101"/>
    </row>
    <row r="390" spans="1:4">
      <c r="A390" s="101"/>
      <c r="B390" s="101"/>
      <c r="C390" s="101"/>
      <c r="D390" s="101"/>
    </row>
    <row r="391" spans="1:4">
      <c r="A391" s="101"/>
      <c r="B391" s="101"/>
      <c r="C391" s="101"/>
      <c r="D391" s="101"/>
    </row>
    <row r="392" spans="1:4">
      <c r="A392" s="101"/>
      <c r="B392" s="101"/>
      <c r="C392" s="101"/>
      <c r="D392" s="101"/>
    </row>
    <row r="393" spans="1:4">
      <c r="A393" s="101"/>
      <c r="B393" s="101"/>
      <c r="C393" s="101"/>
      <c r="D393" s="101"/>
    </row>
    <row r="394" spans="1:4">
      <c r="A394" s="101"/>
      <c r="B394" s="101"/>
      <c r="C394" s="101"/>
      <c r="D394" s="101"/>
    </row>
    <row r="395" spans="1:4">
      <c r="A395" s="101"/>
      <c r="B395" s="101"/>
      <c r="C395" s="101"/>
      <c r="D395" s="101"/>
    </row>
    <row r="396" spans="1:4">
      <c r="A396" s="101"/>
      <c r="B396" s="101"/>
      <c r="C396" s="101"/>
      <c r="D396" s="101"/>
    </row>
    <row r="397" spans="1:4">
      <c r="A397" s="101"/>
      <c r="B397" s="101"/>
      <c r="C397" s="101"/>
      <c r="D397" s="101"/>
    </row>
    <row r="398" spans="1:4">
      <c r="A398" s="101"/>
      <c r="B398" s="101"/>
      <c r="C398" s="101"/>
      <c r="D398" s="101"/>
    </row>
    <row r="399" spans="1:4">
      <c r="A399" s="101"/>
      <c r="B399" s="101"/>
      <c r="C399" s="101"/>
      <c r="D399" s="101"/>
    </row>
    <row r="400" spans="1:4">
      <c r="A400" s="101"/>
      <c r="B400" s="101"/>
      <c r="C400" s="101"/>
      <c r="D400" s="101"/>
    </row>
    <row r="401" spans="1:4">
      <c r="A401" s="101"/>
      <c r="B401" s="101"/>
      <c r="C401" s="101"/>
      <c r="D401" s="101"/>
    </row>
    <row r="402" spans="1:4">
      <c r="A402" s="101"/>
      <c r="B402" s="101"/>
      <c r="C402" s="101"/>
      <c r="D402" s="101"/>
    </row>
    <row r="403" spans="1:4">
      <c r="A403" s="101"/>
      <c r="B403" s="101"/>
      <c r="C403" s="101"/>
      <c r="D403" s="101"/>
    </row>
    <row r="404" spans="1:4">
      <c r="A404" s="101"/>
      <c r="B404" s="101"/>
      <c r="C404" s="101"/>
      <c r="D404" s="101"/>
    </row>
    <row r="405" spans="1:4">
      <c r="A405" s="101"/>
      <c r="B405" s="101"/>
      <c r="C405" s="101"/>
      <c r="D405" s="101"/>
    </row>
    <row r="406" spans="1:4">
      <c r="A406" s="101"/>
      <c r="B406" s="101"/>
      <c r="C406" s="101"/>
      <c r="D406" s="101"/>
    </row>
    <row r="407" spans="1:4">
      <c r="A407" s="101"/>
      <c r="B407" s="101"/>
      <c r="C407" s="101"/>
      <c r="D407" s="101"/>
    </row>
    <row r="408" spans="1:4">
      <c r="A408" s="101"/>
      <c r="B408" s="101"/>
      <c r="C408" s="101"/>
      <c r="D408" s="101"/>
    </row>
    <row r="409" spans="1:4">
      <c r="A409" s="101"/>
      <c r="B409" s="101"/>
      <c r="C409" s="101"/>
      <c r="D409" s="101"/>
    </row>
    <row r="410" spans="1:4">
      <c r="A410" s="101"/>
      <c r="B410" s="101"/>
      <c r="C410" s="101"/>
      <c r="D410" s="101"/>
    </row>
    <row r="411" spans="1:4">
      <c r="A411" s="101"/>
      <c r="B411" s="101"/>
      <c r="C411" s="101"/>
      <c r="D411" s="101"/>
    </row>
    <row r="412" spans="1:4">
      <c r="A412" s="101"/>
      <c r="B412" s="101"/>
      <c r="C412" s="101"/>
      <c r="D412" s="101"/>
    </row>
    <row r="413" spans="1:4">
      <c r="A413" s="101"/>
      <c r="B413" s="101"/>
      <c r="C413" s="101"/>
      <c r="D413" s="101"/>
    </row>
    <row r="414" spans="1:4">
      <c r="A414" s="101"/>
      <c r="B414" s="101"/>
      <c r="C414" s="101"/>
      <c r="D414" s="101"/>
    </row>
    <row r="415" spans="1:4">
      <c r="A415" s="101"/>
      <c r="B415" s="101"/>
      <c r="C415" s="101"/>
      <c r="D415" s="101"/>
    </row>
    <row r="416" spans="1:4">
      <c r="A416" s="101"/>
      <c r="B416" s="101"/>
      <c r="C416" s="101"/>
      <c r="D416" s="101"/>
    </row>
    <row r="417" spans="1:4">
      <c r="A417" s="101"/>
      <c r="B417" s="101"/>
      <c r="C417" s="101"/>
      <c r="D417" s="101"/>
    </row>
    <row r="418" spans="1:4">
      <c r="A418" s="101"/>
      <c r="B418" s="101"/>
      <c r="C418" s="101"/>
      <c r="D418" s="101"/>
    </row>
    <row r="419" spans="1:4">
      <c r="A419" s="101"/>
      <c r="B419" s="101"/>
      <c r="C419" s="101"/>
      <c r="D419" s="101"/>
    </row>
    <row r="420" spans="1:4">
      <c r="A420" s="101"/>
      <c r="B420" s="101"/>
      <c r="C420" s="101"/>
      <c r="D420" s="101"/>
    </row>
    <row r="421" spans="1:4">
      <c r="A421" s="101"/>
      <c r="B421" s="101"/>
      <c r="C421" s="101"/>
      <c r="D421" s="101"/>
    </row>
    <row r="422" spans="1:4">
      <c r="A422" s="101"/>
      <c r="B422" s="101"/>
      <c r="C422" s="101"/>
      <c r="D422" s="101"/>
    </row>
    <row r="423" spans="1:4">
      <c r="A423" s="101"/>
      <c r="B423" s="101"/>
      <c r="C423" s="101"/>
      <c r="D423" s="101"/>
    </row>
    <row r="424" spans="1:4">
      <c r="A424" s="101"/>
      <c r="B424" s="101"/>
      <c r="C424" s="101"/>
      <c r="D424" s="101"/>
    </row>
    <row r="425" spans="1:4">
      <c r="A425" s="101"/>
      <c r="B425" s="101"/>
      <c r="C425" s="101"/>
      <c r="D425" s="101"/>
    </row>
    <row r="426" spans="1:4">
      <c r="A426" s="101"/>
      <c r="B426" s="101"/>
      <c r="C426" s="101"/>
      <c r="D426" s="101"/>
    </row>
    <row r="427" spans="1:4">
      <c r="A427" s="101"/>
      <c r="B427" s="101"/>
      <c r="C427" s="101"/>
      <c r="D427" s="101"/>
    </row>
    <row r="428" spans="1:4">
      <c r="A428" s="101"/>
      <c r="B428" s="101"/>
      <c r="C428" s="101"/>
      <c r="D428" s="101"/>
    </row>
    <row r="429" spans="1:4">
      <c r="A429" s="101"/>
      <c r="B429" s="101"/>
      <c r="C429" s="101"/>
      <c r="D429" s="101"/>
    </row>
    <row r="430" spans="1:4">
      <c r="A430" s="101"/>
      <c r="B430" s="101"/>
      <c r="C430" s="101"/>
      <c r="D430" s="101"/>
    </row>
    <row r="431" spans="1:4">
      <c r="A431" s="101"/>
      <c r="B431" s="101"/>
      <c r="C431" s="101"/>
      <c r="D431" s="101"/>
    </row>
    <row r="432" spans="1:4">
      <c r="A432" s="101"/>
      <c r="B432" s="101"/>
      <c r="C432" s="101"/>
      <c r="D432" s="101"/>
    </row>
    <row r="433" spans="1:4">
      <c r="A433" s="101"/>
      <c r="B433" s="101"/>
      <c r="C433" s="101"/>
      <c r="D433" s="101"/>
    </row>
    <row r="434" spans="1:4">
      <c r="A434" s="101"/>
      <c r="B434" s="101"/>
      <c r="C434" s="101"/>
      <c r="D434" s="101"/>
    </row>
    <row r="435" spans="1:4">
      <c r="A435" s="101"/>
      <c r="B435" s="101"/>
      <c r="C435" s="101"/>
      <c r="D435" s="101"/>
    </row>
    <row r="436" spans="1:4">
      <c r="A436" s="101"/>
      <c r="B436" s="101"/>
      <c r="C436" s="101"/>
      <c r="D436" s="101"/>
    </row>
    <row r="437" spans="1:4">
      <c r="A437" s="101"/>
      <c r="B437" s="101"/>
      <c r="C437" s="101"/>
      <c r="D437" s="101"/>
    </row>
    <row r="438" spans="1:4">
      <c r="A438" s="101"/>
      <c r="B438" s="101"/>
      <c r="C438" s="101"/>
      <c r="D438" s="101"/>
    </row>
    <row r="439" spans="1:4">
      <c r="A439" s="101"/>
      <c r="B439" s="101"/>
      <c r="C439" s="101"/>
      <c r="D439" s="101"/>
    </row>
    <row r="440" spans="1:4">
      <c r="A440" s="101"/>
      <c r="B440" s="101"/>
      <c r="C440" s="101"/>
      <c r="D440" s="101"/>
    </row>
    <row r="441" spans="1:4">
      <c r="A441" s="101"/>
      <c r="B441" s="101"/>
      <c r="C441" s="101"/>
      <c r="D441" s="101"/>
    </row>
    <row r="442" spans="1:4">
      <c r="A442" s="101"/>
      <c r="B442" s="101"/>
      <c r="C442" s="101"/>
      <c r="D442" s="101"/>
    </row>
    <row r="443" spans="1:4">
      <c r="A443" s="101"/>
      <c r="B443" s="101"/>
      <c r="C443" s="101"/>
      <c r="D443" s="101"/>
    </row>
    <row r="444" spans="1:4">
      <c r="A444" s="101"/>
      <c r="B444" s="101"/>
      <c r="C444" s="101"/>
      <c r="D444" s="101"/>
    </row>
    <row r="445" spans="1:4">
      <c r="A445" s="101"/>
      <c r="B445" s="101"/>
      <c r="C445" s="101"/>
      <c r="D445" s="101"/>
    </row>
    <row r="446" spans="1:4">
      <c r="A446" s="101"/>
      <c r="B446" s="101"/>
      <c r="C446" s="101"/>
      <c r="D446" s="101"/>
    </row>
    <row r="447" spans="1:4">
      <c r="A447" s="101"/>
      <c r="B447" s="101"/>
      <c r="C447" s="101"/>
      <c r="D447" s="101"/>
    </row>
    <row r="448" spans="1:4">
      <c r="A448" s="101"/>
      <c r="B448" s="101"/>
      <c r="C448" s="101"/>
      <c r="D448" s="101"/>
    </row>
    <row r="449" spans="1:4">
      <c r="A449" s="101"/>
      <c r="B449" s="101"/>
      <c r="C449" s="101"/>
      <c r="D449" s="101"/>
    </row>
    <row r="450" spans="1:4">
      <c r="A450" s="101"/>
      <c r="B450" s="101"/>
      <c r="C450" s="101"/>
      <c r="D450" s="101"/>
    </row>
    <row r="451" spans="1:4">
      <c r="A451" s="101"/>
      <c r="B451" s="101"/>
      <c r="C451" s="101"/>
      <c r="D451" s="101"/>
    </row>
    <row r="452" spans="1:4">
      <c r="A452" s="101"/>
      <c r="B452" s="101"/>
      <c r="C452" s="101"/>
      <c r="D452" s="101"/>
    </row>
    <row r="453" spans="1:4">
      <c r="A453" s="101"/>
      <c r="B453" s="101"/>
      <c r="C453" s="101"/>
      <c r="D453" s="101"/>
    </row>
    <row r="454" spans="1:4">
      <c r="A454" s="101"/>
      <c r="B454" s="101"/>
      <c r="C454" s="101"/>
      <c r="D454" s="101"/>
    </row>
    <row r="455" spans="1:4">
      <c r="A455" s="101"/>
      <c r="B455" s="101"/>
      <c r="C455" s="101"/>
      <c r="D455" s="101"/>
    </row>
    <row r="456" spans="1:4">
      <c r="A456" s="101"/>
      <c r="B456" s="101"/>
      <c r="C456" s="101"/>
      <c r="D456" s="101"/>
    </row>
    <row r="457" spans="1:4">
      <c r="A457" s="101"/>
      <c r="B457" s="101"/>
      <c r="C457" s="101"/>
      <c r="D457" s="101"/>
    </row>
    <row r="458" spans="1:4">
      <c r="A458" s="101"/>
      <c r="B458" s="101"/>
      <c r="C458" s="101"/>
      <c r="D458" s="101"/>
    </row>
    <row r="459" spans="1:4">
      <c r="A459" s="101"/>
      <c r="B459" s="101"/>
      <c r="C459" s="101"/>
      <c r="D459" s="101"/>
    </row>
    <row r="460" spans="1:4">
      <c r="A460" s="101"/>
      <c r="B460" s="101"/>
      <c r="C460" s="101"/>
      <c r="D460" s="101"/>
    </row>
    <row r="461" spans="1:4">
      <c r="A461" s="101"/>
      <c r="B461" s="101"/>
      <c r="C461" s="101"/>
      <c r="D461" s="101"/>
    </row>
    <row r="462" spans="1:4">
      <c r="A462" s="101"/>
      <c r="B462" s="101"/>
      <c r="C462" s="101"/>
      <c r="D462" s="101"/>
    </row>
    <row r="463" spans="1:4">
      <c r="A463" s="101"/>
      <c r="B463" s="101"/>
      <c r="C463" s="101"/>
      <c r="D463" s="101"/>
    </row>
    <row r="464" spans="1:4">
      <c r="A464" s="101"/>
      <c r="B464" s="101"/>
      <c r="C464" s="101"/>
      <c r="D464" s="101"/>
    </row>
    <row r="465" spans="1:4">
      <c r="A465" s="101"/>
      <c r="B465" s="101"/>
      <c r="C465" s="101"/>
      <c r="D465" s="101"/>
    </row>
    <row r="466" spans="1:4">
      <c r="A466" s="101"/>
      <c r="B466" s="101"/>
      <c r="C466" s="101"/>
      <c r="D466" s="101"/>
    </row>
    <row r="467" spans="1:4">
      <c r="A467" s="101"/>
      <c r="B467" s="101"/>
      <c r="C467" s="101"/>
      <c r="D467" s="101"/>
    </row>
    <row r="468" spans="1:4">
      <c r="A468" s="101"/>
      <c r="B468" s="101"/>
      <c r="C468" s="101"/>
      <c r="D468" s="101"/>
    </row>
    <row r="469" spans="1:4">
      <c r="A469" s="101"/>
      <c r="B469" s="101"/>
      <c r="C469" s="101"/>
      <c r="D469" s="101"/>
    </row>
    <row r="470" spans="1:4">
      <c r="A470" s="101"/>
      <c r="B470" s="101"/>
      <c r="C470" s="101"/>
      <c r="D470" s="101"/>
    </row>
    <row r="471" spans="1:4">
      <c r="A471" s="101"/>
      <c r="B471" s="101"/>
      <c r="C471" s="101"/>
      <c r="D471" s="101"/>
    </row>
    <row r="472" spans="1:4">
      <c r="A472" s="101"/>
      <c r="B472" s="101"/>
      <c r="C472" s="101"/>
      <c r="D472" s="101"/>
    </row>
    <row r="473" spans="1:4">
      <c r="A473" s="101"/>
      <c r="B473" s="101"/>
      <c r="C473" s="101"/>
      <c r="D473" s="101"/>
    </row>
    <row r="474" spans="1:4">
      <c r="A474" s="101"/>
      <c r="B474" s="101"/>
      <c r="C474" s="101"/>
      <c r="D474" s="101"/>
    </row>
    <row r="475" spans="1:4">
      <c r="A475" s="101"/>
      <c r="B475" s="101"/>
      <c r="C475" s="101"/>
      <c r="D475" s="101"/>
    </row>
    <row r="476" spans="1:4">
      <c r="A476" s="101"/>
      <c r="B476" s="101"/>
      <c r="C476" s="101"/>
      <c r="D476" s="101"/>
    </row>
    <row r="477" spans="1:4">
      <c r="A477" s="101"/>
      <c r="B477" s="101"/>
      <c r="C477" s="101"/>
      <c r="D477" s="101"/>
    </row>
    <row r="478" spans="1:4">
      <c r="A478" s="101"/>
      <c r="B478" s="101"/>
      <c r="C478" s="101"/>
      <c r="D478" s="101"/>
    </row>
    <row r="479" spans="1:4">
      <c r="A479" s="101"/>
      <c r="B479" s="101"/>
      <c r="C479" s="101"/>
      <c r="D479" s="101"/>
    </row>
    <row r="480" spans="1:4">
      <c r="A480" s="101"/>
      <c r="B480" s="101"/>
      <c r="C480" s="101"/>
      <c r="D480" s="101"/>
    </row>
    <row r="481" spans="1:4">
      <c r="A481" s="101"/>
      <c r="B481" s="101"/>
      <c r="C481" s="101"/>
      <c r="D481" s="101"/>
    </row>
    <row r="482" spans="1:4">
      <c r="A482" s="101"/>
      <c r="B482" s="101"/>
      <c r="C482" s="101"/>
      <c r="D482" s="101"/>
    </row>
    <row r="483" spans="1:4">
      <c r="A483" s="101"/>
      <c r="B483" s="101"/>
      <c r="C483" s="101"/>
      <c r="D483" s="101"/>
    </row>
    <row r="484" spans="1:4">
      <c r="A484" s="101"/>
      <c r="B484" s="101"/>
      <c r="C484" s="101"/>
      <c r="D484" s="101"/>
    </row>
    <row r="485" spans="1:4">
      <c r="A485" s="101"/>
      <c r="B485" s="101"/>
      <c r="C485" s="101"/>
      <c r="D485" s="101"/>
    </row>
    <row r="486" spans="1:4">
      <c r="A486" s="101"/>
      <c r="B486" s="101"/>
      <c r="C486" s="101"/>
      <c r="D486" s="101"/>
    </row>
    <row r="487" spans="1:4">
      <c r="A487" s="101"/>
      <c r="B487" s="101"/>
      <c r="C487" s="101"/>
      <c r="D487" s="101"/>
    </row>
    <row r="488" spans="1:4">
      <c r="A488" s="101"/>
      <c r="B488" s="101"/>
      <c r="C488" s="101"/>
      <c r="D488" s="101"/>
    </row>
    <row r="489" spans="1:4">
      <c r="A489" s="101"/>
      <c r="B489" s="101"/>
      <c r="C489" s="101"/>
      <c r="D489" s="101"/>
    </row>
    <row r="490" spans="1:4">
      <c r="A490" s="101"/>
      <c r="B490" s="101"/>
      <c r="C490" s="101"/>
      <c r="D490" s="101"/>
    </row>
    <row r="491" spans="1:4">
      <c r="A491" s="101"/>
      <c r="B491" s="101"/>
      <c r="C491" s="101"/>
      <c r="D491" s="101"/>
    </row>
    <row r="492" spans="1:4">
      <c r="A492" s="101"/>
      <c r="B492" s="101"/>
      <c r="C492" s="101"/>
      <c r="D492" s="101"/>
    </row>
    <row r="493" spans="1:4">
      <c r="A493" s="101"/>
      <c r="B493" s="101"/>
      <c r="C493" s="101"/>
      <c r="D493" s="101"/>
    </row>
    <row r="494" spans="1:4">
      <c r="A494" s="101"/>
      <c r="B494" s="101"/>
      <c r="C494" s="101"/>
      <c r="D494" s="101"/>
    </row>
    <row r="495" spans="1:4">
      <c r="A495" s="101"/>
      <c r="B495" s="101"/>
      <c r="C495" s="101"/>
      <c r="D495" s="101"/>
    </row>
    <row r="496" spans="1:4">
      <c r="A496" s="101"/>
      <c r="B496" s="101"/>
      <c r="C496" s="101"/>
      <c r="D496" s="101"/>
    </row>
    <row r="497" spans="1:4">
      <c r="A497" s="101"/>
      <c r="B497" s="101"/>
      <c r="C497" s="101"/>
      <c r="D497" s="101"/>
    </row>
    <row r="498" spans="1:4">
      <c r="A498" s="101"/>
      <c r="B498" s="101"/>
      <c r="C498" s="101"/>
      <c r="D498" s="101"/>
    </row>
    <row r="499" spans="1:4">
      <c r="A499" s="101"/>
      <c r="B499" s="101"/>
      <c r="C499" s="101"/>
      <c r="D499" s="101"/>
    </row>
    <row r="500" spans="1:4">
      <c r="A500" s="101"/>
      <c r="B500" s="101"/>
      <c r="C500" s="101"/>
      <c r="D500" s="101"/>
    </row>
    <row r="501" spans="1:4">
      <c r="A501" s="101"/>
      <c r="B501" s="101"/>
      <c r="C501" s="101"/>
      <c r="D501" s="101"/>
    </row>
    <row r="502" spans="1:4">
      <c r="A502" s="101"/>
      <c r="B502" s="101"/>
      <c r="C502" s="101"/>
      <c r="D502" s="101"/>
    </row>
    <row r="503" spans="1:4">
      <c r="A503" s="101"/>
      <c r="B503" s="101"/>
      <c r="C503" s="101"/>
      <c r="D503" s="101"/>
    </row>
    <row r="504" spans="1:4">
      <c r="A504" s="101"/>
      <c r="B504" s="101"/>
      <c r="C504" s="101"/>
      <c r="D504" s="101"/>
    </row>
    <row r="505" spans="1:4">
      <c r="A505" s="101"/>
      <c r="B505" s="101"/>
      <c r="C505" s="101"/>
      <c r="D505" s="101"/>
    </row>
    <row r="506" spans="1:4">
      <c r="A506" s="101"/>
      <c r="B506" s="101"/>
      <c r="C506" s="101"/>
      <c r="D506" s="101"/>
    </row>
    <row r="507" spans="1:4">
      <c r="A507" s="101"/>
      <c r="B507" s="101"/>
      <c r="C507" s="101"/>
      <c r="D507" s="101"/>
    </row>
    <row r="508" spans="1:4">
      <c r="A508" s="101"/>
      <c r="B508" s="101"/>
      <c r="C508" s="101"/>
      <c r="D508" s="101"/>
    </row>
    <row r="509" spans="1:4">
      <c r="A509" s="101"/>
      <c r="B509" s="101"/>
      <c r="C509" s="101"/>
      <c r="D509" s="101"/>
    </row>
    <row r="510" spans="1:4">
      <c r="A510" s="101"/>
      <c r="B510" s="101"/>
      <c r="C510" s="101"/>
      <c r="D510" s="101"/>
    </row>
    <row r="511" spans="1:4">
      <c r="A511" s="101"/>
      <c r="B511" s="101"/>
      <c r="C511" s="101"/>
      <c r="D511" s="101"/>
    </row>
    <row r="512" spans="1:4">
      <c r="A512" s="101"/>
      <c r="B512" s="101"/>
      <c r="C512" s="101"/>
      <c r="D512" s="101"/>
    </row>
    <row r="513" spans="1:4">
      <c r="A513" s="101"/>
      <c r="B513" s="101"/>
      <c r="C513" s="101"/>
      <c r="D513" s="101"/>
    </row>
  </sheetData>
  <sheetProtection algorithmName="SHA-512" hashValue="vPZLoOPVgxZ5Gg4ClML8l7TPWLi/YHgVrqO9piH2d0TkpRaNf05o9c4dE219dZVCH8/8KoLoV7Na4WoPdNV5BQ==" saltValue="znAdIdQ+/yuNrwPrWXSxmw==" spinCount="100000" sheet="1" objects="1" scenarios="1"/>
  <mergeCells count="2">
    <mergeCell ref="C2:D2"/>
    <mergeCell ref="C3:D3"/>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482D7-CBE1-44DF-9FED-A2FBA36AE411}">
  <sheetPr codeName="List5"/>
  <dimension ref="A1:S244"/>
  <sheetViews>
    <sheetView showGridLines="0" zoomScale="90" zoomScaleNormal="90" workbookViewId="0">
      <pane xSplit="4" ySplit="4" topLeftCell="E176" activePane="bottomRight" state="frozen"/>
      <selection activeCell="E5" sqref="E5:G182"/>
      <selection pane="topRight" activeCell="E5" sqref="E5:G182"/>
      <selection pane="bottomLeft" activeCell="E5" sqref="E5:G182"/>
      <selection pane="bottomRight" activeCell="D216" sqref="D216"/>
    </sheetView>
  </sheetViews>
  <sheetFormatPr defaultRowHeight="11.25"/>
  <cols>
    <col min="1" max="1" width="5.5703125" style="466" hidden="1" customWidth="1"/>
    <col min="2" max="2" width="7.5703125" style="442" hidden="1" customWidth="1"/>
    <col min="3" max="4" width="8.5703125" style="442" bestFit="1" customWidth="1"/>
    <col min="5" max="5" width="11.5703125" style="436" customWidth="1"/>
    <col min="6" max="6" width="14.42578125" style="436" bestFit="1" customWidth="1"/>
    <col min="7" max="7" width="18.5703125" style="436" bestFit="1" customWidth="1"/>
    <col min="8" max="8" width="6.5703125" style="442" customWidth="1"/>
    <col min="9" max="9" width="6.42578125" style="442" customWidth="1"/>
    <col min="10" max="10" width="6.5703125" style="459" customWidth="1"/>
    <col min="11" max="11" width="8" style="440" customWidth="1"/>
    <col min="12" max="12" width="15.5703125" style="440" customWidth="1"/>
    <col min="13" max="13" width="9.5703125" style="440" customWidth="1"/>
    <col min="14" max="14" width="10.42578125" style="440" customWidth="1"/>
    <col min="15" max="15" width="5.5703125" style="440" customWidth="1"/>
    <col min="16" max="17" width="9.5703125" style="440" customWidth="1"/>
    <col min="18" max="18" width="10.42578125" style="440" customWidth="1"/>
    <col min="19" max="19" width="10.42578125" style="442" customWidth="1"/>
    <col min="20" max="204" width="9.42578125" style="442"/>
    <col min="205" max="206" width="6.42578125" style="442" customWidth="1"/>
    <col min="207" max="210" width="10.42578125" style="442" customWidth="1"/>
    <col min="211" max="211" width="9.42578125" style="442"/>
    <col min="212" max="212" width="11.42578125" style="442" customWidth="1"/>
    <col min="213" max="215" width="10.42578125" style="442" customWidth="1"/>
    <col min="216" max="216" width="4.5703125" style="442" customWidth="1"/>
    <col min="217" max="217" width="4.42578125" style="442" customWidth="1"/>
    <col min="218" max="219" width="6.5703125" style="442" customWidth="1"/>
    <col min="220" max="221" width="9.42578125" style="442"/>
    <col min="222" max="222" width="15.5703125" style="442" customWidth="1"/>
    <col min="223" max="223" width="9.42578125" style="442"/>
    <col min="224" max="225" width="6.5703125" style="442" customWidth="1"/>
    <col min="226" max="227" width="9.42578125" style="442"/>
    <col min="228" max="228" width="11.42578125" style="442" customWidth="1"/>
    <col min="229" max="229" width="9.42578125" style="442"/>
    <col min="230" max="231" width="6.5703125" style="442" customWidth="1"/>
    <col min="232" max="233" width="9.42578125" style="442"/>
    <col min="234" max="234" width="11.42578125" style="442" customWidth="1"/>
    <col min="235" max="235" width="9.42578125" style="442"/>
    <col min="236" max="236" width="6.5703125" style="442" customWidth="1"/>
    <col min="237" max="237" width="4.5703125" style="442" customWidth="1"/>
    <col min="238" max="239" width="9.42578125" style="442"/>
    <col min="240" max="240" width="11.42578125" style="442" customWidth="1"/>
    <col min="241" max="241" width="6.42578125" style="442" customWidth="1"/>
    <col min="242" max="242" width="4.5703125" style="442" customWidth="1"/>
    <col min="243" max="460" width="9.42578125" style="442"/>
    <col min="461" max="462" width="6.42578125" style="442" customWidth="1"/>
    <col min="463" max="466" width="10.42578125" style="442" customWidth="1"/>
    <col min="467" max="467" width="9.42578125" style="442"/>
    <col min="468" max="468" width="11.42578125" style="442" customWidth="1"/>
    <col min="469" max="471" width="10.42578125" style="442" customWidth="1"/>
    <col min="472" max="472" width="4.5703125" style="442" customWidth="1"/>
    <col min="473" max="473" width="4.42578125" style="442" customWidth="1"/>
    <col min="474" max="475" width="6.5703125" style="442" customWidth="1"/>
    <col min="476" max="477" width="9.42578125" style="442"/>
    <col min="478" max="478" width="15.5703125" style="442" customWidth="1"/>
    <col min="479" max="479" width="9.42578125" style="442"/>
    <col min="480" max="481" width="6.5703125" style="442" customWidth="1"/>
    <col min="482" max="483" width="9.42578125" style="442"/>
    <col min="484" max="484" width="11.42578125" style="442" customWidth="1"/>
    <col min="485" max="485" width="9.42578125" style="442"/>
    <col min="486" max="487" width="6.5703125" style="442" customWidth="1"/>
    <col min="488" max="489" width="9.42578125" style="442"/>
    <col min="490" max="490" width="11.42578125" style="442" customWidth="1"/>
    <col min="491" max="491" width="9.42578125" style="442"/>
    <col min="492" max="492" width="6.5703125" style="442" customWidth="1"/>
    <col min="493" max="493" width="4.5703125" style="442" customWidth="1"/>
    <col min="494" max="495" width="9.42578125" style="442"/>
    <col min="496" max="496" width="11.42578125" style="442" customWidth="1"/>
    <col min="497" max="497" width="6.42578125" style="442" customWidth="1"/>
    <col min="498" max="498" width="4.5703125" style="442" customWidth="1"/>
    <col min="499" max="716" width="9.42578125" style="442"/>
    <col min="717" max="718" width="6.42578125" style="442" customWidth="1"/>
    <col min="719" max="722" width="10.42578125" style="442" customWidth="1"/>
    <col min="723" max="723" width="9.42578125" style="442"/>
    <col min="724" max="724" width="11.42578125" style="442" customWidth="1"/>
    <col min="725" max="727" width="10.42578125" style="442" customWidth="1"/>
    <col min="728" max="728" width="4.5703125" style="442" customWidth="1"/>
    <col min="729" max="729" width="4.42578125" style="442" customWidth="1"/>
    <col min="730" max="731" width="6.5703125" style="442" customWidth="1"/>
    <col min="732" max="733" width="9.42578125" style="442"/>
    <col min="734" max="734" width="15.5703125" style="442" customWidth="1"/>
    <col min="735" max="735" width="9.42578125" style="442"/>
    <col min="736" max="737" width="6.5703125" style="442" customWidth="1"/>
    <col min="738" max="739" width="9.42578125" style="442"/>
    <col min="740" max="740" width="11.42578125" style="442" customWidth="1"/>
    <col min="741" max="741" width="9.42578125" style="442"/>
    <col min="742" max="743" width="6.5703125" style="442" customWidth="1"/>
    <col min="744" max="745" width="9.42578125" style="442"/>
    <col min="746" max="746" width="11.42578125" style="442" customWidth="1"/>
    <col min="747" max="747" width="9.42578125" style="442"/>
    <col min="748" max="748" width="6.5703125" style="442" customWidth="1"/>
    <col min="749" max="749" width="4.5703125" style="442" customWidth="1"/>
    <col min="750" max="751" width="9.42578125" style="442"/>
    <col min="752" max="752" width="11.42578125" style="442" customWidth="1"/>
    <col min="753" max="753" width="6.42578125" style="442" customWidth="1"/>
    <col min="754" max="754" width="4.5703125" style="442" customWidth="1"/>
    <col min="755" max="972" width="9.42578125" style="442"/>
    <col min="973" max="974" width="6.42578125" style="442" customWidth="1"/>
    <col min="975" max="978" width="10.42578125" style="442" customWidth="1"/>
    <col min="979" max="979" width="9.42578125" style="442"/>
    <col min="980" max="980" width="11.42578125" style="442" customWidth="1"/>
    <col min="981" max="983" width="10.42578125" style="442" customWidth="1"/>
    <col min="984" max="984" width="4.5703125" style="442" customWidth="1"/>
    <col min="985" max="985" width="4.42578125" style="442" customWidth="1"/>
    <col min="986" max="987" width="6.5703125" style="442" customWidth="1"/>
    <col min="988" max="989" width="9.42578125" style="442"/>
    <col min="990" max="990" width="15.5703125" style="442" customWidth="1"/>
    <col min="991" max="991" width="9.42578125" style="442"/>
    <col min="992" max="993" width="6.5703125" style="442" customWidth="1"/>
    <col min="994" max="995" width="9.42578125" style="442"/>
    <col min="996" max="996" width="11.42578125" style="442" customWidth="1"/>
    <col min="997" max="997" width="9.42578125" style="442"/>
    <col min="998" max="999" width="6.5703125" style="442" customWidth="1"/>
    <col min="1000" max="1001" width="9.42578125" style="442"/>
    <col min="1002" max="1002" width="11.42578125" style="442" customWidth="1"/>
    <col min="1003" max="1003" width="9.42578125" style="442"/>
    <col min="1004" max="1004" width="6.5703125" style="442" customWidth="1"/>
    <col min="1005" max="1005" width="4.5703125" style="442" customWidth="1"/>
    <col min="1006" max="1007" width="9.42578125" style="442"/>
    <col min="1008" max="1008" width="11.42578125" style="442" customWidth="1"/>
    <col min="1009" max="1009" width="6.42578125" style="442" customWidth="1"/>
    <col min="1010" max="1010" width="4.5703125" style="442" customWidth="1"/>
    <col min="1011" max="1228" width="9.42578125" style="442"/>
    <col min="1229" max="1230" width="6.42578125" style="442" customWidth="1"/>
    <col min="1231" max="1234" width="10.42578125" style="442" customWidth="1"/>
    <col min="1235" max="1235" width="9.42578125" style="442"/>
    <col min="1236" max="1236" width="11.42578125" style="442" customWidth="1"/>
    <col min="1237" max="1239" width="10.42578125" style="442" customWidth="1"/>
    <col min="1240" max="1240" width="4.5703125" style="442" customWidth="1"/>
    <col min="1241" max="1241" width="4.42578125" style="442" customWidth="1"/>
    <col min="1242" max="1243" width="6.5703125" style="442" customWidth="1"/>
    <col min="1244" max="1245" width="9.42578125" style="442"/>
    <col min="1246" max="1246" width="15.5703125" style="442" customWidth="1"/>
    <col min="1247" max="1247" width="9.42578125" style="442"/>
    <col min="1248" max="1249" width="6.5703125" style="442" customWidth="1"/>
    <col min="1250" max="1251" width="9.42578125" style="442"/>
    <col min="1252" max="1252" width="11.42578125" style="442" customWidth="1"/>
    <col min="1253" max="1253" width="9.42578125" style="442"/>
    <col min="1254" max="1255" width="6.5703125" style="442" customWidth="1"/>
    <col min="1256" max="1257" width="9.42578125" style="442"/>
    <col min="1258" max="1258" width="11.42578125" style="442" customWidth="1"/>
    <col min="1259" max="1259" width="9.42578125" style="442"/>
    <col min="1260" max="1260" width="6.5703125" style="442" customWidth="1"/>
    <col min="1261" max="1261" width="4.5703125" style="442" customWidth="1"/>
    <col min="1262" max="1263" width="9.42578125" style="442"/>
    <col min="1264" max="1264" width="11.42578125" style="442" customWidth="1"/>
    <col min="1265" max="1265" width="6.42578125" style="442" customWidth="1"/>
    <col min="1266" max="1266" width="4.5703125" style="442" customWidth="1"/>
    <col min="1267" max="1484" width="9.42578125" style="442"/>
    <col min="1485" max="1486" width="6.42578125" style="442" customWidth="1"/>
    <col min="1487" max="1490" width="10.42578125" style="442" customWidth="1"/>
    <col min="1491" max="1491" width="9.42578125" style="442"/>
    <col min="1492" max="1492" width="11.42578125" style="442" customWidth="1"/>
    <col min="1493" max="1495" width="10.42578125" style="442" customWidth="1"/>
    <col min="1496" max="1496" width="4.5703125" style="442" customWidth="1"/>
    <col min="1497" max="1497" width="4.42578125" style="442" customWidth="1"/>
    <col min="1498" max="1499" width="6.5703125" style="442" customWidth="1"/>
    <col min="1500" max="1501" width="9.42578125" style="442"/>
    <col min="1502" max="1502" width="15.5703125" style="442" customWidth="1"/>
    <col min="1503" max="1503" width="9.42578125" style="442"/>
    <col min="1504" max="1505" width="6.5703125" style="442" customWidth="1"/>
    <col min="1506" max="1507" width="9.42578125" style="442"/>
    <col min="1508" max="1508" width="11.42578125" style="442" customWidth="1"/>
    <col min="1509" max="1509" width="9.42578125" style="442"/>
    <col min="1510" max="1511" width="6.5703125" style="442" customWidth="1"/>
    <col min="1512" max="1513" width="9.42578125" style="442"/>
    <col min="1514" max="1514" width="11.42578125" style="442" customWidth="1"/>
    <col min="1515" max="1515" width="9.42578125" style="442"/>
    <col min="1516" max="1516" width="6.5703125" style="442" customWidth="1"/>
    <col min="1517" max="1517" width="4.5703125" style="442" customWidth="1"/>
    <col min="1518" max="1519" width="9.42578125" style="442"/>
    <col min="1520" max="1520" width="11.42578125" style="442" customWidth="1"/>
    <col min="1521" max="1521" width="6.42578125" style="442" customWidth="1"/>
    <col min="1522" max="1522" width="4.5703125" style="442" customWidth="1"/>
    <col min="1523" max="1740" width="9.42578125" style="442"/>
    <col min="1741" max="1742" width="6.42578125" style="442" customWidth="1"/>
    <col min="1743" max="1746" width="10.42578125" style="442" customWidth="1"/>
    <col min="1747" max="1747" width="9.42578125" style="442"/>
    <col min="1748" max="1748" width="11.42578125" style="442" customWidth="1"/>
    <col min="1749" max="1751" width="10.42578125" style="442" customWidth="1"/>
    <col min="1752" max="1752" width="4.5703125" style="442" customWidth="1"/>
    <col min="1753" max="1753" width="4.42578125" style="442" customWidth="1"/>
    <col min="1754" max="1755" width="6.5703125" style="442" customWidth="1"/>
    <col min="1756" max="1757" width="9.42578125" style="442"/>
    <col min="1758" max="1758" width="15.5703125" style="442" customWidth="1"/>
    <col min="1759" max="1759" width="9.42578125" style="442"/>
    <col min="1760" max="1761" width="6.5703125" style="442" customWidth="1"/>
    <col min="1762" max="1763" width="9.42578125" style="442"/>
    <col min="1764" max="1764" width="11.42578125" style="442" customWidth="1"/>
    <col min="1765" max="1765" width="9.42578125" style="442"/>
    <col min="1766" max="1767" width="6.5703125" style="442" customWidth="1"/>
    <col min="1768" max="1769" width="9.42578125" style="442"/>
    <col min="1770" max="1770" width="11.42578125" style="442" customWidth="1"/>
    <col min="1771" max="1771" width="9.42578125" style="442"/>
    <col min="1772" max="1772" width="6.5703125" style="442" customWidth="1"/>
    <col min="1773" max="1773" width="4.5703125" style="442" customWidth="1"/>
    <col min="1774" max="1775" width="9.42578125" style="442"/>
    <col min="1776" max="1776" width="11.42578125" style="442" customWidth="1"/>
    <col min="1777" max="1777" width="6.42578125" style="442" customWidth="1"/>
    <col min="1778" max="1778" width="4.5703125" style="442" customWidth="1"/>
    <col min="1779" max="1996" width="9.42578125" style="442"/>
    <col min="1997" max="1998" width="6.42578125" style="442" customWidth="1"/>
    <col min="1999" max="2002" width="10.42578125" style="442" customWidth="1"/>
    <col min="2003" max="2003" width="9.42578125" style="442"/>
    <col min="2004" max="2004" width="11.42578125" style="442" customWidth="1"/>
    <col min="2005" max="2007" width="10.42578125" style="442" customWidth="1"/>
    <col min="2008" max="2008" width="4.5703125" style="442" customWidth="1"/>
    <col min="2009" max="2009" width="4.42578125" style="442" customWidth="1"/>
    <col min="2010" max="2011" width="6.5703125" style="442" customWidth="1"/>
    <col min="2012" max="2013" width="9.42578125" style="442"/>
    <col min="2014" max="2014" width="15.5703125" style="442" customWidth="1"/>
    <col min="2015" max="2015" width="9.42578125" style="442"/>
    <col min="2016" max="2017" width="6.5703125" style="442" customWidth="1"/>
    <col min="2018" max="2019" width="9.42578125" style="442"/>
    <col min="2020" max="2020" width="11.42578125" style="442" customWidth="1"/>
    <col min="2021" max="2021" width="9.42578125" style="442"/>
    <col min="2022" max="2023" width="6.5703125" style="442" customWidth="1"/>
    <col min="2024" max="2025" width="9.42578125" style="442"/>
    <col min="2026" max="2026" width="11.42578125" style="442" customWidth="1"/>
    <col min="2027" max="2027" width="9.42578125" style="442"/>
    <col min="2028" max="2028" width="6.5703125" style="442" customWidth="1"/>
    <col min="2029" max="2029" width="4.5703125" style="442" customWidth="1"/>
    <col min="2030" max="2031" width="9.42578125" style="442"/>
    <col min="2032" max="2032" width="11.42578125" style="442" customWidth="1"/>
    <col min="2033" max="2033" width="6.42578125" style="442" customWidth="1"/>
    <col min="2034" max="2034" width="4.5703125" style="442" customWidth="1"/>
    <col min="2035" max="2252" width="9.42578125" style="442"/>
    <col min="2253" max="2254" width="6.42578125" style="442" customWidth="1"/>
    <col min="2255" max="2258" width="10.42578125" style="442" customWidth="1"/>
    <col min="2259" max="2259" width="9.42578125" style="442"/>
    <col min="2260" max="2260" width="11.42578125" style="442" customWidth="1"/>
    <col min="2261" max="2263" width="10.42578125" style="442" customWidth="1"/>
    <col min="2264" max="2264" width="4.5703125" style="442" customWidth="1"/>
    <col min="2265" max="2265" width="4.42578125" style="442" customWidth="1"/>
    <col min="2266" max="2267" width="6.5703125" style="442" customWidth="1"/>
    <col min="2268" max="2269" width="9.42578125" style="442"/>
    <col min="2270" max="2270" width="15.5703125" style="442" customWidth="1"/>
    <col min="2271" max="2271" width="9.42578125" style="442"/>
    <col min="2272" max="2273" width="6.5703125" style="442" customWidth="1"/>
    <col min="2274" max="2275" width="9.42578125" style="442"/>
    <col min="2276" max="2276" width="11.42578125" style="442" customWidth="1"/>
    <col min="2277" max="2277" width="9.42578125" style="442"/>
    <col min="2278" max="2279" width="6.5703125" style="442" customWidth="1"/>
    <col min="2280" max="2281" width="9.42578125" style="442"/>
    <col min="2282" max="2282" width="11.42578125" style="442" customWidth="1"/>
    <col min="2283" max="2283" width="9.42578125" style="442"/>
    <col min="2284" max="2284" width="6.5703125" style="442" customWidth="1"/>
    <col min="2285" max="2285" width="4.5703125" style="442" customWidth="1"/>
    <col min="2286" max="2287" width="9.42578125" style="442"/>
    <col min="2288" max="2288" width="11.42578125" style="442" customWidth="1"/>
    <col min="2289" max="2289" width="6.42578125" style="442" customWidth="1"/>
    <col min="2290" max="2290" width="4.5703125" style="442" customWidth="1"/>
    <col min="2291" max="2508" width="9.42578125" style="442"/>
    <col min="2509" max="2510" width="6.42578125" style="442" customWidth="1"/>
    <col min="2511" max="2514" width="10.42578125" style="442" customWidth="1"/>
    <col min="2515" max="2515" width="9.42578125" style="442"/>
    <col min="2516" max="2516" width="11.42578125" style="442" customWidth="1"/>
    <col min="2517" max="2519" width="10.42578125" style="442" customWidth="1"/>
    <col min="2520" max="2520" width="4.5703125" style="442" customWidth="1"/>
    <col min="2521" max="2521" width="4.42578125" style="442" customWidth="1"/>
    <col min="2522" max="2523" width="6.5703125" style="442" customWidth="1"/>
    <col min="2524" max="2525" width="9.42578125" style="442"/>
    <col min="2526" max="2526" width="15.5703125" style="442" customWidth="1"/>
    <col min="2527" max="2527" width="9.42578125" style="442"/>
    <col min="2528" max="2529" width="6.5703125" style="442" customWidth="1"/>
    <col min="2530" max="2531" width="9.42578125" style="442"/>
    <col min="2532" max="2532" width="11.42578125" style="442" customWidth="1"/>
    <col min="2533" max="2533" width="9.42578125" style="442"/>
    <col min="2534" max="2535" width="6.5703125" style="442" customWidth="1"/>
    <col min="2536" max="2537" width="9.42578125" style="442"/>
    <col min="2538" max="2538" width="11.42578125" style="442" customWidth="1"/>
    <col min="2539" max="2539" width="9.42578125" style="442"/>
    <col min="2540" max="2540" width="6.5703125" style="442" customWidth="1"/>
    <col min="2541" max="2541" width="4.5703125" style="442" customWidth="1"/>
    <col min="2542" max="2543" width="9.42578125" style="442"/>
    <col min="2544" max="2544" width="11.42578125" style="442" customWidth="1"/>
    <col min="2545" max="2545" width="6.42578125" style="442" customWidth="1"/>
    <col min="2546" max="2546" width="4.5703125" style="442" customWidth="1"/>
    <col min="2547" max="2764" width="9.42578125" style="442"/>
    <col min="2765" max="2766" width="6.42578125" style="442" customWidth="1"/>
    <col min="2767" max="2770" width="10.42578125" style="442" customWidth="1"/>
    <col min="2771" max="2771" width="9.42578125" style="442"/>
    <col min="2772" max="2772" width="11.42578125" style="442" customWidth="1"/>
    <col min="2773" max="2775" width="10.42578125" style="442" customWidth="1"/>
    <col min="2776" max="2776" width="4.5703125" style="442" customWidth="1"/>
    <col min="2777" max="2777" width="4.42578125" style="442" customWidth="1"/>
    <col min="2778" max="2779" width="6.5703125" style="442" customWidth="1"/>
    <col min="2780" max="2781" width="9.42578125" style="442"/>
    <col min="2782" max="2782" width="15.5703125" style="442" customWidth="1"/>
    <col min="2783" max="2783" width="9.42578125" style="442"/>
    <col min="2784" max="2785" width="6.5703125" style="442" customWidth="1"/>
    <col min="2786" max="2787" width="9.42578125" style="442"/>
    <col min="2788" max="2788" width="11.42578125" style="442" customWidth="1"/>
    <col min="2789" max="2789" width="9.42578125" style="442"/>
    <col min="2790" max="2791" width="6.5703125" style="442" customWidth="1"/>
    <col min="2792" max="2793" width="9.42578125" style="442"/>
    <col min="2794" max="2794" width="11.42578125" style="442" customWidth="1"/>
    <col min="2795" max="2795" width="9.42578125" style="442"/>
    <col min="2796" max="2796" width="6.5703125" style="442" customWidth="1"/>
    <col min="2797" max="2797" width="4.5703125" style="442" customWidth="1"/>
    <col min="2798" max="2799" width="9.42578125" style="442"/>
    <col min="2800" max="2800" width="11.42578125" style="442" customWidth="1"/>
    <col min="2801" max="2801" width="6.42578125" style="442" customWidth="1"/>
    <col min="2802" max="2802" width="4.5703125" style="442" customWidth="1"/>
    <col min="2803" max="3020" width="9.42578125" style="442"/>
    <col min="3021" max="3022" width="6.42578125" style="442" customWidth="1"/>
    <col min="3023" max="3026" width="10.42578125" style="442" customWidth="1"/>
    <col min="3027" max="3027" width="9.42578125" style="442"/>
    <col min="3028" max="3028" width="11.42578125" style="442" customWidth="1"/>
    <col min="3029" max="3031" width="10.42578125" style="442" customWidth="1"/>
    <col min="3032" max="3032" width="4.5703125" style="442" customWidth="1"/>
    <col min="3033" max="3033" width="4.42578125" style="442" customWidth="1"/>
    <col min="3034" max="3035" width="6.5703125" style="442" customWidth="1"/>
    <col min="3036" max="3037" width="9.42578125" style="442"/>
    <col min="3038" max="3038" width="15.5703125" style="442" customWidth="1"/>
    <col min="3039" max="3039" width="9.42578125" style="442"/>
    <col min="3040" max="3041" width="6.5703125" style="442" customWidth="1"/>
    <col min="3042" max="3043" width="9.42578125" style="442"/>
    <col min="3044" max="3044" width="11.42578125" style="442" customWidth="1"/>
    <col min="3045" max="3045" width="9.42578125" style="442"/>
    <col min="3046" max="3047" width="6.5703125" style="442" customWidth="1"/>
    <col min="3048" max="3049" width="9.42578125" style="442"/>
    <col min="3050" max="3050" width="11.42578125" style="442" customWidth="1"/>
    <col min="3051" max="3051" width="9.42578125" style="442"/>
    <col min="3052" max="3052" width="6.5703125" style="442" customWidth="1"/>
    <col min="3053" max="3053" width="4.5703125" style="442" customWidth="1"/>
    <col min="3054" max="3055" width="9.42578125" style="442"/>
    <col min="3056" max="3056" width="11.42578125" style="442" customWidth="1"/>
    <col min="3057" max="3057" width="6.42578125" style="442" customWidth="1"/>
    <col min="3058" max="3058" width="4.5703125" style="442" customWidth="1"/>
    <col min="3059" max="3276" width="9.42578125" style="442"/>
    <col min="3277" max="3278" width="6.42578125" style="442" customWidth="1"/>
    <col min="3279" max="3282" width="10.42578125" style="442" customWidth="1"/>
    <col min="3283" max="3283" width="9.42578125" style="442"/>
    <col min="3284" max="3284" width="11.42578125" style="442" customWidth="1"/>
    <col min="3285" max="3287" width="10.42578125" style="442" customWidth="1"/>
    <col min="3288" max="3288" width="4.5703125" style="442" customWidth="1"/>
    <col min="3289" max="3289" width="4.42578125" style="442" customWidth="1"/>
    <col min="3290" max="3291" width="6.5703125" style="442" customWidth="1"/>
    <col min="3292" max="3293" width="9.42578125" style="442"/>
    <col min="3294" max="3294" width="15.5703125" style="442" customWidth="1"/>
    <col min="3295" max="3295" width="9.42578125" style="442"/>
    <col min="3296" max="3297" width="6.5703125" style="442" customWidth="1"/>
    <col min="3298" max="3299" width="9.42578125" style="442"/>
    <col min="3300" max="3300" width="11.42578125" style="442" customWidth="1"/>
    <col min="3301" max="3301" width="9.42578125" style="442"/>
    <col min="3302" max="3303" width="6.5703125" style="442" customWidth="1"/>
    <col min="3304" max="3305" width="9.42578125" style="442"/>
    <col min="3306" max="3306" width="11.42578125" style="442" customWidth="1"/>
    <col min="3307" max="3307" width="9.42578125" style="442"/>
    <col min="3308" max="3308" width="6.5703125" style="442" customWidth="1"/>
    <col min="3309" max="3309" width="4.5703125" style="442" customWidth="1"/>
    <col min="3310" max="3311" width="9.42578125" style="442"/>
    <col min="3312" max="3312" width="11.42578125" style="442" customWidth="1"/>
    <col min="3313" max="3313" width="6.42578125" style="442" customWidth="1"/>
    <col min="3314" max="3314" width="4.5703125" style="442" customWidth="1"/>
    <col min="3315" max="3532" width="9.42578125" style="442"/>
    <col min="3533" max="3534" width="6.42578125" style="442" customWidth="1"/>
    <col min="3535" max="3538" width="10.42578125" style="442" customWidth="1"/>
    <col min="3539" max="3539" width="9.42578125" style="442"/>
    <col min="3540" max="3540" width="11.42578125" style="442" customWidth="1"/>
    <col min="3541" max="3543" width="10.42578125" style="442" customWidth="1"/>
    <col min="3544" max="3544" width="4.5703125" style="442" customWidth="1"/>
    <col min="3545" max="3545" width="4.42578125" style="442" customWidth="1"/>
    <col min="3546" max="3547" width="6.5703125" style="442" customWidth="1"/>
    <col min="3548" max="3549" width="9.42578125" style="442"/>
    <col min="3550" max="3550" width="15.5703125" style="442" customWidth="1"/>
    <col min="3551" max="3551" width="9.42578125" style="442"/>
    <col min="3552" max="3553" width="6.5703125" style="442" customWidth="1"/>
    <col min="3554" max="3555" width="9.42578125" style="442"/>
    <col min="3556" max="3556" width="11.42578125" style="442" customWidth="1"/>
    <col min="3557" max="3557" width="9.42578125" style="442"/>
    <col min="3558" max="3559" width="6.5703125" style="442" customWidth="1"/>
    <col min="3560" max="3561" width="9.42578125" style="442"/>
    <col min="3562" max="3562" width="11.42578125" style="442" customWidth="1"/>
    <col min="3563" max="3563" width="9.42578125" style="442"/>
    <col min="3564" max="3564" width="6.5703125" style="442" customWidth="1"/>
    <col min="3565" max="3565" width="4.5703125" style="442" customWidth="1"/>
    <col min="3566" max="3567" width="9.42578125" style="442"/>
    <col min="3568" max="3568" width="11.42578125" style="442" customWidth="1"/>
    <col min="3569" max="3569" width="6.42578125" style="442" customWidth="1"/>
    <col min="3570" max="3570" width="4.5703125" style="442" customWidth="1"/>
    <col min="3571" max="3788" width="9.42578125" style="442"/>
    <col min="3789" max="3790" width="6.42578125" style="442" customWidth="1"/>
    <col min="3791" max="3794" width="10.42578125" style="442" customWidth="1"/>
    <col min="3795" max="3795" width="9.42578125" style="442"/>
    <col min="3796" max="3796" width="11.42578125" style="442" customWidth="1"/>
    <col min="3797" max="3799" width="10.42578125" style="442" customWidth="1"/>
    <col min="3800" max="3800" width="4.5703125" style="442" customWidth="1"/>
    <col min="3801" max="3801" width="4.42578125" style="442" customWidth="1"/>
    <col min="3802" max="3803" width="6.5703125" style="442" customWidth="1"/>
    <col min="3804" max="3805" width="9.42578125" style="442"/>
    <col min="3806" max="3806" width="15.5703125" style="442" customWidth="1"/>
    <col min="3807" max="3807" width="9.42578125" style="442"/>
    <col min="3808" max="3809" width="6.5703125" style="442" customWidth="1"/>
    <col min="3810" max="3811" width="9.42578125" style="442"/>
    <col min="3812" max="3812" width="11.42578125" style="442" customWidth="1"/>
    <col min="3813" max="3813" width="9.42578125" style="442"/>
    <col min="3814" max="3815" width="6.5703125" style="442" customWidth="1"/>
    <col min="3816" max="3817" width="9.42578125" style="442"/>
    <col min="3818" max="3818" width="11.42578125" style="442" customWidth="1"/>
    <col min="3819" max="3819" width="9.42578125" style="442"/>
    <col min="3820" max="3820" width="6.5703125" style="442" customWidth="1"/>
    <col min="3821" max="3821" width="4.5703125" style="442" customWidth="1"/>
    <col min="3822" max="3823" width="9.42578125" style="442"/>
    <col min="3824" max="3824" width="11.42578125" style="442" customWidth="1"/>
    <col min="3825" max="3825" width="6.42578125" style="442" customWidth="1"/>
    <col min="3826" max="3826" width="4.5703125" style="442" customWidth="1"/>
    <col min="3827" max="4044" width="9.42578125" style="442"/>
    <col min="4045" max="4046" width="6.42578125" style="442" customWidth="1"/>
    <col min="4047" max="4050" width="10.42578125" style="442" customWidth="1"/>
    <col min="4051" max="4051" width="9.42578125" style="442"/>
    <col min="4052" max="4052" width="11.42578125" style="442" customWidth="1"/>
    <col min="4053" max="4055" width="10.42578125" style="442" customWidth="1"/>
    <col min="4056" max="4056" width="4.5703125" style="442" customWidth="1"/>
    <col min="4057" max="4057" width="4.42578125" style="442" customWidth="1"/>
    <col min="4058" max="4059" width="6.5703125" style="442" customWidth="1"/>
    <col min="4060" max="4061" width="9.42578125" style="442"/>
    <col min="4062" max="4062" width="15.5703125" style="442" customWidth="1"/>
    <col min="4063" max="4063" width="9.42578125" style="442"/>
    <col min="4064" max="4065" width="6.5703125" style="442" customWidth="1"/>
    <col min="4066" max="4067" width="9.42578125" style="442"/>
    <col min="4068" max="4068" width="11.42578125" style="442" customWidth="1"/>
    <col min="4069" max="4069" width="9.42578125" style="442"/>
    <col min="4070" max="4071" width="6.5703125" style="442" customWidth="1"/>
    <col min="4072" max="4073" width="9.42578125" style="442"/>
    <col min="4074" max="4074" width="11.42578125" style="442" customWidth="1"/>
    <col min="4075" max="4075" width="9.42578125" style="442"/>
    <col min="4076" max="4076" width="6.5703125" style="442" customWidth="1"/>
    <col min="4077" max="4077" width="4.5703125" style="442" customWidth="1"/>
    <col min="4078" max="4079" width="9.42578125" style="442"/>
    <col min="4080" max="4080" width="11.42578125" style="442" customWidth="1"/>
    <col min="4081" max="4081" width="6.42578125" style="442" customWidth="1"/>
    <col min="4082" max="4082" width="4.5703125" style="442" customWidth="1"/>
    <col min="4083" max="4300" width="9.42578125" style="442"/>
    <col min="4301" max="4302" width="6.42578125" style="442" customWidth="1"/>
    <col min="4303" max="4306" width="10.42578125" style="442" customWidth="1"/>
    <col min="4307" max="4307" width="9.42578125" style="442"/>
    <col min="4308" max="4308" width="11.42578125" style="442" customWidth="1"/>
    <col min="4309" max="4311" width="10.42578125" style="442" customWidth="1"/>
    <col min="4312" max="4312" width="4.5703125" style="442" customWidth="1"/>
    <col min="4313" max="4313" width="4.42578125" style="442" customWidth="1"/>
    <col min="4314" max="4315" width="6.5703125" style="442" customWidth="1"/>
    <col min="4316" max="4317" width="9.42578125" style="442"/>
    <col min="4318" max="4318" width="15.5703125" style="442" customWidth="1"/>
    <col min="4319" max="4319" width="9.42578125" style="442"/>
    <col min="4320" max="4321" width="6.5703125" style="442" customWidth="1"/>
    <col min="4322" max="4323" width="9.42578125" style="442"/>
    <col min="4324" max="4324" width="11.42578125" style="442" customWidth="1"/>
    <col min="4325" max="4325" width="9.42578125" style="442"/>
    <col min="4326" max="4327" width="6.5703125" style="442" customWidth="1"/>
    <col min="4328" max="4329" width="9.42578125" style="442"/>
    <col min="4330" max="4330" width="11.42578125" style="442" customWidth="1"/>
    <col min="4331" max="4331" width="9.42578125" style="442"/>
    <col min="4332" max="4332" width="6.5703125" style="442" customWidth="1"/>
    <col min="4333" max="4333" width="4.5703125" style="442" customWidth="1"/>
    <col min="4334" max="4335" width="9.42578125" style="442"/>
    <col min="4336" max="4336" width="11.42578125" style="442" customWidth="1"/>
    <col min="4337" max="4337" width="6.42578125" style="442" customWidth="1"/>
    <col min="4338" max="4338" width="4.5703125" style="442" customWidth="1"/>
    <col min="4339" max="4556" width="9.42578125" style="442"/>
    <col min="4557" max="4558" width="6.42578125" style="442" customWidth="1"/>
    <col min="4559" max="4562" width="10.42578125" style="442" customWidth="1"/>
    <col min="4563" max="4563" width="9.42578125" style="442"/>
    <col min="4564" max="4564" width="11.42578125" style="442" customWidth="1"/>
    <col min="4565" max="4567" width="10.42578125" style="442" customWidth="1"/>
    <col min="4568" max="4568" width="4.5703125" style="442" customWidth="1"/>
    <col min="4569" max="4569" width="4.42578125" style="442" customWidth="1"/>
    <col min="4570" max="4571" width="6.5703125" style="442" customWidth="1"/>
    <col min="4572" max="4573" width="9.42578125" style="442"/>
    <col min="4574" max="4574" width="15.5703125" style="442" customWidth="1"/>
    <col min="4575" max="4575" width="9.42578125" style="442"/>
    <col min="4576" max="4577" width="6.5703125" style="442" customWidth="1"/>
    <col min="4578" max="4579" width="9.42578125" style="442"/>
    <col min="4580" max="4580" width="11.42578125" style="442" customWidth="1"/>
    <col min="4581" max="4581" width="9.42578125" style="442"/>
    <col min="4582" max="4583" width="6.5703125" style="442" customWidth="1"/>
    <col min="4584" max="4585" width="9.42578125" style="442"/>
    <col min="4586" max="4586" width="11.42578125" style="442" customWidth="1"/>
    <col min="4587" max="4587" width="9.42578125" style="442"/>
    <col min="4588" max="4588" width="6.5703125" style="442" customWidth="1"/>
    <col min="4589" max="4589" width="4.5703125" style="442" customWidth="1"/>
    <col min="4590" max="4591" width="9.42578125" style="442"/>
    <col min="4592" max="4592" width="11.42578125" style="442" customWidth="1"/>
    <col min="4593" max="4593" width="6.42578125" style="442" customWidth="1"/>
    <col min="4594" max="4594" width="4.5703125" style="442" customWidth="1"/>
    <col min="4595" max="4812" width="9.42578125" style="442"/>
    <col min="4813" max="4814" width="6.42578125" style="442" customWidth="1"/>
    <col min="4815" max="4818" width="10.42578125" style="442" customWidth="1"/>
    <col min="4819" max="4819" width="9.42578125" style="442"/>
    <col min="4820" max="4820" width="11.42578125" style="442" customWidth="1"/>
    <col min="4821" max="4823" width="10.42578125" style="442" customWidth="1"/>
    <col min="4824" max="4824" width="4.5703125" style="442" customWidth="1"/>
    <col min="4825" max="4825" width="4.42578125" style="442" customWidth="1"/>
    <col min="4826" max="4827" width="6.5703125" style="442" customWidth="1"/>
    <col min="4828" max="4829" width="9.42578125" style="442"/>
    <col min="4830" max="4830" width="15.5703125" style="442" customWidth="1"/>
    <col min="4831" max="4831" width="9.42578125" style="442"/>
    <col min="4832" max="4833" width="6.5703125" style="442" customWidth="1"/>
    <col min="4834" max="4835" width="9.42578125" style="442"/>
    <col min="4836" max="4836" width="11.42578125" style="442" customWidth="1"/>
    <col min="4837" max="4837" width="9.42578125" style="442"/>
    <col min="4838" max="4839" width="6.5703125" style="442" customWidth="1"/>
    <col min="4840" max="4841" width="9.42578125" style="442"/>
    <col min="4842" max="4842" width="11.42578125" style="442" customWidth="1"/>
    <col min="4843" max="4843" width="9.42578125" style="442"/>
    <col min="4844" max="4844" width="6.5703125" style="442" customWidth="1"/>
    <col min="4845" max="4845" width="4.5703125" style="442" customWidth="1"/>
    <col min="4846" max="4847" width="9.42578125" style="442"/>
    <col min="4848" max="4848" width="11.42578125" style="442" customWidth="1"/>
    <col min="4849" max="4849" width="6.42578125" style="442" customWidth="1"/>
    <col min="4850" max="4850" width="4.5703125" style="442" customWidth="1"/>
    <col min="4851" max="5068" width="9.42578125" style="442"/>
    <col min="5069" max="5070" width="6.42578125" style="442" customWidth="1"/>
    <col min="5071" max="5074" width="10.42578125" style="442" customWidth="1"/>
    <col min="5075" max="5075" width="9.42578125" style="442"/>
    <col min="5076" max="5076" width="11.42578125" style="442" customWidth="1"/>
    <col min="5077" max="5079" width="10.42578125" style="442" customWidth="1"/>
    <col min="5080" max="5080" width="4.5703125" style="442" customWidth="1"/>
    <col min="5081" max="5081" width="4.42578125" style="442" customWidth="1"/>
    <col min="5082" max="5083" width="6.5703125" style="442" customWidth="1"/>
    <col min="5084" max="5085" width="9.42578125" style="442"/>
    <col min="5086" max="5086" width="15.5703125" style="442" customWidth="1"/>
    <col min="5087" max="5087" width="9.42578125" style="442"/>
    <col min="5088" max="5089" width="6.5703125" style="442" customWidth="1"/>
    <col min="5090" max="5091" width="9.42578125" style="442"/>
    <col min="5092" max="5092" width="11.42578125" style="442" customWidth="1"/>
    <col min="5093" max="5093" width="9.42578125" style="442"/>
    <col min="5094" max="5095" width="6.5703125" style="442" customWidth="1"/>
    <col min="5096" max="5097" width="9.42578125" style="442"/>
    <col min="5098" max="5098" width="11.42578125" style="442" customWidth="1"/>
    <col min="5099" max="5099" width="9.42578125" style="442"/>
    <col min="5100" max="5100" width="6.5703125" style="442" customWidth="1"/>
    <col min="5101" max="5101" width="4.5703125" style="442" customWidth="1"/>
    <col min="5102" max="5103" width="9.42578125" style="442"/>
    <col min="5104" max="5104" width="11.42578125" style="442" customWidth="1"/>
    <col min="5105" max="5105" width="6.42578125" style="442" customWidth="1"/>
    <col min="5106" max="5106" width="4.5703125" style="442" customWidth="1"/>
    <col min="5107" max="5324" width="9.42578125" style="442"/>
    <col min="5325" max="5326" width="6.42578125" style="442" customWidth="1"/>
    <col min="5327" max="5330" width="10.42578125" style="442" customWidth="1"/>
    <col min="5331" max="5331" width="9.42578125" style="442"/>
    <col min="5332" max="5332" width="11.42578125" style="442" customWidth="1"/>
    <col min="5333" max="5335" width="10.42578125" style="442" customWidth="1"/>
    <col min="5336" max="5336" width="4.5703125" style="442" customWidth="1"/>
    <col min="5337" max="5337" width="4.42578125" style="442" customWidth="1"/>
    <col min="5338" max="5339" width="6.5703125" style="442" customWidth="1"/>
    <col min="5340" max="5341" width="9.42578125" style="442"/>
    <col min="5342" max="5342" width="15.5703125" style="442" customWidth="1"/>
    <col min="5343" max="5343" width="9.42578125" style="442"/>
    <col min="5344" max="5345" width="6.5703125" style="442" customWidth="1"/>
    <col min="5346" max="5347" width="9.42578125" style="442"/>
    <col min="5348" max="5348" width="11.42578125" style="442" customWidth="1"/>
    <col min="5349" max="5349" width="9.42578125" style="442"/>
    <col min="5350" max="5351" width="6.5703125" style="442" customWidth="1"/>
    <col min="5352" max="5353" width="9.42578125" style="442"/>
    <col min="5354" max="5354" width="11.42578125" style="442" customWidth="1"/>
    <col min="5355" max="5355" width="9.42578125" style="442"/>
    <col min="5356" max="5356" width="6.5703125" style="442" customWidth="1"/>
    <col min="5357" max="5357" width="4.5703125" style="442" customWidth="1"/>
    <col min="5358" max="5359" width="9.42578125" style="442"/>
    <col min="5360" max="5360" width="11.42578125" style="442" customWidth="1"/>
    <col min="5361" max="5361" width="6.42578125" style="442" customWidth="1"/>
    <col min="5362" max="5362" width="4.5703125" style="442" customWidth="1"/>
    <col min="5363" max="5580" width="9.42578125" style="442"/>
    <col min="5581" max="5582" width="6.42578125" style="442" customWidth="1"/>
    <col min="5583" max="5586" width="10.42578125" style="442" customWidth="1"/>
    <col min="5587" max="5587" width="9.42578125" style="442"/>
    <col min="5588" max="5588" width="11.42578125" style="442" customWidth="1"/>
    <col min="5589" max="5591" width="10.42578125" style="442" customWidth="1"/>
    <col min="5592" max="5592" width="4.5703125" style="442" customWidth="1"/>
    <col min="5593" max="5593" width="4.42578125" style="442" customWidth="1"/>
    <col min="5594" max="5595" width="6.5703125" style="442" customWidth="1"/>
    <col min="5596" max="5597" width="9.42578125" style="442"/>
    <col min="5598" max="5598" width="15.5703125" style="442" customWidth="1"/>
    <col min="5599" max="5599" width="9.42578125" style="442"/>
    <col min="5600" max="5601" width="6.5703125" style="442" customWidth="1"/>
    <col min="5602" max="5603" width="9.42578125" style="442"/>
    <col min="5604" max="5604" width="11.42578125" style="442" customWidth="1"/>
    <col min="5605" max="5605" width="9.42578125" style="442"/>
    <col min="5606" max="5607" width="6.5703125" style="442" customWidth="1"/>
    <col min="5608" max="5609" width="9.42578125" style="442"/>
    <col min="5610" max="5610" width="11.42578125" style="442" customWidth="1"/>
    <col min="5611" max="5611" width="9.42578125" style="442"/>
    <col min="5612" max="5612" width="6.5703125" style="442" customWidth="1"/>
    <col min="5613" max="5613" width="4.5703125" style="442" customWidth="1"/>
    <col min="5614" max="5615" width="9.42578125" style="442"/>
    <col min="5616" max="5616" width="11.42578125" style="442" customWidth="1"/>
    <col min="5617" max="5617" width="6.42578125" style="442" customWidth="1"/>
    <col min="5618" max="5618" width="4.5703125" style="442" customWidth="1"/>
    <col min="5619" max="5836" width="9.42578125" style="442"/>
    <col min="5837" max="5838" width="6.42578125" style="442" customWidth="1"/>
    <col min="5839" max="5842" width="10.42578125" style="442" customWidth="1"/>
    <col min="5843" max="5843" width="9.42578125" style="442"/>
    <col min="5844" max="5844" width="11.42578125" style="442" customWidth="1"/>
    <col min="5845" max="5847" width="10.42578125" style="442" customWidth="1"/>
    <col min="5848" max="5848" width="4.5703125" style="442" customWidth="1"/>
    <col min="5849" max="5849" width="4.42578125" style="442" customWidth="1"/>
    <col min="5850" max="5851" width="6.5703125" style="442" customWidth="1"/>
    <col min="5852" max="5853" width="9.42578125" style="442"/>
    <col min="5854" max="5854" width="15.5703125" style="442" customWidth="1"/>
    <col min="5855" max="5855" width="9.42578125" style="442"/>
    <col min="5856" max="5857" width="6.5703125" style="442" customWidth="1"/>
    <col min="5858" max="5859" width="9.42578125" style="442"/>
    <col min="5860" max="5860" width="11.42578125" style="442" customWidth="1"/>
    <col min="5861" max="5861" width="9.42578125" style="442"/>
    <col min="5862" max="5863" width="6.5703125" style="442" customWidth="1"/>
    <col min="5864" max="5865" width="9.42578125" style="442"/>
    <col min="5866" max="5866" width="11.42578125" style="442" customWidth="1"/>
    <col min="5867" max="5867" width="9.42578125" style="442"/>
    <col min="5868" max="5868" width="6.5703125" style="442" customWidth="1"/>
    <col min="5869" max="5869" width="4.5703125" style="442" customWidth="1"/>
    <col min="5870" max="5871" width="9.42578125" style="442"/>
    <col min="5872" max="5872" width="11.42578125" style="442" customWidth="1"/>
    <col min="5873" max="5873" width="6.42578125" style="442" customWidth="1"/>
    <col min="5874" max="5874" width="4.5703125" style="442" customWidth="1"/>
    <col min="5875" max="6092" width="9.42578125" style="442"/>
    <col min="6093" max="6094" width="6.42578125" style="442" customWidth="1"/>
    <col min="6095" max="6098" width="10.42578125" style="442" customWidth="1"/>
    <col min="6099" max="6099" width="9.42578125" style="442"/>
    <col min="6100" max="6100" width="11.42578125" style="442" customWidth="1"/>
    <col min="6101" max="6103" width="10.42578125" style="442" customWidth="1"/>
    <col min="6104" max="6104" width="4.5703125" style="442" customWidth="1"/>
    <col min="6105" max="6105" width="4.42578125" style="442" customWidth="1"/>
    <col min="6106" max="6107" width="6.5703125" style="442" customWidth="1"/>
    <col min="6108" max="6109" width="9.42578125" style="442"/>
    <col min="6110" max="6110" width="15.5703125" style="442" customWidth="1"/>
    <col min="6111" max="6111" width="9.42578125" style="442"/>
    <col min="6112" max="6113" width="6.5703125" style="442" customWidth="1"/>
    <col min="6114" max="6115" width="9.42578125" style="442"/>
    <col min="6116" max="6116" width="11.42578125" style="442" customWidth="1"/>
    <col min="6117" max="6117" width="9.42578125" style="442"/>
    <col min="6118" max="6119" width="6.5703125" style="442" customWidth="1"/>
    <col min="6120" max="6121" width="9.42578125" style="442"/>
    <col min="6122" max="6122" width="11.42578125" style="442" customWidth="1"/>
    <col min="6123" max="6123" width="9.42578125" style="442"/>
    <col min="6124" max="6124" width="6.5703125" style="442" customWidth="1"/>
    <col min="6125" max="6125" width="4.5703125" style="442" customWidth="1"/>
    <col min="6126" max="6127" width="9.42578125" style="442"/>
    <col min="6128" max="6128" width="11.42578125" style="442" customWidth="1"/>
    <col min="6129" max="6129" width="6.42578125" style="442" customWidth="1"/>
    <col min="6130" max="6130" width="4.5703125" style="442" customWidth="1"/>
    <col min="6131" max="6348" width="9.42578125" style="442"/>
    <col min="6349" max="6350" width="6.42578125" style="442" customWidth="1"/>
    <col min="6351" max="6354" width="10.42578125" style="442" customWidth="1"/>
    <col min="6355" max="6355" width="9.42578125" style="442"/>
    <col min="6356" max="6356" width="11.42578125" style="442" customWidth="1"/>
    <col min="6357" max="6359" width="10.42578125" style="442" customWidth="1"/>
    <col min="6360" max="6360" width="4.5703125" style="442" customWidth="1"/>
    <col min="6361" max="6361" width="4.42578125" style="442" customWidth="1"/>
    <col min="6362" max="6363" width="6.5703125" style="442" customWidth="1"/>
    <col min="6364" max="6365" width="9.42578125" style="442"/>
    <col min="6366" max="6366" width="15.5703125" style="442" customWidth="1"/>
    <col min="6367" max="6367" width="9.42578125" style="442"/>
    <col min="6368" max="6369" width="6.5703125" style="442" customWidth="1"/>
    <col min="6370" max="6371" width="9.42578125" style="442"/>
    <col min="6372" max="6372" width="11.42578125" style="442" customWidth="1"/>
    <col min="6373" max="6373" width="9.42578125" style="442"/>
    <col min="6374" max="6375" width="6.5703125" style="442" customWidth="1"/>
    <col min="6376" max="6377" width="9.42578125" style="442"/>
    <col min="6378" max="6378" width="11.42578125" style="442" customWidth="1"/>
    <col min="6379" max="6379" width="9.42578125" style="442"/>
    <col min="6380" max="6380" width="6.5703125" style="442" customWidth="1"/>
    <col min="6381" max="6381" width="4.5703125" style="442" customWidth="1"/>
    <col min="6382" max="6383" width="9.42578125" style="442"/>
    <col min="6384" max="6384" width="11.42578125" style="442" customWidth="1"/>
    <col min="6385" max="6385" width="6.42578125" style="442" customWidth="1"/>
    <col min="6386" max="6386" width="4.5703125" style="442" customWidth="1"/>
    <col min="6387" max="6604" width="9.42578125" style="442"/>
    <col min="6605" max="6606" width="6.42578125" style="442" customWidth="1"/>
    <col min="6607" max="6610" width="10.42578125" style="442" customWidth="1"/>
    <col min="6611" max="6611" width="9.42578125" style="442"/>
    <col min="6612" max="6612" width="11.42578125" style="442" customWidth="1"/>
    <col min="6613" max="6615" width="10.42578125" style="442" customWidth="1"/>
    <col min="6616" max="6616" width="4.5703125" style="442" customWidth="1"/>
    <col min="6617" max="6617" width="4.42578125" style="442" customWidth="1"/>
    <col min="6618" max="6619" width="6.5703125" style="442" customWidth="1"/>
    <col min="6620" max="6621" width="9.42578125" style="442"/>
    <col min="6622" max="6622" width="15.5703125" style="442" customWidth="1"/>
    <col min="6623" max="6623" width="9.42578125" style="442"/>
    <col min="6624" max="6625" width="6.5703125" style="442" customWidth="1"/>
    <col min="6626" max="6627" width="9.42578125" style="442"/>
    <col min="6628" max="6628" width="11.42578125" style="442" customWidth="1"/>
    <col min="6629" max="6629" width="9.42578125" style="442"/>
    <col min="6630" max="6631" width="6.5703125" style="442" customWidth="1"/>
    <col min="6632" max="6633" width="9.42578125" style="442"/>
    <col min="6634" max="6634" width="11.42578125" style="442" customWidth="1"/>
    <col min="6635" max="6635" width="9.42578125" style="442"/>
    <col min="6636" max="6636" width="6.5703125" style="442" customWidth="1"/>
    <col min="6637" max="6637" width="4.5703125" style="442" customWidth="1"/>
    <col min="6638" max="6639" width="9.42578125" style="442"/>
    <col min="6640" max="6640" width="11.42578125" style="442" customWidth="1"/>
    <col min="6641" max="6641" width="6.42578125" style="442" customWidth="1"/>
    <col min="6642" max="6642" width="4.5703125" style="442" customWidth="1"/>
    <col min="6643" max="6860" width="9.42578125" style="442"/>
    <col min="6861" max="6862" width="6.42578125" style="442" customWidth="1"/>
    <col min="6863" max="6866" width="10.42578125" style="442" customWidth="1"/>
    <col min="6867" max="6867" width="9.42578125" style="442"/>
    <col min="6868" max="6868" width="11.42578125" style="442" customWidth="1"/>
    <col min="6869" max="6871" width="10.42578125" style="442" customWidth="1"/>
    <col min="6872" max="6872" width="4.5703125" style="442" customWidth="1"/>
    <col min="6873" max="6873" width="4.42578125" style="442" customWidth="1"/>
    <col min="6874" max="6875" width="6.5703125" style="442" customWidth="1"/>
    <col min="6876" max="6877" width="9.42578125" style="442"/>
    <col min="6878" max="6878" width="15.5703125" style="442" customWidth="1"/>
    <col min="6879" max="6879" width="9.42578125" style="442"/>
    <col min="6880" max="6881" width="6.5703125" style="442" customWidth="1"/>
    <col min="6882" max="6883" width="9.42578125" style="442"/>
    <col min="6884" max="6884" width="11.42578125" style="442" customWidth="1"/>
    <col min="6885" max="6885" width="9.42578125" style="442"/>
    <col min="6886" max="6887" width="6.5703125" style="442" customWidth="1"/>
    <col min="6888" max="6889" width="9.42578125" style="442"/>
    <col min="6890" max="6890" width="11.42578125" style="442" customWidth="1"/>
    <col min="6891" max="6891" width="9.42578125" style="442"/>
    <col min="6892" max="6892" width="6.5703125" style="442" customWidth="1"/>
    <col min="6893" max="6893" width="4.5703125" style="442" customWidth="1"/>
    <col min="6894" max="6895" width="9.42578125" style="442"/>
    <col min="6896" max="6896" width="11.42578125" style="442" customWidth="1"/>
    <col min="6897" max="6897" width="6.42578125" style="442" customWidth="1"/>
    <col min="6898" max="6898" width="4.5703125" style="442" customWidth="1"/>
    <col min="6899" max="7116" width="9.42578125" style="442"/>
    <col min="7117" max="7118" width="6.42578125" style="442" customWidth="1"/>
    <col min="7119" max="7122" width="10.42578125" style="442" customWidth="1"/>
    <col min="7123" max="7123" width="9.42578125" style="442"/>
    <col min="7124" max="7124" width="11.42578125" style="442" customWidth="1"/>
    <col min="7125" max="7127" width="10.42578125" style="442" customWidth="1"/>
    <col min="7128" max="7128" width="4.5703125" style="442" customWidth="1"/>
    <col min="7129" max="7129" width="4.42578125" style="442" customWidth="1"/>
    <col min="7130" max="7131" width="6.5703125" style="442" customWidth="1"/>
    <col min="7132" max="7133" width="9.42578125" style="442"/>
    <col min="7134" max="7134" width="15.5703125" style="442" customWidth="1"/>
    <col min="7135" max="7135" width="9.42578125" style="442"/>
    <col min="7136" max="7137" width="6.5703125" style="442" customWidth="1"/>
    <col min="7138" max="7139" width="9.42578125" style="442"/>
    <col min="7140" max="7140" width="11.42578125" style="442" customWidth="1"/>
    <col min="7141" max="7141" width="9.42578125" style="442"/>
    <col min="7142" max="7143" width="6.5703125" style="442" customWidth="1"/>
    <col min="7144" max="7145" width="9.42578125" style="442"/>
    <col min="7146" max="7146" width="11.42578125" style="442" customWidth="1"/>
    <col min="7147" max="7147" width="9.42578125" style="442"/>
    <col min="7148" max="7148" width="6.5703125" style="442" customWidth="1"/>
    <col min="7149" max="7149" width="4.5703125" style="442" customWidth="1"/>
    <col min="7150" max="7151" width="9.42578125" style="442"/>
    <col min="7152" max="7152" width="11.42578125" style="442" customWidth="1"/>
    <col min="7153" max="7153" width="6.42578125" style="442" customWidth="1"/>
    <col min="7154" max="7154" width="4.5703125" style="442" customWidth="1"/>
    <col min="7155" max="7372" width="9.42578125" style="442"/>
    <col min="7373" max="7374" width="6.42578125" style="442" customWidth="1"/>
    <col min="7375" max="7378" width="10.42578125" style="442" customWidth="1"/>
    <col min="7379" max="7379" width="9.42578125" style="442"/>
    <col min="7380" max="7380" width="11.42578125" style="442" customWidth="1"/>
    <col min="7381" max="7383" width="10.42578125" style="442" customWidth="1"/>
    <col min="7384" max="7384" width="4.5703125" style="442" customWidth="1"/>
    <col min="7385" max="7385" width="4.42578125" style="442" customWidth="1"/>
    <col min="7386" max="7387" width="6.5703125" style="442" customWidth="1"/>
    <col min="7388" max="7389" width="9.42578125" style="442"/>
    <col min="7390" max="7390" width="15.5703125" style="442" customWidth="1"/>
    <col min="7391" max="7391" width="9.42578125" style="442"/>
    <col min="7392" max="7393" width="6.5703125" style="442" customWidth="1"/>
    <col min="7394" max="7395" width="9.42578125" style="442"/>
    <col min="7396" max="7396" width="11.42578125" style="442" customWidth="1"/>
    <col min="7397" max="7397" width="9.42578125" style="442"/>
    <col min="7398" max="7399" width="6.5703125" style="442" customWidth="1"/>
    <col min="7400" max="7401" width="9.42578125" style="442"/>
    <col min="7402" max="7402" width="11.42578125" style="442" customWidth="1"/>
    <col min="7403" max="7403" width="9.42578125" style="442"/>
    <col min="7404" max="7404" width="6.5703125" style="442" customWidth="1"/>
    <col min="7405" max="7405" width="4.5703125" style="442" customWidth="1"/>
    <col min="7406" max="7407" width="9.42578125" style="442"/>
    <col min="7408" max="7408" width="11.42578125" style="442" customWidth="1"/>
    <col min="7409" max="7409" width="6.42578125" style="442" customWidth="1"/>
    <col min="7410" max="7410" width="4.5703125" style="442" customWidth="1"/>
    <col min="7411" max="7628" width="9.42578125" style="442"/>
    <col min="7629" max="7630" width="6.42578125" style="442" customWidth="1"/>
    <col min="7631" max="7634" width="10.42578125" style="442" customWidth="1"/>
    <col min="7635" max="7635" width="9.42578125" style="442"/>
    <col min="7636" max="7636" width="11.42578125" style="442" customWidth="1"/>
    <col min="7637" max="7639" width="10.42578125" style="442" customWidth="1"/>
    <col min="7640" max="7640" width="4.5703125" style="442" customWidth="1"/>
    <col min="7641" max="7641" width="4.42578125" style="442" customWidth="1"/>
    <col min="7642" max="7643" width="6.5703125" style="442" customWidth="1"/>
    <col min="7644" max="7645" width="9.42578125" style="442"/>
    <col min="7646" max="7646" width="15.5703125" style="442" customWidth="1"/>
    <col min="7647" max="7647" width="9.42578125" style="442"/>
    <col min="7648" max="7649" width="6.5703125" style="442" customWidth="1"/>
    <col min="7650" max="7651" width="9.42578125" style="442"/>
    <col min="7652" max="7652" width="11.42578125" style="442" customWidth="1"/>
    <col min="7653" max="7653" width="9.42578125" style="442"/>
    <col min="7654" max="7655" width="6.5703125" style="442" customWidth="1"/>
    <col min="7656" max="7657" width="9.42578125" style="442"/>
    <col min="7658" max="7658" width="11.42578125" style="442" customWidth="1"/>
    <col min="7659" max="7659" width="9.42578125" style="442"/>
    <col min="7660" max="7660" width="6.5703125" style="442" customWidth="1"/>
    <col min="7661" max="7661" width="4.5703125" style="442" customWidth="1"/>
    <col min="7662" max="7663" width="9.42578125" style="442"/>
    <col min="7664" max="7664" width="11.42578125" style="442" customWidth="1"/>
    <col min="7665" max="7665" width="6.42578125" style="442" customWidth="1"/>
    <col min="7666" max="7666" width="4.5703125" style="442" customWidth="1"/>
    <col min="7667" max="7884" width="9.42578125" style="442"/>
    <col min="7885" max="7886" width="6.42578125" style="442" customWidth="1"/>
    <col min="7887" max="7890" width="10.42578125" style="442" customWidth="1"/>
    <col min="7891" max="7891" width="9.42578125" style="442"/>
    <col min="7892" max="7892" width="11.42578125" style="442" customWidth="1"/>
    <col min="7893" max="7895" width="10.42578125" style="442" customWidth="1"/>
    <col min="7896" max="7896" width="4.5703125" style="442" customWidth="1"/>
    <col min="7897" max="7897" width="4.42578125" style="442" customWidth="1"/>
    <col min="7898" max="7899" width="6.5703125" style="442" customWidth="1"/>
    <col min="7900" max="7901" width="9.42578125" style="442"/>
    <col min="7902" max="7902" width="15.5703125" style="442" customWidth="1"/>
    <col min="7903" max="7903" width="9.42578125" style="442"/>
    <col min="7904" max="7905" width="6.5703125" style="442" customWidth="1"/>
    <col min="7906" max="7907" width="9.42578125" style="442"/>
    <col min="7908" max="7908" width="11.42578125" style="442" customWidth="1"/>
    <col min="7909" max="7909" width="9.42578125" style="442"/>
    <col min="7910" max="7911" width="6.5703125" style="442" customWidth="1"/>
    <col min="7912" max="7913" width="9.42578125" style="442"/>
    <col min="7914" max="7914" width="11.42578125" style="442" customWidth="1"/>
    <col min="7915" max="7915" width="9.42578125" style="442"/>
    <col min="7916" max="7916" width="6.5703125" style="442" customWidth="1"/>
    <col min="7917" max="7917" width="4.5703125" style="442" customWidth="1"/>
    <col min="7918" max="7919" width="9.42578125" style="442"/>
    <col min="7920" max="7920" width="11.42578125" style="442" customWidth="1"/>
    <col min="7921" max="7921" width="6.42578125" style="442" customWidth="1"/>
    <col min="7922" max="7922" width="4.5703125" style="442" customWidth="1"/>
    <col min="7923" max="8140" width="9.42578125" style="442"/>
    <col min="8141" max="8142" width="6.42578125" style="442" customWidth="1"/>
    <col min="8143" max="8146" width="10.42578125" style="442" customWidth="1"/>
    <col min="8147" max="8147" width="9.42578125" style="442"/>
    <col min="8148" max="8148" width="11.42578125" style="442" customWidth="1"/>
    <col min="8149" max="8151" width="10.42578125" style="442" customWidth="1"/>
    <col min="8152" max="8152" width="4.5703125" style="442" customWidth="1"/>
    <col min="8153" max="8153" width="4.42578125" style="442" customWidth="1"/>
    <col min="8154" max="8155" width="6.5703125" style="442" customWidth="1"/>
    <col min="8156" max="8157" width="9.42578125" style="442"/>
    <col min="8158" max="8158" width="15.5703125" style="442" customWidth="1"/>
    <col min="8159" max="8159" width="9.42578125" style="442"/>
    <col min="8160" max="8161" width="6.5703125" style="442" customWidth="1"/>
    <col min="8162" max="8163" width="9.42578125" style="442"/>
    <col min="8164" max="8164" width="11.42578125" style="442" customWidth="1"/>
    <col min="8165" max="8165" width="9.42578125" style="442"/>
    <col min="8166" max="8167" width="6.5703125" style="442" customWidth="1"/>
    <col min="8168" max="8169" width="9.42578125" style="442"/>
    <col min="8170" max="8170" width="11.42578125" style="442" customWidth="1"/>
    <col min="8171" max="8171" width="9.42578125" style="442"/>
    <col min="8172" max="8172" width="6.5703125" style="442" customWidth="1"/>
    <col min="8173" max="8173" width="4.5703125" style="442" customWidth="1"/>
    <col min="8174" max="8175" width="9.42578125" style="442"/>
    <col min="8176" max="8176" width="11.42578125" style="442" customWidth="1"/>
    <col min="8177" max="8177" width="6.42578125" style="442" customWidth="1"/>
    <col min="8178" max="8178" width="4.5703125" style="442" customWidth="1"/>
    <col min="8179" max="8396" width="9.42578125" style="442"/>
    <col min="8397" max="8398" width="6.42578125" style="442" customWidth="1"/>
    <col min="8399" max="8402" width="10.42578125" style="442" customWidth="1"/>
    <col min="8403" max="8403" width="9.42578125" style="442"/>
    <col min="8404" max="8404" width="11.42578125" style="442" customWidth="1"/>
    <col min="8405" max="8407" width="10.42578125" style="442" customWidth="1"/>
    <col min="8408" max="8408" width="4.5703125" style="442" customWidth="1"/>
    <col min="8409" max="8409" width="4.42578125" style="442" customWidth="1"/>
    <col min="8410" max="8411" width="6.5703125" style="442" customWidth="1"/>
    <col min="8412" max="8413" width="9.42578125" style="442"/>
    <col min="8414" max="8414" width="15.5703125" style="442" customWidth="1"/>
    <col min="8415" max="8415" width="9.42578125" style="442"/>
    <col min="8416" max="8417" width="6.5703125" style="442" customWidth="1"/>
    <col min="8418" max="8419" width="9.42578125" style="442"/>
    <col min="8420" max="8420" width="11.42578125" style="442" customWidth="1"/>
    <col min="8421" max="8421" width="9.42578125" style="442"/>
    <col min="8422" max="8423" width="6.5703125" style="442" customWidth="1"/>
    <col min="8424" max="8425" width="9.42578125" style="442"/>
    <col min="8426" max="8426" width="11.42578125" style="442" customWidth="1"/>
    <col min="8427" max="8427" width="9.42578125" style="442"/>
    <col min="8428" max="8428" width="6.5703125" style="442" customWidth="1"/>
    <col min="8429" max="8429" width="4.5703125" style="442" customWidth="1"/>
    <col min="8430" max="8431" width="9.42578125" style="442"/>
    <col min="8432" max="8432" width="11.42578125" style="442" customWidth="1"/>
    <col min="8433" max="8433" width="6.42578125" style="442" customWidth="1"/>
    <col min="8434" max="8434" width="4.5703125" style="442" customWidth="1"/>
    <col min="8435" max="8652" width="9.42578125" style="442"/>
    <col min="8653" max="8654" width="6.42578125" style="442" customWidth="1"/>
    <col min="8655" max="8658" width="10.42578125" style="442" customWidth="1"/>
    <col min="8659" max="8659" width="9.42578125" style="442"/>
    <col min="8660" max="8660" width="11.42578125" style="442" customWidth="1"/>
    <col min="8661" max="8663" width="10.42578125" style="442" customWidth="1"/>
    <col min="8664" max="8664" width="4.5703125" style="442" customWidth="1"/>
    <col min="8665" max="8665" width="4.42578125" style="442" customWidth="1"/>
    <col min="8666" max="8667" width="6.5703125" style="442" customWidth="1"/>
    <col min="8668" max="8669" width="9.42578125" style="442"/>
    <col min="8670" max="8670" width="15.5703125" style="442" customWidth="1"/>
    <col min="8671" max="8671" width="9.42578125" style="442"/>
    <col min="8672" max="8673" width="6.5703125" style="442" customWidth="1"/>
    <col min="8674" max="8675" width="9.42578125" style="442"/>
    <col min="8676" max="8676" width="11.42578125" style="442" customWidth="1"/>
    <col min="8677" max="8677" width="9.42578125" style="442"/>
    <col min="8678" max="8679" width="6.5703125" style="442" customWidth="1"/>
    <col min="8680" max="8681" width="9.42578125" style="442"/>
    <col min="8682" max="8682" width="11.42578125" style="442" customWidth="1"/>
    <col min="8683" max="8683" width="9.42578125" style="442"/>
    <col min="8684" max="8684" width="6.5703125" style="442" customWidth="1"/>
    <col min="8685" max="8685" width="4.5703125" style="442" customWidth="1"/>
    <col min="8686" max="8687" width="9.42578125" style="442"/>
    <col min="8688" max="8688" width="11.42578125" style="442" customWidth="1"/>
    <col min="8689" max="8689" width="6.42578125" style="442" customWidth="1"/>
    <col min="8690" max="8690" width="4.5703125" style="442" customWidth="1"/>
    <col min="8691" max="8908" width="9.42578125" style="442"/>
    <col min="8909" max="8910" width="6.42578125" style="442" customWidth="1"/>
    <col min="8911" max="8914" width="10.42578125" style="442" customWidth="1"/>
    <col min="8915" max="8915" width="9.42578125" style="442"/>
    <col min="8916" max="8916" width="11.42578125" style="442" customWidth="1"/>
    <col min="8917" max="8919" width="10.42578125" style="442" customWidth="1"/>
    <col min="8920" max="8920" width="4.5703125" style="442" customWidth="1"/>
    <col min="8921" max="8921" width="4.42578125" style="442" customWidth="1"/>
    <col min="8922" max="8923" width="6.5703125" style="442" customWidth="1"/>
    <col min="8924" max="8925" width="9.42578125" style="442"/>
    <col min="8926" max="8926" width="15.5703125" style="442" customWidth="1"/>
    <col min="8927" max="8927" width="9.42578125" style="442"/>
    <col min="8928" max="8929" width="6.5703125" style="442" customWidth="1"/>
    <col min="8930" max="8931" width="9.42578125" style="442"/>
    <col min="8932" max="8932" width="11.42578125" style="442" customWidth="1"/>
    <col min="8933" max="8933" width="9.42578125" style="442"/>
    <col min="8934" max="8935" width="6.5703125" style="442" customWidth="1"/>
    <col min="8936" max="8937" width="9.42578125" style="442"/>
    <col min="8938" max="8938" width="11.42578125" style="442" customWidth="1"/>
    <col min="8939" max="8939" width="9.42578125" style="442"/>
    <col min="8940" max="8940" width="6.5703125" style="442" customWidth="1"/>
    <col min="8941" max="8941" width="4.5703125" style="442" customWidth="1"/>
    <col min="8942" max="8943" width="9.42578125" style="442"/>
    <col min="8944" max="8944" width="11.42578125" style="442" customWidth="1"/>
    <col min="8945" max="8945" width="6.42578125" style="442" customWidth="1"/>
    <col min="8946" max="8946" width="4.5703125" style="442" customWidth="1"/>
    <col min="8947" max="9164" width="9.42578125" style="442"/>
    <col min="9165" max="9166" width="6.42578125" style="442" customWidth="1"/>
    <col min="9167" max="9170" width="10.42578125" style="442" customWidth="1"/>
    <col min="9171" max="9171" width="9.42578125" style="442"/>
    <col min="9172" max="9172" width="11.42578125" style="442" customWidth="1"/>
    <col min="9173" max="9175" width="10.42578125" style="442" customWidth="1"/>
    <col min="9176" max="9176" width="4.5703125" style="442" customWidth="1"/>
    <col min="9177" max="9177" width="4.42578125" style="442" customWidth="1"/>
    <col min="9178" max="9179" width="6.5703125" style="442" customWidth="1"/>
    <col min="9180" max="9181" width="9.42578125" style="442"/>
    <col min="9182" max="9182" width="15.5703125" style="442" customWidth="1"/>
    <col min="9183" max="9183" width="9.42578125" style="442"/>
    <col min="9184" max="9185" width="6.5703125" style="442" customWidth="1"/>
    <col min="9186" max="9187" width="9.42578125" style="442"/>
    <col min="9188" max="9188" width="11.42578125" style="442" customWidth="1"/>
    <col min="9189" max="9189" width="9.42578125" style="442"/>
    <col min="9190" max="9191" width="6.5703125" style="442" customWidth="1"/>
    <col min="9192" max="9193" width="9.42578125" style="442"/>
    <col min="9194" max="9194" width="11.42578125" style="442" customWidth="1"/>
    <col min="9195" max="9195" width="9.42578125" style="442"/>
    <col min="9196" max="9196" width="6.5703125" style="442" customWidth="1"/>
    <col min="9197" max="9197" width="4.5703125" style="442" customWidth="1"/>
    <col min="9198" max="9199" width="9.42578125" style="442"/>
    <col min="9200" max="9200" width="11.42578125" style="442" customWidth="1"/>
    <col min="9201" max="9201" width="6.42578125" style="442" customWidth="1"/>
    <col min="9202" max="9202" width="4.5703125" style="442" customWidth="1"/>
    <col min="9203" max="9420" width="9.42578125" style="442"/>
    <col min="9421" max="9422" width="6.42578125" style="442" customWidth="1"/>
    <col min="9423" max="9426" width="10.42578125" style="442" customWidth="1"/>
    <col min="9427" max="9427" width="9.42578125" style="442"/>
    <col min="9428" max="9428" width="11.42578125" style="442" customWidth="1"/>
    <col min="9429" max="9431" width="10.42578125" style="442" customWidth="1"/>
    <col min="9432" max="9432" width="4.5703125" style="442" customWidth="1"/>
    <col min="9433" max="9433" width="4.42578125" style="442" customWidth="1"/>
    <col min="9434" max="9435" width="6.5703125" style="442" customWidth="1"/>
    <col min="9436" max="9437" width="9.42578125" style="442"/>
    <col min="9438" max="9438" width="15.5703125" style="442" customWidth="1"/>
    <col min="9439" max="9439" width="9.42578125" style="442"/>
    <col min="9440" max="9441" width="6.5703125" style="442" customWidth="1"/>
    <col min="9442" max="9443" width="9.42578125" style="442"/>
    <col min="9444" max="9444" width="11.42578125" style="442" customWidth="1"/>
    <col min="9445" max="9445" width="9.42578125" style="442"/>
    <col min="9446" max="9447" width="6.5703125" style="442" customWidth="1"/>
    <col min="9448" max="9449" width="9.42578125" style="442"/>
    <col min="9450" max="9450" width="11.42578125" style="442" customWidth="1"/>
    <col min="9451" max="9451" width="9.42578125" style="442"/>
    <col min="9452" max="9452" width="6.5703125" style="442" customWidth="1"/>
    <col min="9453" max="9453" width="4.5703125" style="442" customWidth="1"/>
    <col min="9454" max="9455" width="9.42578125" style="442"/>
    <col min="9456" max="9456" width="11.42578125" style="442" customWidth="1"/>
    <col min="9457" max="9457" width="6.42578125" style="442" customWidth="1"/>
    <col min="9458" max="9458" width="4.5703125" style="442" customWidth="1"/>
    <col min="9459" max="9676" width="9.42578125" style="442"/>
    <col min="9677" max="9678" width="6.42578125" style="442" customWidth="1"/>
    <col min="9679" max="9682" width="10.42578125" style="442" customWidth="1"/>
    <col min="9683" max="9683" width="9.42578125" style="442"/>
    <col min="9684" max="9684" width="11.42578125" style="442" customWidth="1"/>
    <col min="9685" max="9687" width="10.42578125" style="442" customWidth="1"/>
    <col min="9688" max="9688" width="4.5703125" style="442" customWidth="1"/>
    <col min="9689" max="9689" width="4.42578125" style="442" customWidth="1"/>
    <col min="9690" max="9691" width="6.5703125" style="442" customWidth="1"/>
    <col min="9692" max="9693" width="9.42578125" style="442"/>
    <col min="9694" max="9694" width="15.5703125" style="442" customWidth="1"/>
    <col min="9695" max="9695" width="9.42578125" style="442"/>
    <col min="9696" max="9697" width="6.5703125" style="442" customWidth="1"/>
    <col min="9698" max="9699" width="9.42578125" style="442"/>
    <col min="9700" max="9700" width="11.42578125" style="442" customWidth="1"/>
    <col min="9701" max="9701" width="9.42578125" style="442"/>
    <col min="9702" max="9703" width="6.5703125" style="442" customWidth="1"/>
    <col min="9704" max="9705" width="9.42578125" style="442"/>
    <col min="9706" max="9706" width="11.42578125" style="442" customWidth="1"/>
    <col min="9707" max="9707" width="9.42578125" style="442"/>
    <col min="9708" max="9708" width="6.5703125" style="442" customWidth="1"/>
    <col min="9709" max="9709" width="4.5703125" style="442" customWidth="1"/>
    <col min="9710" max="9711" width="9.42578125" style="442"/>
    <col min="9712" max="9712" width="11.42578125" style="442" customWidth="1"/>
    <col min="9713" max="9713" width="6.42578125" style="442" customWidth="1"/>
    <col min="9714" max="9714" width="4.5703125" style="442" customWidth="1"/>
    <col min="9715" max="9932" width="9.42578125" style="442"/>
    <col min="9933" max="9934" width="6.42578125" style="442" customWidth="1"/>
    <col min="9935" max="9938" width="10.42578125" style="442" customWidth="1"/>
    <col min="9939" max="9939" width="9.42578125" style="442"/>
    <col min="9940" max="9940" width="11.42578125" style="442" customWidth="1"/>
    <col min="9941" max="9943" width="10.42578125" style="442" customWidth="1"/>
    <col min="9944" max="9944" width="4.5703125" style="442" customWidth="1"/>
    <col min="9945" max="9945" width="4.42578125" style="442" customWidth="1"/>
    <col min="9946" max="9947" width="6.5703125" style="442" customWidth="1"/>
    <col min="9948" max="9949" width="9.42578125" style="442"/>
    <col min="9950" max="9950" width="15.5703125" style="442" customWidth="1"/>
    <col min="9951" max="9951" width="9.42578125" style="442"/>
    <col min="9952" max="9953" width="6.5703125" style="442" customWidth="1"/>
    <col min="9954" max="9955" width="9.42578125" style="442"/>
    <col min="9956" max="9956" width="11.42578125" style="442" customWidth="1"/>
    <col min="9957" max="9957" width="9.42578125" style="442"/>
    <col min="9958" max="9959" width="6.5703125" style="442" customWidth="1"/>
    <col min="9960" max="9961" width="9.42578125" style="442"/>
    <col min="9962" max="9962" width="11.42578125" style="442" customWidth="1"/>
    <col min="9963" max="9963" width="9.42578125" style="442"/>
    <col min="9964" max="9964" width="6.5703125" style="442" customWidth="1"/>
    <col min="9965" max="9965" width="4.5703125" style="442" customWidth="1"/>
    <col min="9966" max="9967" width="9.42578125" style="442"/>
    <col min="9968" max="9968" width="11.42578125" style="442" customWidth="1"/>
    <col min="9969" max="9969" width="6.42578125" style="442" customWidth="1"/>
    <col min="9970" max="9970" width="4.5703125" style="442" customWidth="1"/>
    <col min="9971" max="10188" width="9.42578125" style="442"/>
    <col min="10189" max="10190" width="6.42578125" style="442" customWidth="1"/>
    <col min="10191" max="10194" width="10.42578125" style="442" customWidth="1"/>
    <col min="10195" max="10195" width="9.42578125" style="442"/>
    <col min="10196" max="10196" width="11.42578125" style="442" customWidth="1"/>
    <col min="10197" max="10199" width="10.42578125" style="442" customWidth="1"/>
    <col min="10200" max="10200" width="4.5703125" style="442" customWidth="1"/>
    <col min="10201" max="10201" width="4.42578125" style="442" customWidth="1"/>
    <col min="10202" max="10203" width="6.5703125" style="442" customWidth="1"/>
    <col min="10204" max="10205" width="9.42578125" style="442"/>
    <col min="10206" max="10206" width="15.5703125" style="442" customWidth="1"/>
    <col min="10207" max="10207" width="9.42578125" style="442"/>
    <col min="10208" max="10209" width="6.5703125" style="442" customWidth="1"/>
    <col min="10210" max="10211" width="9.42578125" style="442"/>
    <col min="10212" max="10212" width="11.42578125" style="442" customWidth="1"/>
    <col min="10213" max="10213" width="9.42578125" style="442"/>
    <col min="10214" max="10215" width="6.5703125" style="442" customWidth="1"/>
    <col min="10216" max="10217" width="9.42578125" style="442"/>
    <col min="10218" max="10218" width="11.42578125" style="442" customWidth="1"/>
    <col min="10219" max="10219" width="9.42578125" style="442"/>
    <col min="10220" max="10220" width="6.5703125" style="442" customWidth="1"/>
    <col min="10221" max="10221" width="4.5703125" style="442" customWidth="1"/>
    <col min="10222" max="10223" width="9.42578125" style="442"/>
    <col min="10224" max="10224" width="11.42578125" style="442" customWidth="1"/>
    <col min="10225" max="10225" width="6.42578125" style="442" customWidth="1"/>
    <col min="10226" max="10226" width="4.5703125" style="442" customWidth="1"/>
    <col min="10227" max="10444" width="9.42578125" style="442"/>
    <col min="10445" max="10446" width="6.42578125" style="442" customWidth="1"/>
    <col min="10447" max="10450" width="10.42578125" style="442" customWidth="1"/>
    <col min="10451" max="10451" width="9.42578125" style="442"/>
    <col min="10452" max="10452" width="11.42578125" style="442" customWidth="1"/>
    <col min="10453" max="10455" width="10.42578125" style="442" customWidth="1"/>
    <col min="10456" max="10456" width="4.5703125" style="442" customWidth="1"/>
    <col min="10457" max="10457" width="4.42578125" style="442" customWidth="1"/>
    <col min="10458" max="10459" width="6.5703125" style="442" customWidth="1"/>
    <col min="10460" max="10461" width="9.42578125" style="442"/>
    <col min="10462" max="10462" width="15.5703125" style="442" customWidth="1"/>
    <col min="10463" max="10463" width="9.42578125" style="442"/>
    <col min="10464" max="10465" width="6.5703125" style="442" customWidth="1"/>
    <col min="10466" max="10467" width="9.42578125" style="442"/>
    <col min="10468" max="10468" width="11.42578125" style="442" customWidth="1"/>
    <col min="10469" max="10469" width="9.42578125" style="442"/>
    <col min="10470" max="10471" width="6.5703125" style="442" customWidth="1"/>
    <col min="10472" max="10473" width="9.42578125" style="442"/>
    <col min="10474" max="10474" width="11.42578125" style="442" customWidth="1"/>
    <col min="10475" max="10475" width="9.42578125" style="442"/>
    <col min="10476" max="10476" width="6.5703125" style="442" customWidth="1"/>
    <col min="10477" max="10477" width="4.5703125" style="442" customWidth="1"/>
    <col min="10478" max="10479" width="9.42578125" style="442"/>
    <col min="10480" max="10480" width="11.42578125" style="442" customWidth="1"/>
    <col min="10481" max="10481" width="6.42578125" style="442" customWidth="1"/>
    <col min="10482" max="10482" width="4.5703125" style="442" customWidth="1"/>
    <col min="10483" max="10700" width="9.42578125" style="442"/>
    <col min="10701" max="10702" width="6.42578125" style="442" customWidth="1"/>
    <col min="10703" max="10706" width="10.42578125" style="442" customWidth="1"/>
    <col min="10707" max="10707" width="9.42578125" style="442"/>
    <col min="10708" max="10708" width="11.42578125" style="442" customWidth="1"/>
    <col min="10709" max="10711" width="10.42578125" style="442" customWidth="1"/>
    <col min="10712" max="10712" width="4.5703125" style="442" customWidth="1"/>
    <col min="10713" max="10713" width="4.42578125" style="442" customWidth="1"/>
    <col min="10714" max="10715" width="6.5703125" style="442" customWidth="1"/>
    <col min="10716" max="10717" width="9.42578125" style="442"/>
    <col min="10718" max="10718" width="15.5703125" style="442" customWidth="1"/>
    <col min="10719" max="10719" width="9.42578125" style="442"/>
    <col min="10720" max="10721" width="6.5703125" style="442" customWidth="1"/>
    <col min="10722" max="10723" width="9.42578125" style="442"/>
    <col min="10724" max="10724" width="11.42578125" style="442" customWidth="1"/>
    <col min="10725" max="10725" width="9.42578125" style="442"/>
    <col min="10726" max="10727" width="6.5703125" style="442" customWidth="1"/>
    <col min="10728" max="10729" width="9.42578125" style="442"/>
    <col min="10730" max="10730" width="11.42578125" style="442" customWidth="1"/>
    <col min="10731" max="10731" width="9.42578125" style="442"/>
    <col min="10732" max="10732" width="6.5703125" style="442" customWidth="1"/>
    <col min="10733" max="10733" width="4.5703125" style="442" customWidth="1"/>
    <col min="10734" max="10735" width="9.42578125" style="442"/>
    <col min="10736" max="10736" width="11.42578125" style="442" customWidth="1"/>
    <col min="10737" max="10737" width="6.42578125" style="442" customWidth="1"/>
    <col min="10738" max="10738" width="4.5703125" style="442" customWidth="1"/>
    <col min="10739" max="10956" width="9.42578125" style="442"/>
    <col min="10957" max="10958" width="6.42578125" style="442" customWidth="1"/>
    <col min="10959" max="10962" width="10.42578125" style="442" customWidth="1"/>
    <col min="10963" max="10963" width="9.42578125" style="442"/>
    <col min="10964" max="10964" width="11.42578125" style="442" customWidth="1"/>
    <col min="10965" max="10967" width="10.42578125" style="442" customWidth="1"/>
    <col min="10968" max="10968" width="4.5703125" style="442" customWidth="1"/>
    <col min="10969" max="10969" width="4.42578125" style="442" customWidth="1"/>
    <col min="10970" max="10971" width="6.5703125" style="442" customWidth="1"/>
    <col min="10972" max="10973" width="9.42578125" style="442"/>
    <col min="10974" max="10974" width="15.5703125" style="442" customWidth="1"/>
    <col min="10975" max="10975" width="9.42578125" style="442"/>
    <col min="10976" max="10977" width="6.5703125" style="442" customWidth="1"/>
    <col min="10978" max="10979" width="9.42578125" style="442"/>
    <col min="10980" max="10980" width="11.42578125" style="442" customWidth="1"/>
    <col min="10981" max="10981" width="9.42578125" style="442"/>
    <col min="10982" max="10983" width="6.5703125" style="442" customWidth="1"/>
    <col min="10984" max="10985" width="9.42578125" style="442"/>
    <col min="10986" max="10986" width="11.42578125" style="442" customWidth="1"/>
    <col min="10987" max="10987" width="9.42578125" style="442"/>
    <col min="10988" max="10988" width="6.5703125" style="442" customWidth="1"/>
    <col min="10989" max="10989" width="4.5703125" style="442" customWidth="1"/>
    <col min="10990" max="10991" width="9.42578125" style="442"/>
    <col min="10992" max="10992" width="11.42578125" style="442" customWidth="1"/>
    <col min="10993" max="10993" width="6.42578125" style="442" customWidth="1"/>
    <col min="10994" max="10994" width="4.5703125" style="442" customWidth="1"/>
    <col min="10995" max="11212" width="9.42578125" style="442"/>
    <col min="11213" max="11214" width="6.42578125" style="442" customWidth="1"/>
    <col min="11215" max="11218" width="10.42578125" style="442" customWidth="1"/>
    <col min="11219" max="11219" width="9.42578125" style="442"/>
    <col min="11220" max="11220" width="11.42578125" style="442" customWidth="1"/>
    <col min="11221" max="11223" width="10.42578125" style="442" customWidth="1"/>
    <col min="11224" max="11224" width="4.5703125" style="442" customWidth="1"/>
    <col min="11225" max="11225" width="4.42578125" style="442" customWidth="1"/>
    <col min="11226" max="11227" width="6.5703125" style="442" customWidth="1"/>
    <col min="11228" max="11229" width="9.42578125" style="442"/>
    <col min="11230" max="11230" width="15.5703125" style="442" customWidth="1"/>
    <col min="11231" max="11231" width="9.42578125" style="442"/>
    <col min="11232" max="11233" width="6.5703125" style="442" customWidth="1"/>
    <col min="11234" max="11235" width="9.42578125" style="442"/>
    <col min="11236" max="11236" width="11.42578125" style="442" customWidth="1"/>
    <col min="11237" max="11237" width="9.42578125" style="442"/>
    <col min="11238" max="11239" width="6.5703125" style="442" customWidth="1"/>
    <col min="11240" max="11241" width="9.42578125" style="442"/>
    <col min="11242" max="11242" width="11.42578125" style="442" customWidth="1"/>
    <col min="11243" max="11243" width="9.42578125" style="442"/>
    <col min="11244" max="11244" width="6.5703125" style="442" customWidth="1"/>
    <col min="11245" max="11245" width="4.5703125" style="442" customWidth="1"/>
    <col min="11246" max="11247" width="9.42578125" style="442"/>
    <col min="11248" max="11248" width="11.42578125" style="442" customWidth="1"/>
    <col min="11249" max="11249" width="6.42578125" style="442" customWidth="1"/>
    <col min="11250" max="11250" width="4.5703125" style="442" customWidth="1"/>
    <col min="11251" max="11468" width="9.42578125" style="442"/>
    <col min="11469" max="11470" width="6.42578125" style="442" customWidth="1"/>
    <col min="11471" max="11474" width="10.42578125" style="442" customWidth="1"/>
    <col min="11475" max="11475" width="9.42578125" style="442"/>
    <col min="11476" max="11476" width="11.42578125" style="442" customWidth="1"/>
    <col min="11477" max="11479" width="10.42578125" style="442" customWidth="1"/>
    <col min="11480" max="11480" width="4.5703125" style="442" customWidth="1"/>
    <col min="11481" max="11481" width="4.42578125" style="442" customWidth="1"/>
    <col min="11482" max="11483" width="6.5703125" style="442" customWidth="1"/>
    <col min="11484" max="11485" width="9.42578125" style="442"/>
    <col min="11486" max="11486" width="15.5703125" style="442" customWidth="1"/>
    <col min="11487" max="11487" width="9.42578125" style="442"/>
    <col min="11488" max="11489" width="6.5703125" style="442" customWidth="1"/>
    <col min="11490" max="11491" width="9.42578125" style="442"/>
    <col min="11492" max="11492" width="11.42578125" style="442" customWidth="1"/>
    <col min="11493" max="11493" width="9.42578125" style="442"/>
    <col min="11494" max="11495" width="6.5703125" style="442" customWidth="1"/>
    <col min="11496" max="11497" width="9.42578125" style="442"/>
    <col min="11498" max="11498" width="11.42578125" style="442" customWidth="1"/>
    <col min="11499" max="11499" width="9.42578125" style="442"/>
    <col min="11500" max="11500" width="6.5703125" style="442" customWidth="1"/>
    <col min="11501" max="11501" width="4.5703125" style="442" customWidth="1"/>
    <col min="11502" max="11503" width="9.42578125" style="442"/>
    <col min="11504" max="11504" width="11.42578125" style="442" customWidth="1"/>
    <col min="11505" max="11505" width="6.42578125" style="442" customWidth="1"/>
    <col min="11506" max="11506" width="4.5703125" style="442" customWidth="1"/>
    <col min="11507" max="11724" width="9.42578125" style="442"/>
    <col min="11725" max="11726" width="6.42578125" style="442" customWidth="1"/>
    <col min="11727" max="11730" width="10.42578125" style="442" customWidth="1"/>
    <col min="11731" max="11731" width="9.42578125" style="442"/>
    <col min="11732" max="11732" width="11.42578125" style="442" customWidth="1"/>
    <col min="11733" max="11735" width="10.42578125" style="442" customWidth="1"/>
    <col min="11736" max="11736" width="4.5703125" style="442" customWidth="1"/>
    <col min="11737" max="11737" width="4.42578125" style="442" customWidth="1"/>
    <col min="11738" max="11739" width="6.5703125" style="442" customWidth="1"/>
    <col min="11740" max="11741" width="9.42578125" style="442"/>
    <col min="11742" max="11742" width="15.5703125" style="442" customWidth="1"/>
    <col min="11743" max="11743" width="9.42578125" style="442"/>
    <col min="11744" max="11745" width="6.5703125" style="442" customWidth="1"/>
    <col min="11746" max="11747" width="9.42578125" style="442"/>
    <col min="11748" max="11748" width="11.42578125" style="442" customWidth="1"/>
    <col min="11749" max="11749" width="9.42578125" style="442"/>
    <col min="11750" max="11751" width="6.5703125" style="442" customWidth="1"/>
    <col min="11752" max="11753" width="9.42578125" style="442"/>
    <col min="11754" max="11754" width="11.42578125" style="442" customWidth="1"/>
    <col min="11755" max="11755" width="9.42578125" style="442"/>
    <col min="11756" max="11756" width="6.5703125" style="442" customWidth="1"/>
    <col min="11757" max="11757" width="4.5703125" style="442" customWidth="1"/>
    <col min="11758" max="11759" width="9.42578125" style="442"/>
    <col min="11760" max="11760" width="11.42578125" style="442" customWidth="1"/>
    <col min="11761" max="11761" width="6.42578125" style="442" customWidth="1"/>
    <col min="11762" max="11762" width="4.5703125" style="442" customWidth="1"/>
    <col min="11763" max="11980" width="9.42578125" style="442"/>
    <col min="11981" max="11982" width="6.42578125" style="442" customWidth="1"/>
    <col min="11983" max="11986" width="10.42578125" style="442" customWidth="1"/>
    <col min="11987" max="11987" width="9.42578125" style="442"/>
    <col min="11988" max="11988" width="11.42578125" style="442" customWidth="1"/>
    <col min="11989" max="11991" width="10.42578125" style="442" customWidth="1"/>
    <col min="11992" max="11992" width="4.5703125" style="442" customWidth="1"/>
    <col min="11993" max="11993" width="4.42578125" style="442" customWidth="1"/>
    <col min="11994" max="11995" width="6.5703125" style="442" customWidth="1"/>
    <col min="11996" max="11997" width="9.42578125" style="442"/>
    <col min="11998" max="11998" width="15.5703125" style="442" customWidth="1"/>
    <col min="11999" max="11999" width="9.42578125" style="442"/>
    <col min="12000" max="12001" width="6.5703125" style="442" customWidth="1"/>
    <col min="12002" max="12003" width="9.42578125" style="442"/>
    <col min="12004" max="12004" width="11.42578125" style="442" customWidth="1"/>
    <col min="12005" max="12005" width="9.42578125" style="442"/>
    <col min="12006" max="12007" width="6.5703125" style="442" customWidth="1"/>
    <col min="12008" max="12009" width="9.42578125" style="442"/>
    <col min="12010" max="12010" width="11.42578125" style="442" customWidth="1"/>
    <col min="12011" max="12011" width="9.42578125" style="442"/>
    <col min="12012" max="12012" width="6.5703125" style="442" customWidth="1"/>
    <col min="12013" max="12013" width="4.5703125" style="442" customWidth="1"/>
    <col min="12014" max="12015" width="9.42578125" style="442"/>
    <col min="12016" max="12016" width="11.42578125" style="442" customWidth="1"/>
    <col min="12017" max="12017" width="6.42578125" style="442" customWidth="1"/>
    <col min="12018" max="12018" width="4.5703125" style="442" customWidth="1"/>
    <col min="12019" max="12236" width="9.42578125" style="442"/>
    <col min="12237" max="12238" width="6.42578125" style="442" customWidth="1"/>
    <col min="12239" max="12242" width="10.42578125" style="442" customWidth="1"/>
    <col min="12243" max="12243" width="9.42578125" style="442"/>
    <col min="12244" max="12244" width="11.42578125" style="442" customWidth="1"/>
    <col min="12245" max="12247" width="10.42578125" style="442" customWidth="1"/>
    <col min="12248" max="12248" width="4.5703125" style="442" customWidth="1"/>
    <col min="12249" max="12249" width="4.42578125" style="442" customWidth="1"/>
    <col min="12250" max="12251" width="6.5703125" style="442" customWidth="1"/>
    <col min="12252" max="12253" width="9.42578125" style="442"/>
    <col min="12254" max="12254" width="15.5703125" style="442" customWidth="1"/>
    <col min="12255" max="12255" width="9.42578125" style="442"/>
    <col min="12256" max="12257" width="6.5703125" style="442" customWidth="1"/>
    <col min="12258" max="12259" width="9.42578125" style="442"/>
    <col min="12260" max="12260" width="11.42578125" style="442" customWidth="1"/>
    <col min="12261" max="12261" width="9.42578125" style="442"/>
    <col min="12262" max="12263" width="6.5703125" style="442" customWidth="1"/>
    <col min="12264" max="12265" width="9.42578125" style="442"/>
    <col min="12266" max="12266" width="11.42578125" style="442" customWidth="1"/>
    <col min="12267" max="12267" width="9.42578125" style="442"/>
    <col min="12268" max="12268" width="6.5703125" style="442" customWidth="1"/>
    <col min="12269" max="12269" width="4.5703125" style="442" customWidth="1"/>
    <col min="12270" max="12271" width="9.42578125" style="442"/>
    <col min="12272" max="12272" width="11.42578125" style="442" customWidth="1"/>
    <col min="12273" max="12273" width="6.42578125" style="442" customWidth="1"/>
    <col min="12274" max="12274" width="4.5703125" style="442" customWidth="1"/>
    <col min="12275" max="12492" width="9.42578125" style="442"/>
    <col min="12493" max="12494" width="6.42578125" style="442" customWidth="1"/>
    <col min="12495" max="12498" width="10.42578125" style="442" customWidth="1"/>
    <col min="12499" max="12499" width="9.42578125" style="442"/>
    <col min="12500" max="12500" width="11.42578125" style="442" customWidth="1"/>
    <col min="12501" max="12503" width="10.42578125" style="442" customWidth="1"/>
    <col min="12504" max="12504" width="4.5703125" style="442" customWidth="1"/>
    <col min="12505" max="12505" width="4.42578125" style="442" customWidth="1"/>
    <col min="12506" max="12507" width="6.5703125" style="442" customWidth="1"/>
    <col min="12508" max="12509" width="9.42578125" style="442"/>
    <col min="12510" max="12510" width="15.5703125" style="442" customWidth="1"/>
    <col min="12511" max="12511" width="9.42578125" style="442"/>
    <col min="12512" max="12513" width="6.5703125" style="442" customWidth="1"/>
    <col min="12514" max="12515" width="9.42578125" style="442"/>
    <col min="12516" max="12516" width="11.42578125" style="442" customWidth="1"/>
    <col min="12517" max="12517" width="9.42578125" style="442"/>
    <col min="12518" max="12519" width="6.5703125" style="442" customWidth="1"/>
    <col min="12520" max="12521" width="9.42578125" style="442"/>
    <col min="12522" max="12522" width="11.42578125" style="442" customWidth="1"/>
    <col min="12523" max="12523" width="9.42578125" style="442"/>
    <col min="12524" max="12524" width="6.5703125" style="442" customWidth="1"/>
    <col min="12525" max="12525" width="4.5703125" style="442" customWidth="1"/>
    <col min="12526" max="12527" width="9.42578125" style="442"/>
    <col min="12528" max="12528" width="11.42578125" style="442" customWidth="1"/>
    <col min="12529" max="12529" width="6.42578125" style="442" customWidth="1"/>
    <col min="12530" max="12530" width="4.5703125" style="442" customWidth="1"/>
    <col min="12531" max="12748" width="9.42578125" style="442"/>
    <col min="12749" max="12750" width="6.42578125" style="442" customWidth="1"/>
    <col min="12751" max="12754" width="10.42578125" style="442" customWidth="1"/>
    <col min="12755" max="12755" width="9.42578125" style="442"/>
    <col min="12756" max="12756" width="11.42578125" style="442" customWidth="1"/>
    <col min="12757" max="12759" width="10.42578125" style="442" customWidth="1"/>
    <col min="12760" max="12760" width="4.5703125" style="442" customWidth="1"/>
    <col min="12761" max="12761" width="4.42578125" style="442" customWidth="1"/>
    <col min="12762" max="12763" width="6.5703125" style="442" customWidth="1"/>
    <col min="12764" max="12765" width="9.42578125" style="442"/>
    <col min="12766" max="12766" width="15.5703125" style="442" customWidth="1"/>
    <col min="12767" max="12767" width="9.42578125" style="442"/>
    <col min="12768" max="12769" width="6.5703125" style="442" customWidth="1"/>
    <col min="12770" max="12771" width="9.42578125" style="442"/>
    <col min="12772" max="12772" width="11.42578125" style="442" customWidth="1"/>
    <col min="12773" max="12773" width="9.42578125" style="442"/>
    <col min="12774" max="12775" width="6.5703125" style="442" customWidth="1"/>
    <col min="12776" max="12777" width="9.42578125" style="442"/>
    <col min="12778" max="12778" width="11.42578125" style="442" customWidth="1"/>
    <col min="12779" max="12779" width="9.42578125" style="442"/>
    <col min="12780" max="12780" width="6.5703125" style="442" customWidth="1"/>
    <col min="12781" max="12781" width="4.5703125" style="442" customWidth="1"/>
    <col min="12782" max="12783" width="9.42578125" style="442"/>
    <col min="12784" max="12784" width="11.42578125" style="442" customWidth="1"/>
    <col min="12785" max="12785" width="6.42578125" style="442" customWidth="1"/>
    <col min="12786" max="12786" width="4.5703125" style="442" customWidth="1"/>
    <col min="12787" max="13004" width="9.42578125" style="442"/>
    <col min="13005" max="13006" width="6.42578125" style="442" customWidth="1"/>
    <col min="13007" max="13010" width="10.42578125" style="442" customWidth="1"/>
    <col min="13011" max="13011" width="9.42578125" style="442"/>
    <col min="13012" max="13012" width="11.42578125" style="442" customWidth="1"/>
    <col min="13013" max="13015" width="10.42578125" style="442" customWidth="1"/>
    <col min="13016" max="13016" width="4.5703125" style="442" customWidth="1"/>
    <col min="13017" max="13017" width="4.42578125" style="442" customWidth="1"/>
    <col min="13018" max="13019" width="6.5703125" style="442" customWidth="1"/>
    <col min="13020" max="13021" width="9.42578125" style="442"/>
    <col min="13022" max="13022" width="15.5703125" style="442" customWidth="1"/>
    <col min="13023" max="13023" width="9.42578125" style="442"/>
    <col min="13024" max="13025" width="6.5703125" style="442" customWidth="1"/>
    <col min="13026" max="13027" width="9.42578125" style="442"/>
    <col min="13028" max="13028" width="11.42578125" style="442" customWidth="1"/>
    <col min="13029" max="13029" width="9.42578125" style="442"/>
    <col min="13030" max="13031" width="6.5703125" style="442" customWidth="1"/>
    <col min="13032" max="13033" width="9.42578125" style="442"/>
    <col min="13034" max="13034" width="11.42578125" style="442" customWidth="1"/>
    <col min="13035" max="13035" width="9.42578125" style="442"/>
    <col min="13036" max="13036" width="6.5703125" style="442" customWidth="1"/>
    <col min="13037" max="13037" width="4.5703125" style="442" customWidth="1"/>
    <col min="13038" max="13039" width="9.42578125" style="442"/>
    <col min="13040" max="13040" width="11.42578125" style="442" customWidth="1"/>
    <col min="13041" max="13041" width="6.42578125" style="442" customWidth="1"/>
    <col min="13042" max="13042" width="4.5703125" style="442" customWidth="1"/>
    <col min="13043" max="13260" width="9.42578125" style="442"/>
    <col min="13261" max="13262" width="6.42578125" style="442" customWidth="1"/>
    <col min="13263" max="13266" width="10.42578125" style="442" customWidth="1"/>
    <col min="13267" max="13267" width="9.42578125" style="442"/>
    <col min="13268" max="13268" width="11.42578125" style="442" customWidth="1"/>
    <col min="13269" max="13271" width="10.42578125" style="442" customWidth="1"/>
    <col min="13272" max="13272" width="4.5703125" style="442" customWidth="1"/>
    <col min="13273" max="13273" width="4.42578125" style="442" customWidth="1"/>
    <col min="13274" max="13275" width="6.5703125" style="442" customWidth="1"/>
    <col min="13276" max="13277" width="9.42578125" style="442"/>
    <col min="13278" max="13278" width="15.5703125" style="442" customWidth="1"/>
    <col min="13279" max="13279" width="9.42578125" style="442"/>
    <col min="13280" max="13281" width="6.5703125" style="442" customWidth="1"/>
    <col min="13282" max="13283" width="9.42578125" style="442"/>
    <col min="13284" max="13284" width="11.42578125" style="442" customWidth="1"/>
    <col min="13285" max="13285" width="9.42578125" style="442"/>
    <col min="13286" max="13287" width="6.5703125" style="442" customWidth="1"/>
    <col min="13288" max="13289" width="9.42578125" style="442"/>
    <col min="13290" max="13290" width="11.42578125" style="442" customWidth="1"/>
    <col min="13291" max="13291" width="9.42578125" style="442"/>
    <col min="13292" max="13292" width="6.5703125" style="442" customWidth="1"/>
    <col min="13293" max="13293" width="4.5703125" style="442" customWidth="1"/>
    <col min="13294" max="13295" width="9.42578125" style="442"/>
    <col min="13296" max="13296" width="11.42578125" style="442" customWidth="1"/>
    <col min="13297" max="13297" width="6.42578125" style="442" customWidth="1"/>
    <col min="13298" max="13298" width="4.5703125" style="442" customWidth="1"/>
    <col min="13299" max="13516" width="9.42578125" style="442"/>
    <col min="13517" max="13518" width="6.42578125" style="442" customWidth="1"/>
    <col min="13519" max="13522" width="10.42578125" style="442" customWidth="1"/>
    <col min="13523" max="13523" width="9.42578125" style="442"/>
    <col min="13524" max="13524" width="11.42578125" style="442" customWidth="1"/>
    <col min="13525" max="13527" width="10.42578125" style="442" customWidth="1"/>
    <col min="13528" max="13528" width="4.5703125" style="442" customWidth="1"/>
    <col min="13529" max="13529" width="4.42578125" style="442" customWidth="1"/>
    <col min="13530" max="13531" width="6.5703125" style="442" customWidth="1"/>
    <col min="13532" max="13533" width="9.42578125" style="442"/>
    <col min="13534" max="13534" width="15.5703125" style="442" customWidth="1"/>
    <col min="13535" max="13535" width="9.42578125" style="442"/>
    <col min="13536" max="13537" width="6.5703125" style="442" customWidth="1"/>
    <col min="13538" max="13539" width="9.42578125" style="442"/>
    <col min="13540" max="13540" width="11.42578125" style="442" customWidth="1"/>
    <col min="13541" max="13541" width="9.42578125" style="442"/>
    <col min="13542" max="13543" width="6.5703125" style="442" customWidth="1"/>
    <col min="13544" max="13545" width="9.42578125" style="442"/>
    <col min="13546" max="13546" width="11.42578125" style="442" customWidth="1"/>
    <col min="13547" max="13547" width="9.42578125" style="442"/>
    <col min="13548" max="13548" width="6.5703125" style="442" customWidth="1"/>
    <col min="13549" max="13549" width="4.5703125" style="442" customWidth="1"/>
    <col min="13550" max="13551" width="9.42578125" style="442"/>
    <col min="13552" max="13552" width="11.42578125" style="442" customWidth="1"/>
    <col min="13553" max="13553" width="6.42578125" style="442" customWidth="1"/>
    <col min="13554" max="13554" width="4.5703125" style="442" customWidth="1"/>
    <col min="13555" max="13772" width="9.42578125" style="442"/>
    <col min="13773" max="13774" width="6.42578125" style="442" customWidth="1"/>
    <col min="13775" max="13778" width="10.42578125" style="442" customWidth="1"/>
    <col min="13779" max="13779" width="9.42578125" style="442"/>
    <col min="13780" max="13780" width="11.42578125" style="442" customWidth="1"/>
    <col min="13781" max="13783" width="10.42578125" style="442" customWidth="1"/>
    <col min="13784" max="13784" width="4.5703125" style="442" customWidth="1"/>
    <col min="13785" max="13785" width="4.42578125" style="442" customWidth="1"/>
    <col min="13786" max="13787" width="6.5703125" style="442" customWidth="1"/>
    <col min="13788" max="13789" width="9.42578125" style="442"/>
    <col min="13790" max="13790" width="15.5703125" style="442" customWidth="1"/>
    <col min="13791" max="13791" width="9.42578125" style="442"/>
    <col min="13792" max="13793" width="6.5703125" style="442" customWidth="1"/>
    <col min="13794" max="13795" width="9.42578125" style="442"/>
    <col min="13796" max="13796" width="11.42578125" style="442" customWidth="1"/>
    <col min="13797" max="13797" width="9.42578125" style="442"/>
    <col min="13798" max="13799" width="6.5703125" style="442" customWidth="1"/>
    <col min="13800" max="13801" width="9.42578125" style="442"/>
    <col min="13802" max="13802" width="11.42578125" style="442" customWidth="1"/>
    <col min="13803" max="13803" width="9.42578125" style="442"/>
    <col min="13804" max="13804" width="6.5703125" style="442" customWidth="1"/>
    <col min="13805" max="13805" width="4.5703125" style="442" customWidth="1"/>
    <col min="13806" max="13807" width="9.42578125" style="442"/>
    <col min="13808" max="13808" width="11.42578125" style="442" customWidth="1"/>
    <col min="13809" max="13809" width="6.42578125" style="442" customWidth="1"/>
    <col min="13810" max="13810" width="4.5703125" style="442" customWidth="1"/>
    <col min="13811" max="14028" width="9.42578125" style="442"/>
    <col min="14029" max="14030" width="6.42578125" style="442" customWidth="1"/>
    <col min="14031" max="14034" width="10.42578125" style="442" customWidth="1"/>
    <col min="14035" max="14035" width="9.42578125" style="442"/>
    <col min="14036" max="14036" width="11.42578125" style="442" customWidth="1"/>
    <col min="14037" max="14039" width="10.42578125" style="442" customWidth="1"/>
    <col min="14040" max="14040" width="4.5703125" style="442" customWidth="1"/>
    <col min="14041" max="14041" width="4.42578125" style="442" customWidth="1"/>
    <col min="14042" max="14043" width="6.5703125" style="442" customWidth="1"/>
    <col min="14044" max="14045" width="9.42578125" style="442"/>
    <col min="14046" max="14046" width="15.5703125" style="442" customWidth="1"/>
    <col min="14047" max="14047" width="9.42578125" style="442"/>
    <col min="14048" max="14049" width="6.5703125" style="442" customWidth="1"/>
    <col min="14050" max="14051" width="9.42578125" style="442"/>
    <col min="14052" max="14052" width="11.42578125" style="442" customWidth="1"/>
    <col min="14053" max="14053" width="9.42578125" style="442"/>
    <col min="14054" max="14055" width="6.5703125" style="442" customWidth="1"/>
    <col min="14056" max="14057" width="9.42578125" style="442"/>
    <col min="14058" max="14058" width="11.42578125" style="442" customWidth="1"/>
    <col min="14059" max="14059" width="9.42578125" style="442"/>
    <col min="14060" max="14060" width="6.5703125" style="442" customWidth="1"/>
    <col min="14061" max="14061" width="4.5703125" style="442" customWidth="1"/>
    <col min="14062" max="14063" width="9.42578125" style="442"/>
    <col min="14064" max="14064" width="11.42578125" style="442" customWidth="1"/>
    <col min="14065" max="14065" width="6.42578125" style="442" customWidth="1"/>
    <col min="14066" max="14066" width="4.5703125" style="442" customWidth="1"/>
    <col min="14067" max="14284" width="9.42578125" style="442"/>
    <col min="14285" max="14286" width="6.42578125" style="442" customWidth="1"/>
    <col min="14287" max="14290" width="10.42578125" style="442" customWidth="1"/>
    <col min="14291" max="14291" width="9.42578125" style="442"/>
    <col min="14292" max="14292" width="11.42578125" style="442" customWidth="1"/>
    <col min="14293" max="14295" width="10.42578125" style="442" customWidth="1"/>
    <col min="14296" max="14296" width="4.5703125" style="442" customWidth="1"/>
    <col min="14297" max="14297" width="4.42578125" style="442" customWidth="1"/>
    <col min="14298" max="14299" width="6.5703125" style="442" customWidth="1"/>
    <col min="14300" max="14301" width="9.42578125" style="442"/>
    <col min="14302" max="14302" width="15.5703125" style="442" customWidth="1"/>
    <col min="14303" max="14303" width="9.42578125" style="442"/>
    <col min="14304" max="14305" width="6.5703125" style="442" customWidth="1"/>
    <col min="14306" max="14307" width="9.42578125" style="442"/>
    <col min="14308" max="14308" width="11.42578125" style="442" customWidth="1"/>
    <col min="14309" max="14309" width="9.42578125" style="442"/>
    <col min="14310" max="14311" width="6.5703125" style="442" customWidth="1"/>
    <col min="14312" max="14313" width="9.42578125" style="442"/>
    <col min="14314" max="14314" width="11.42578125" style="442" customWidth="1"/>
    <col min="14315" max="14315" width="9.42578125" style="442"/>
    <col min="14316" max="14316" width="6.5703125" style="442" customWidth="1"/>
    <col min="14317" max="14317" width="4.5703125" style="442" customWidth="1"/>
    <col min="14318" max="14319" width="9.42578125" style="442"/>
    <col min="14320" max="14320" width="11.42578125" style="442" customWidth="1"/>
    <col min="14321" max="14321" width="6.42578125" style="442" customWidth="1"/>
    <col min="14322" max="14322" width="4.5703125" style="442" customWidth="1"/>
    <col min="14323" max="14540" width="9.42578125" style="442"/>
    <col min="14541" max="14542" width="6.42578125" style="442" customWidth="1"/>
    <col min="14543" max="14546" width="10.42578125" style="442" customWidth="1"/>
    <col min="14547" max="14547" width="9.42578125" style="442"/>
    <col min="14548" max="14548" width="11.42578125" style="442" customWidth="1"/>
    <col min="14549" max="14551" width="10.42578125" style="442" customWidth="1"/>
    <col min="14552" max="14552" width="4.5703125" style="442" customWidth="1"/>
    <col min="14553" max="14553" width="4.42578125" style="442" customWidth="1"/>
    <col min="14554" max="14555" width="6.5703125" style="442" customWidth="1"/>
    <col min="14556" max="14557" width="9.42578125" style="442"/>
    <col min="14558" max="14558" width="15.5703125" style="442" customWidth="1"/>
    <col min="14559" max="14559" width="9.42578125" style="442"/>
    <col min="14560" max="14561" width="6.5703125" style="442" customWidth="1"/>
    <col min="14562" max="14563" width="9.42578125" style="442"/>
    <col min="14564" max="14564" width="11.42578125" style="442" customWidth="1"/>
    <col min="14565" max="14565" width="9.42578125" style="442"/>
    <col min="14566" max="14567" width="6.5703125" style="442" customWidth="1"/>
    <col min="14568" max="14569" width="9.42578125" style="442"/>
    <col min="14570" max="14570" width="11.42578125" style="442" customWidth="1"/>
    <col min="14571" max="14571" width="9.42578125" style="442"/>
    <col min="14572" max="14572" width="6.5703125" style="442" customWidth="1"/>
    <col min="14573" max="14573" width="4.5703125" style="442" customWidth="1"/>
    <col min="14574" max="14575" width="9.42578125" style="442"/>
    <col min="14576" max="14576" width="11.42578125" style="442" customWidth="1"/>
    <col min="14577" max="14577" width="6.42578125" style="442" customWidth="1"/>
    <col min="14578" max="14578" width="4.5703125" style="442" customWidth="1"/>
    <col min="14579" max="14796" width="9.42578125" style="442"/>
    <col min="14797" max="14798" width="6.42578125" style="442" customWidth="1"/>
    <col min="14799" max="14802" width="10.42578125" style="442" customWidth="1"/>
    <col min="14803" max="14803" width="9.42578125" style="442"/>
    <col min="14804" max="14804" width="11.42578125" style="442" customWidth="1"/>
    <col min="14805" max="14807" width="10.42578125" style="442" customWidth="1"/>
    <col min="14808" max="14808" width="4.5703125" style="442" customWidth="1"/>
    <col min="14809" max="14809" width="4.42578125" style="442" customWidth="1"/>
    <col min="14810" max="14811" width="6.5703125" style="442" customWidth="1"/>
    <col min="14812" max="14813" width="9.42578125" style="442"/>
    <col min="14814" max="14814" width="15.5703125" style="442" customWidth="1"/>
    <col min="14815" max="14815" width="9.42578125" style="442"/>
    <col min="14816" max="14817" width="6.5703125" style="442" customWidth="1"/>
    <col min="14818" max="14819" width="9.42578125" style="442"/>
    <col min="14820" max="14820" width="11.42578125" style="442" customWidth="1"/>
    <col min="14821" max="14821" width="9.42578125" style="442"/>
    <col min="14822" max="14823" width="6.5703125" style="442" customWidth="1"/>
    <col min="14824" max="14825" width="9.42578125" style="442"/>
    <col min="14826" max="14826" width="11.42578125" style="442" customWidth="1"/>
    <col min="14827" max="14827" width="9.42578125" style="442"/>
    <col min="14828" max="14828" width="6.5703125" style="442" customWidth="1"/>
    <col min="14829" max="14829" width="4.5703125" style="442" customWidth="1"/>
    <col min="14830" max="14831" width="9.42578125" style="442"/>
    <col min="14832" max="14832" width="11.42578125" style="442" customWidth="1"/>
    <col min="14833" max="14833" width="6.42578125" style="442" customWidth="1"/>
    <col min="14834" max="14834" width="4.5703125" style="442" customWidth="1"/>
    <col min="14835" max="15052" width="9.42578125" style="442"/>
    <col min="15053" max="15054" width="6.42578125" style="442" customWidth="1"/>
    <col min="15055" max="15058" width="10.42578125" style="442" customWidth="1"/>
    <col min="15059" max="15059" width="9.42578125" style="442"/>
    <col min="15060" max="15060" width="11.42578125" style="442" customWidth="1"/>
    <col min="15061" max="15063" width="10.42578125" style="442" customWidth="1"/>
    <col min="15064" max="15064" width="4.5703125" style="442" customWidth="1"/>
    <col min="15065" max="15065" width="4.42578125" style="442" customWidth="1"/>
    <col min="15066" max="15067" width="6.5703125" style="442" customWidth="1"/>
    <col min="15068" max="15069" width="9.42578125" style="442"/>
    <col min="15070" max="15070" width="15.5703125" style="442" customWidth="1"/>
    <col min="15071" max="15071" width="9.42578125" style="442"/>
    <col min="15072" max="15073" width="6.5703125" style="442" customWidth="1"/>
    <col min="15074" max="15075" width="9.42578125" style="442"/>
    <col min="15076" max="15076" width="11.42578125" style="442" customWidth="1"/>
    <col min="15077" max="15077" width="9.42578125" style="442"/>
    <col min="15078" max="15079" width="6.5703125" style="442" customWidth="1"/>
    <col min="15080" max="15081" width="9.42578125" style="442"/>
    <col min="15082" max="15082" width="11.42578125" style="442" customWidth="1"/>
    <col min="15083" max="15083" width="9.42578125" style="442"/>
    <col min="15084" max="15084" width="6.5703125" style="442" customWidth="1"/>
    <col min="15085" max="15085" width="4.5703125" style="442" customWidth="1"/>
    <col min="15086" max="15087" width="9.42578125" style="442"/>
    <col min="15088" max="15088" width="11.42578125" style="442" customWidth="1"/>
    <col min="15089" max="15089" width="6.42578125" style="442" customWidth="1"/>
    <col min="15090" max="15090" width="4.5703125" style="442" customWidth="1"/>
    <col min="15091" max="15308" width="9.42578125" style="442"/>
    <col min="15309" max="15310" width="6.42578125" style="442" customWidth="1"/>
    <col min="15311" max="15314" width="10.42578125" style="442" customWidth="1"/>
    <col min="15315" max="15315" width="9.42578125" style="442"/>
    <col min="15316" max="15316" width="11.42578125" style="442" customWidth="1"/>
    <col min="15317" max="15319" width="10.42578125" style="442" customWidth="1"/>
    <col min="15320" max="15320" width="4.5703125" style="442" customWidth="1"/>
    <col min="15321" max="15321" width="4.42578125" style="442" customWidth="1"/>
    <col min="15322" max="15323" width="6.5703125" style="442" customWidth="1"/>
    <col min="15324" max="15325" width="9.42578125" style="442"/>
    <col min="15326" max="15326" width="15.5703125" style="442" customWidth="1"/>
    <col min="15327" max="15327" width="9.42578125" style="442"/>
    <col min="15328" max="15329" width="6.5703125" style="442" customWidth="1"/>
    <col min="15330" max="15331" width="9.42578125" style="442"/>
    <col min="15332" max="15332" width="11.42578125" style="442" customWidth="1"/>
    <col min="15333" max="15333" width="9.42578125" style="442"/>
    <col min="15334" max="15335" width="6.5703125" style="442" customWidth="1"/>
    <col min="15336" max="15337" width="9.42578125" style="442"/>
    <col min="15338" max="15338" width="11.42578125" style="442" customWidth="1"/>
    <col min="15339" max="15339" width="9.42578125" style="442"/>
    <col min="15340" max="15340" width="6.5703125" style="442" customWidth="1"/>
    <col min="15341" max="15341" width="4.5703125" style="442" customWidth="1"/>
    <col min="15342" max="15343" width="9.42578125" style="442"/>
    <col min="15344" max="15344" width="11.42578125" style="442" customWidth="1"/>
    <col min="15345" max="15345" width="6.42578125" style="442" customWidth="1"/>
    <col min="15346" max="15346" width="4.5703125" style="442" customWidth="1"/>
    <col min="15347" max="15564" width="9.42578125" style="442"/>
    <col min="15565" max="15566" width="6.42578125" style="442" customWidth="1"/>
    <col min="15567" max="15570" width="10.42578125" style="442" customWidth="1"/>
    <col min="15571" max="15571" width="9.42578125" style="442"/>
    <col min="15572" max="15572" width="11.42578125" style="442" customWidth="1"/>
    <col min="15573" max="15575" width="10.42578125" style="442" customWidth="1"/>
    <col min="15576" max="15576" width="4.5703125" style="442" customWidth="1"/>
    <col min="15577" max="15577" width="4.42578125" style="442" customWidth="1"/>
    <col min="15578" max="15579" width="6.5703125" style="442" customWidth="1"/>
    <col min="15580" max="15581" width="9.42578125" style="442"/>
    <col min="15582" max="15582" width="15.5703125" style="442" customWidth="1"/>
    <col min="15583" max="15583" width="9.42578125" style="442"/>
    <col min="15584" max="15585" width="6.5703125" style="442" customWidth="1"/>
    <col min="15586" max="15587" width="9.42578125" style="442"/>
    <col min="15588" max="15588" width="11.42578125" style="442" customWidth="1"/>
    <col min="15589" max="15589" width="9.42578125" style="442"/>
    <col min="15590" max="15591" width="6.5703125" style="442" customWidth="1"/>
    <col min="15592" max="15593" width="9.42578125" style="442"/>
    <col min="15594" max="15594" width="11.42578125" style="442" customWidth="1"/>
    <col min="15595" max="15595" width="9.42578125" style="442"/>
    <col min="15596" max="15596" width="6.5703125" style="442" customWidth="1"/>
    <col min="15597" max="15597" width="4.5703125" style="442" customWidth="1"/>
    <col min="15598" max="15599" width="9.42578125" style="442"/>
    <col min="15600" max="15600" width="11.42578125" style="442" customWidth="1"/>
    <col min="15601" max="15601" width="6.42578125" style="442" customWidth="1"/>
    <col min="15602" max="15602" width="4.5703125" style="442" customWidth="1"/>
    <col min="15603" max="15820" width="9.42578125" style="442"/>
    <col min="15821" max="15822" width="6.42578125" style="442" customWidth="1"/>
    <col min="15823" max="15826" width="10.42578125" style="442" customWidth="1"/>
    <col min="15827" max="15827" width="9.42578125" style="442"/>
    <col min="15828" max="15828" width="11.42578125" style="442" customWidth="1"/>
    <col min="15829" max="15831" width="10.42578125" style="442" customWidth="1"/>
    <col min="15832" max="15832" width="4.5703125" style="442" customWidth="1"/>
    <col min="15833" max="15833" width="4.42578125" style="442" customWidth="1"/>
    <col min="15834" max="15835" width="6.5703125" style="442" customWidth="1"/>
    <col min="15836" max="15837" width="9.42578125" style="442"/>
    <col min="15838" max="15838" width="15.5703125" style="442" customWidth="1"/>
    <col min="15839" max="15839" width="9.42578125" style="442"/>
    <col min="15840" max="15841" width="6.5703125" style="442" customWidth="1"/>
    <col min="15842" max="15843" width="9.42578125" style="442"/>
    <col min="15844" max="15844" width="11.42578125" style="442" customWidth="1"/>
    <col min="15845" max="15845" width="9.42578125" style="442"/>
    <col min="15846" max="15847" width="6.5703125" style="442" customWidth="1"/>
    <col min="15848" max="15849" width="9.42578125" style="442"/>
    <col min="15850" max="15850" width="11.42578125" style="442" customWidth="1"/>
    <col min="15851" max="15851" width="9.42578125" style="442"/>
    <col min="15852" max="15852" width="6.5703125" style="442" customWidth="1"/>
    <col min="15853" max="15853" width="4.5703125" style="442" customWidth="1"/>
    <col min="15854" max="15855" width="9.42578125" style="442"/>
    <col min="15856" max="15856" width="11.42578125" style="442" customWidth="1"/>
    <col min="15857" max="15857" width="6.42578125" style="442" customWidth="1"/>
    <col min="15858" max="15858" width="4.5703125" style="442" customWidth="1"/>
    <col min="15859" max="16076" width="9.42578125" style="442"/>
    <col min="16077" max="16078" width="6.42578125" style="442" customWidth="1"/>
    <col min="16079" max="16082" width="10.42578125" style="442" customWidth="1"/>
    <col min="16083" max="16083" width="9.42578125" style="442"/>
    <col min="16084" max="16084" width="11.42578125" style="442" customWidth="1"/>
    <col min="16085" max="16087" width="10.42578125" style="442" customWidth="1"/>
    <col min="16088" max="16088" width="4.5703125" style="442" customWidth="1"/>
    <col min="16089" max="16089" width="4.42578125" style="442" customWidth="1"/>
    <col min="16090" max="16091" width="6.5703125" style="442" customWidth="1"/>
    <col min="16092" max="16093" width="9.42578125" style="442"/>
    <col min="16094" max="16094" width="15.5703125" style="442" customWidth="1"/>
    <col min="16095" max="16095" width="9.42578125" style="442"/>
    <col min="16096" max="16097" width="6.5703125" style="442" customWidth="1"/>
    <col min="16098" max="16099" width="9.42578125" style="442"/>
    <col min="16100" max="16100" width="11.42578125" style="442" customWidth="1"/>
    <col min="16101" max="16101" width="9.42578125" style="442"/>
    <col min="16102" max="16103" width="6.5703125" style="442" customWidth="1"/>
    <col min="16104" max="16105" width="9.42578125" style="442"/>
    <col min="16106" max="16106" width="11.42578125" style="442" customWidth="1"/>
    <col min="16107" max="16107" width="9.42578125" style="442"/>
    <col min="16108" max="16108" width="6.5703125" style="442" customWidth="1"/>
    <col min="16109" max="16109" width="4.5703125" style="442" customWidth="1"/>
    <col min="16110" max="16111" width="9.42578125" style="442"/>
    <col min="16112" max="16112" width="11.42578125" style="442" customWidth="1"/>
    <col min="16113" max="16113" width="6.42578125" style="442" customWidth="1"/>
    <col min="16114" max="16114" width="4.5703125" style="442" customWidth="1"/>
    <col min="16115" max="16384" width="9.42578125" style="442"/>
  </cols>
  <sheetData>
    <row r="1" spans="1:19" ht="15" customHeight="1">
      <c r="A1" s="434"/>
      <c r="B1" s="435"/>
      <c r="C1" s="435"/>
      <c r="D1" s="435"/>
      <c r="H1" s="437"/>
      <c r="I1" s="438"/>
      <c r="J1" s="439"/>
      <c r="S1" s="441"/>
    </row>
    <row r="2" spans="1:19" ht="15" customHeight="1">
      <c r="A2" s="434"/>
      <c r="B2" s="435"/>
      <c r="C2" s="152"/>
      <c r="D2" s="153"/>
      <c r="E2" s="443" t="s">
        <v>359</v>
      </c>
      <c r="F2" s="444" t="s">
        <v>360</v>
      </c>
      <c r="G2" s="444" t="s">
        <v>361</v>
      </c>
      <c r="H2" s="437"/>
      <c r="I2" s="438"/>
      <c r="J2" s="439"/>
      <c r="S2" s="441"/>
    </row>
    <row r="3" spans="1:19" ht="15" customHeight="1">
      <c r="A3" s="434"/>
      <c r="B3" s="435"/>
      <c r="C3" s="154" t="s">
        <v>477</v>
      </c>
      <c r="D3" s="155" t="s">
        <v>478</v>
      </c>
      <c r="E3" s="445" t="s">
        <v>463</v>
      </c>
      <c r="F3" s="446" t="s">
        <v>464</v>
      </c>
      <c r="G3" s="446" t="s">
        <v>465</v>
      </c>
      <c r="H3" s="437"/>
      <c r="I3" s="438"/>
      <c r="J3" s="439"/>
      <c r="S3" s="441"/>
    </row>
    <row r="4" spans="1:19" ht="15" customHeight="1">
      <c r="A4" s="434"/>
      <c r="B4" s="435"/>
      <c r="C4" s="447"/>
      <c r="D4" s="447"/>
      <c r="E4" s="448"/>
      <c r="F4" s="448"/>
      <c r="G4" s="448"/>
      <c r="H4" s="437"/>
      <c r="I4" s="438"/>
      <c r="J4" s="439"/>
      <c r="S4" s="441"/>
    </row>
    <row r="5" spans="1:19" ht="15" customHeight="1">
      <c r="A5" s="449"/>
      <c r="B5" s="450"/>
      <c r="C5" s="451">
        <f>+D5</f>
        <v>39576</v>
      </c>
      <c r="D5" s="452">
        <v>39576</v>
      </c>
      <c r="E5" s="801">
        <v>106.2</v>
      </c>
      <c r="F5" s="439">
        <v>143.80000000000001</v>
      </c>
      <c r="G5" s="439">
        <v>83.8</v>
      </c>
      <c r="J5" s="453"/>
      <c r="S5" s="51"/>
    </row>
    <row r="6" spans="1:19" ht="15" customHeight="1">
      <c r="A6" s="454"/>
      <c r="B6" s="455"/>
      <c r="C6" s="451">
        <f t="shared" ref="C6:C69" si="0">+D6</f>
        <v>39608</v>
      </c>
      <c r="D6" s="452">
        <v>39608</v>
      </c>
      <c r="E6" s="801">
        <v>110.1</v>
      </c>
      <c r="F6" s="439">
        <v>137</v>
      </c>
      <c r="G6" s="439">
        <v>81.400000000000006</v>
      </c>
      <c r="I6" s="456" t="s">
        <v>461</v>
      </c>
      <c r="J6" s="453"/>
      <c r="S6" s="51"/>
    </row>
    <row r="7" spans="1:19" ht="15" customHeight="1">
      <c r="A7" s="449" t="s">
        <v>170</v>
      </c>
      <c r="B7" s="450" t="s">
        <v>171</v>
      </c>
      <c r="C7" s="451">
        <f t="shared" si="0"/>
        <v>39640</v>
      </c>
      <c r="D7" s="452">
        <v>39640</v>
      </c>
      <c r="E7" s="801">
        <v>105.9</v>
      </c>
      <c r="F7" s="439">
        <v>141.19999999999999</v>
      </c>
      <c r="G7" s="439">
        <v>82.1</v>
      </c>
      <c r="J7" s="453"/>
      <c r="S7" s="51"/>
    </row>
    <row r="8" spans="1:19" ht="15" customHeight="1">
      <c r="A8" s="449"/>
      <c r="B8" s="450"/>
      <c r="C8" s="451">
        <f t="shared" si="0"/>
        <v>39672</v>
      </c>
      <c r="D8" s="452">
        <v>39672</v>
      </c>
      <c r="E8" s="801">
        <v>106.3</v>
      </c>
      <c r="F8" s="439">
        <v>143.30000000000001</v>
      </c>
      <c r="G8" s="439">
        <v>81.2</v>
      </c>
      <c r="J8" s="453"/>
      <c r="S8" s="51"/>
    </row>
    <row r="9" spans="1:19" ht="15" customHeight="1">
      <c r="A9" s="449"/>
      <c r="B9" s="450"/>
      <c r="C9" s="451">
        <f t="shared" si="0"/>
        <v>39704</v>
      </c>
      <c r="D9" s="452">
        <v>39704</v>
      </c>
      <c r="E9" s="801">
        <v>106</v>
      </c>
      <c r="F9" s="439">
        <v>141.4</v>
      </c>
      <c r="G9" s="439">
        <v>82.6</v>
      </c>
      <c r="J9" s="457"/>
      <c r="S9" s="51"/>
    </row>
    <row r="10" spans="1:19" ht="15" customHeight="1">
      <c r="A10" s="449"/>
      <c r="B10" s="450"/>
      <c r="C10" s="451">
        <f t="shared" si="0"/>
        <v>39736</v>
      </c>
      <c r="D10" s="452">
        <v>39736</v>
      </c>
      <c r="E10" s="801">
        <v>105.9</v>
      </c>
      <c r="F10" s="439">
        <v>142.5</v>
      </c>
      <c r="G10" s="439">
        <v>82.9</v>
      </c>
      <c r="J10" s="453"/>
      <c r="S10" s="51"/>
    </row>
    <row r="11" spans="1:19" ht="15" customHeight="1">
      <c r="A11" s="449"/>
      <c r="B11" s="450"/>
      <c r="C11" s="451">
        <f t="shared" si="0"/>
        <v>39768</v>
      </c>
      <c r="D11" s="452">
        <v>39768</v>
      </c>
      <c r="E11" s="801">
        <v>106</v>
      </c>
      <c r="F11" s="439">
        <v>141.4</v>
      </c>
      <c r="G11" s="439">
        <v>83.4</v>
      </c>
      <c r="J11" s="453"/>
      <c r="S11" s="51"/>
    </row>
    <row r="12" spans="1:19" ht="15" customHeight="1">
      <c r="A12" s="449"/>
      <c r="B12" s="450"/>
      <c r="C12" s="451">
        <f t="shared" si="0"/>
        <v>39800</v>
      </c>
      <c r="D12" s="452">
        <v>39800</v>
      </c>
      <c r="E12" s="801">
        <v>100.8</v>
      </c>
      <c r="F12" s="439">
        <v>141.80000000000001</v>
      </c>
      <c r="G12" s="439">
        <v>84.2</v>
      </c>
      <c r="J12" s="453"/>
      <c r="S12" s="51"/>
    </row>
    <row r="13" spans="1:19" ht="15" customHeight="1">
      <c r="A13" s="449"/>
      <c r="B13" s="450"/>
      <c r="C13" s="451">
        <f t="shared" si="0"/>
        <v>39814</v>
      </c>
      <c r="D13" s="452">
        <v>39814</v>
      </c>
      <c r="E13" s="801">
        <v>97.1</v>
      </c>
      <c r="F13" s="439">
        <v>141.80000000000001</v>
      </c>
      <c r="G13" s="439">
        <v>83.8</v>
      </c>
      <c r="J13" s="453"/>
      <c r="S13" s="51"/>
    </row>
    <row r="14" spans="1:19" ht="15" customHeight="1">
      <c r="A14" s="449"/>
      <c r="B14" s="450"/>
      <c r="C14" s="451">
        <f t="shared" si="0"/>
        <v>39845</v>
      </c>
      <c r="D14" s="452">
        <v>39845</v>
      </c>
      <c r="E14" s="801">
        <v>98.1</v>
      </c>
      <c r="F14" s="439">
        <v>142.69999999999999</v>
      </c>
      <c r="G14" s="439">
        <v>82.7</v>
      </c>
      <c r="J14" s="453"/>
      <c r="S14" s="51"/>
    </row>
    <row r="15" spans="1:19" ht="15" customHeight="1">
      <c r="A15" s="449"/>
      <c r="B15" s="450"/>
      <c r="C15" s="451">
        <f t="shared" si="0"/>
        <v>39873</v>
      </c>
      <c r="D15" s="452">
        <v>39873</v>
      </c>
      <c r="E15" s="801">
        <v>98.3</v>
      </c>
      <c r="F15" s="439">
        <v>141.1</v>
      </c>
      <c r="G15" s="439">
        <v>81.900000000000006</v>
      </c>
      <c r="J15" s="453"/>
      <c r="S15" s="51"/>
    </row>
    <row r="16" spans="1:19" ht="15" customHeight="1">
      <c r="A16" s="449"/>
      <c r="B16" s="450"/>
      <c r="C16" s="451">
        <f t="shared" si="0"/>
        <v>39904</v>
      </c>
      <c r="D16" s="452">
        <v>39904</v>
      </c>
      <c r="E16" s="801">
        <v>100.9</v>
      </c>
      <c r="F16" s="439">
        <v>139.5</v>
      </c>
      <c r="G16" s="439">
        <v>82.5</v>
      </c>
      <c r="J16" s="453"/>
      <c r="S16" s="51"/>
    </row>
    <row r="17" spans="1:19" ht="15" customHeight="1">
      <c r="A17" s="449"/>
      <c r="B17" s="450"/>
      <c r="C17" s="451">
        <f t="shared" si="0"/>
        <v>39934</v>
      </c>
      <c r="D17" s="452">
        <v>39934</v>
      </c>
      <c r="E17" s="801">
        <v>98.5</v>
      </c>
      <c r="F17" s="439">
        <v>138.19999999999999</v>
      </c>
      <c r="G17" s="439">
        <v>81.3</v>
      </c>
      <c r="J17" s="453"/>
      <c r="S17" s="51"/>
    </row>
    <row r="18" spans="1:19" ht="15" customHeight="1">
      <c r="A18" s="449"/>
      <c r="B18" s="441"/>
      <c r="C18" s="451">
        <f t="shared" si="0"/>
        <v>39965</v>
      </c>
      <c r="D18" s="452">
        <v>39965</v>
      </c>
      <c r="E18" s="801">
        <v>96.9</v>
      </c>
      <c r="F18" s="439">
        <v>135.4</v>
      </c>
      <c r="G18" s="439">
        <v>80.2</v>
      </c>
      <c r="J18" s="453"/>
      <c r="S18" s="51"/>
    </row>
    <row r="19" spans="1:19" ht="15" customHeight="1">
      <c r="A19" s="449">
        <v>2009</v>
      </c>
      <c r="B19" s="450" t="s">
        <v>173</v>
      </c>
      <c r="C19" s="451">
        <f t="shared" si="0"/>
        <v>39995</v>
      </c>
      <c r="D19" s="452">
        <v>39995</v>
      </c>
      <c r="E19" s="801">
        <v>96</v>
      </c>
      <c r="F19" s="439">
        <v>133.30000000000001</v>
      </c>
      <c r="G19" s="439">
        <v>79.599999999999994</v>
      </c>
      <c r="J19" s="453"/>
      <c r="S19" s="51"/>
    </row>
    <row r="20" spans="1:19" ht="15" customHeight="1">
      <c r="A20" s="449"/>
      <c r="B20" s="450"/>
      <c r="C20" s="451">
        <f t="shared" si="0"/>
        <v>40026</v>
      </c>
      <c r="D20" s="452">
        <v>40026</v>
      </c>
      <c r="E20" s="801">
        <v>96.6</v>
      </c>
      <c r="F20" s="439">
        <v>129.6</v>
      </c>
      <c r="G20" s="439">
        <v>79.400000000000006</v>
      </c>
      <c r="I20" s="458" t="s">
        <v>511</v>
      </c>
      <c r="J20" s="453"/>
      <c r="S20" s="51"/>
    </row>
    <row r="21" spans="1:19" ht="15" customHeight="1">
      <c r="A21" s="449"/>
      <c r="B21" s="450"/>
      <c r="C21" s="451">
        <f t="shared" si="0"/>
        <v>40058</v>
      </c>
      <c r="D21" s="452">
        <v>40058</v>
      </c>
      <c r="E21" s="801">
        <v>95.4</v>
      </c>
      <c r="F21" s="439">
        <v>128</v>
      </c>
      <c r="G21" s="439">
        <v>79.599999999999994</v>
      </c>
      <c r="I21" s="456" t="s">
        <v>466</v>
      </c>
      <c r="J21" s="453"/>
      <c r="S21" s="51"/>
    </row>
    <row r="22" spans="1:19" ht="15" customHeight="1">
      <c r="A22" s="449"/>
      <c r="B22" s="450"/>
      <c r="C22" s="451">
        <f t="shared" si="0"/>
        <v>40087</v>
      </c>
      <c r="D22" s="452">
        <v>40087</v>
      </c>
      <c r="E22" s="801">
        <v>98.1</v>
      </c>
      <c r="F22" s="439">
        <v>124</v>
      </c>
      <c r="G22" s="439">
        <v>79.099999999999994</v>
      </c>
      <c r="J22" s="453"/>
      <c r="S22" s="51"/>
    </row>
    <row r="23" spans="1:19" ht="15" customHeight="1">
      <c r="A23" s="449"/>
      <c r="B23" s="450"/>
      <c r="C23" s="451">
        <f t="shared" si="0"/>
        <v>40147</v>
      </c>
      <c r="D23" s="452">
        <v>40147</v>
      </c>
      <c r="E23" s="801">
        <v>95</v>
      </c>
      <c r="F23" s="439">
        <v>122.5</v>
      </c>
      <c r="G23" s="439">
        <v>77.3</v>
      </c>
      <c r="J23" s="453"/>
      <c r="S23" s="51"/>
    </row>
    <row r="24" spans="1:19" ht="15" customHeight="1">
      <c r="A24" s="449"/>
      <c r="B24" s="450"/>
      <c r="C24" s="451">
        <f t="shared" si="0"/>
        <v>40148</v>
      </c>
      <c r="D24" s="452">
        <v>40148</v>
      </c>
      <c r="E24" s="801">
        <v>93.5</v>
      </c>
      <c r="F24" s="439">
        <v>119.9</v>
      </c>
      <c r="G24" s="439">
        <v>78.400000000000006</v>
      </c>
      <c r="J24" s="453"/>
      <c r="S24" s="51"/>
    </row>
    <row r="25" spans="1:19" ht="15" customHeight="1">
      <c r="A25" s="449"/>
      <c r="B25" s="450"/>
      <c r="C25" s="451">
        <f t="shared" si="0"/>
        <v>40180</v>
      </c>
      <c r="D25" s="452">
        <v>40180</v>
      </c>
      <c r="E25" s="801">
        <v>99.7</v>
      </c>
      <c r="F25" s="439">
        <v>117.9</v>
      </c>
      <c r="G25" s="439">
        <v>78.400000000000006</v>
      </c>
      <c r="J25" s="453"/>
      <c r="S25" s="51"/>
    </row>
    <row r="26" spans="1:19" ht="15" customHeight="1">
      <c r="A26" s="449"/>
      <c r="B26" s="450"/>
      <c r="C26" s="451">
        <f t="shared" si="0"/>
        <v>40212</v>
      </c>
      <c r="D26" s="452">
        <v>40212</v>
      </c>
      <c r="E26" s="801">
        <v>96.6</v>
      </c>
      <c r="F26" s="439">
        <v>110.7</v>
      </c>
      <c r="G26" s="439">
        <v>78.7</v>
      </c>
      <c r="J26" s="453"/>
      <c r="S26" s="51"/>
    </row>
    <row r="27" spans="1:19" ht="15" customHeight="1">
      <c r="A27" s="449"/>
      <c r="B27" s="450"/>
      <c r="C27" s="451">
        <f t="shared" si="0"/>
        <v>40244</v>
      </c>
      <c r="D27" s="452">
        <v>40244</v>
      </c>
      <c r="E27" s="801">
        <v>95.8</v>
      </c>
      <c r="F27" s="439">
        <v>113.2</v>
      </c>
      <c r="G27" s="439">
        <v>78.8</v>
      </c>
      <c r="J27" s="453"/>
      <c r="S27" s="51"/>
    </row>
    <row r="28" spans="1:19" ht="15" customHeight="1">
      <c r="A28" s="449"/>
      <c r="B28" s="450"/>
      <c r="C28" s="451">
        <f t="shared" si="0"/>
        <v>40276</v>
      </c>
      <c r="D28" s="452">
        <v>40276</v>
      </c>
      <c r="E28" s="801">
        <v>94.9</v>
      </c>
      <c r="F28" s="439">
        <v>114.5</v>
      </c>
      <c r="G28" s="439">
        <v>78.5</v>
      </c>
      <c r="J28" s="453"/>
      <c r="S28" s="51"/>
    </row>
    <row r="29" spans="1:19" ht="15" customHeight="1">
      <c r="A29" s="449"/>
      <c r="B29" s="450"/>
      <c r="C29" s="451">
        <f t="shared" si="0"/>
        <v>40299</v>
      </c>
      <c r="D29" s="452">
        <v>40299</v>
      </c>
      <c r="E29" s="801">
        <v>95.3</v>
      </c>
      <c r="F29" s="439">
        <v>111.2</v>
      </c>
      <c r="G29" s="439">
        <v>78.8</v>
      </c>
      <c r="J29" s="453"/>
      <c r="S29" s="51"/>
    </row>
    <row r="30" spans="1:19" ht="15" customHeight="1">
      <c r="A30" s="449"/>
      <c r="B30" s="450"/>
      <c r="C30" s="451">
        <f t="shared" si="0"/>
        <v>40330</v>
      </c>
      <c r="D30" s="452">
        <v>40330</v>
      </c>
      <c r="E30" s="801">
        <v>94.5</v>
      </c>
      <c r="F30" s="439">
        <v>111.3</v>
      </c>
      <c r="G30" s="439">
        <v>78.900000000000006</v>
      </c>
      <c r="J30" s="442"/>
      <c r="K30" s="442"/>
      <c r="L30" s="442"/>
      <c r="S30" s="51"/>
    </row>
    <row r="31" spans="1:19" ht="15" customHeight="1">
      <c r="A31" s="449">
        <v>2010</v>
      </c>
      <c r="B31" s="450" t="s">
        <v>130</v>
      </c>
      <c r="C31" s="451">
        <f t="shared" si="0"/>
        <v>40360</v>
      </c>
      <c r="D31" s="452">
        <v>40360</v>
      </c>
      <c r="E31" s="801">
        <v>94.4</v>
      </c>
      <c r="F31" s="439">
        <v>110</v>
      </c>
      <c r="G31" s="439">
        <v>79.2</v>
      </c>
      <c r="J31" s="453"/>
      <c r="S31" s="51"/>
    </row>
    <row r="32" spans="1:19" ht="15" customHeight="1">
      <c r="A32" s="449"/>
      <c r="B32" s="450"/>
      <c r="C32" s="451">
        <f t="shared" si="0"/>
        <v>40391</v>
      </c>
      <c r="D32" s="452">
        <v>40391</v>
      </c>
      <c r="E32" s="801">
        <v>95.4</v>
      </c>
      <c r="F32" s="439">
        <v>110</v>
      </c>
      <c r="G32" s="439">
        <v>77.8</v>
      </c>
      <c r="J32" s="453"/>
      <c r="S32" s="51"/>
    </row>
    <row r="33" spans="1:19" ht="15" customHeight="1">
      <c r="A33" s="449"/>
      <c r="B33" s="450"/>
      <c r="C33" s="451">
        <f t="shared" si="0"/>
        <v>40423</v>
      </c>
      <c r="D33" s="452">
        <v>40423</v>
      </c>
      <c r="E33" s="801">
        <v>98.5</v>
      </c>
      <c r="F33" s="439">
        <v>108</v>
      </c>
      <c r="G33" s="439">
        <v>77.8</v>
      </c>
      <c r="J33" s="442"/>
      <c r="K33" s="442"/>
      <c r="L33" s="442"/>
      <c r="M33" s="442"/>
      <c r="N33" s="442"/>
      <c r="O33" s="442"/>
      <c r="P33" s="442"/>
      <c r="S33" s="51"/>
    </row>
    <row r="34" spans="1:19" ht="15" customHeight="1">
      <c r="A34" s="449"/>
      <c r="B34" s="450"/>
      <c r="C34" s="451">
        <f t="shared" si="0"/>
        <v>40452</v>
      </c>
      <c r="D34" s="452">
        <v>40452</v>
      </c>
      <c r="E34" s="801">
        <v>94.7</v>
      </c>
      <c r="F34" s="439">
        <v>107.1</v>
      </c>
      <c r="G34" s="439">
        <v>77.7</v>
      </c>
      <c r="J34" s="453"/>
      <c r="S34" s="51"/>
    </row>
    <row r="35" spans="1:19" ht="15" customHeight="1">
      <c r="A35" s="449"/>
      <c r="B35" s="450"/>
      <c r="C35" s="451">
        <f t="shared" si="0"/>
        <v>40512</v>
      </c>
      <c r="D35" s="452">
        <v>40512</v>
      </c>
      <c r="E35" s="801">
        <v>94.7</v>
      </c>
      <c r="F35" s="439">
        <v>105.4</v>
      </c>
      <c r="G35" s="439">
        <v>77.3</v>
      </c>
      <c r="I35" s="458" t="s">
        <v>512</v>
      </c>
      <c r="J35" s="453"/>
      <c r="S35" s="51"/>
    </row>
    <row r="36" spans="1:19" ht="15" customHeight="1">
      <c r="A36" s="449"/>
      <c r="B36" s="450"/>
      <c r="C36" s="451">
        <f t="shared" si="0"/>
        <v>40513</v>
      </c>
      <c r="D36" s="452">
        <v>40513</v>
      </c>
      <c r="E36" s="801">
        <v>92</v>
      </c>
      <c r="F36" s="439">
        <v>102</v>
      </c>
      <c r="G36" s="439">
        <v>76.5</v>
      </c>
      <c r="J36" s="453"/>
      <c r="S36" s="51"/>
    </row>
    <row r="37" spans="1:19" ht="15" customHeight="1">
      <c r="A37" s="449"/>
      <c r="B37" s="450"/>
      <c r="C37" s="451">
        <f t="shared" si="0"/>
        <v>40545</v>
      </c>
      <c r="D37" s="452">
        <v>40545</v>
      </c>
      <c r="E37" s="801">
        <v>92.8</v>
      </c>
      <c r="F37" s="439">
        <v>102</v>
      </c>
      <c r="G37" s="439">
        <v>76.3</v>
      </c>
      <c r="J37" s="453"/>
    </row>
    <row r="38" spans="1:19" ht="15" customHeight="1">
      <c r="A38" s="449"/>
      <c r="B38" s="450"/>
      <c r="C38" s="451">
        <f t="shared" si="0"/>
        <v>40577</v>
      </c>
      <c r="D38" s="452">
        <v>40577</v>
      </c>
      <c r="E38" s="801">
        <v>93.9</v>
      </c>
      <c r="F38" s="439">
        <v>100.6</v>
      </c>
      <c r="G38" s="439">
        <v>77.3</v>
      </c>
      <c r="J38" s="453"/>
    </row>
    <row r="39" spans="1:19" ht="15" customHeight="1">
      <c r="A39" s="449"/>
      <c r="B39" s="450"/>
      <c r="C39" s="451">
        <f t="shared" si="0"/>
        <v>40609</v>
      </c>
      <c r="D39" s="452">
        <v>40609</v>
      </c>
      <c r="E39" s="801">
        <v>92.7</v>
      </c>
      <c r="F39" s="439">
        <v>99.7</v>
      </c>
      <c r="G39" s="439">
        <v>77.5</v>
      </c>
      <c r="J39" s="453"/>
    </row>
    <row r="40" spans="1:19" ht="15" customHeight="1">
      <c r="A40" s="449"/>
      <c r="B40" s="450"/>
      <c r="C40" s="451">
        <f t="shared" si="0"/>
        <v>40641</v>
      </c>
      <c r="D40" s="452">
        <v>40641</v>
      </c>
      <c r="E40" s="801">
        <v>96.5</v>
      </c>
      <c r="F40" s="439">
        <v>98.4</v>
      </c>
      <c r="G40" s="439">
        <v>78.099999999999994</v>
      </c>
      <c r="J40" s="453"/>
    </row>
    <row r="41" spans="1:19" ht="15" customHeight="1">
      <c r="A41" s="449"/>
      <c r="B41" s="450"/>
      <c r="C41" s="451">
        <f t="shared" si="0"/>
        <v>40664</v>
      </c>
      <c r="D41" s="452">
        <v>40664</v>
      </c>
      <c r="E41" s="801">
        <v>94.2</v>
      </c>
      <c r="F41" s="439">
        <v>96.9</v>
      </c>
      <c r="G41" s="439">
        <v>77.599999999999994</v>
      </c>
      <c r="J41" s="453"/>
    </row>
    <row r="42" spans="1:19" ht="15" customHeight="1">
      <c r="A42" s="449"/>
      <c r="B42" s="450"/>
      <c r="C42" s="451">
        <f t="shared" si="0"/>
        <v>40695</v>
      </c>
      <c r="D42" s="452">
        <v>40695</v>
      </c>
      <c r="E42" s="801">
        <v>94.7</v>
      </c>
      <c r="F42" s="439">
        <v>96.9</v>
      </c>
      <c r="G42" s="439">
        <v>78.400000000000006</v>
      </c>
      <c r="J42" s="453"/>
    </row>
    <row r="43" spans="1:19" ht="15" customHeight="1">
      <c r="A43" s="449">
        <v>2011</v>
      </c>
      <c r="B43" s="450" t="s">
        <v>131</v>
      </c>
      <c r="C43" s="451">
        <f t="shared" si="0"/>
        <v>40725</v>
      </c>
      <c r="D43" s="452">
        <v>40725</v>
      </c>
      <c r="E43" s="801">
        <v>96.1</v>
      </c>
      <c r="F43" s="439">
        <v>97.2</v>
      </c>
      <c r="G43" s="439">
        <v>78.2</v>
      </c>
      <c r="J43" s="453"/>
    </row>
    <row r="44" spans="1:19" ht="15" customHeight="1">
      <c r="A44" s="449"/>
      <c r="B44" s="450"/>
      <c r="C44" s="451">
        <f t="shared" si="0"/>
        <v>40756</v>
      </c>
      <c r="D44" s="452">
        <v>40756</v>
      </c>
      <c r="E44" s="801">
        <v>91.4</v>
      </c>
      <c r="F44" s="439">
        <v>98.9</v>
      </c>
      <c r="G44" s="439">
        <v>78.7</v>
      </c>
      <c r="J44" s="453"/>
    </row>
    <row r="45" spans="1:19" ht="15" customHeight="1">
      <c r="A45" s="449"/>
      <c r="B45" s="450"/>
      <c r="C45" s="451">
        <f t="shared" si="0"/>
        <v>40788</v>
      </c>
      <c r="D45" s="452">
        <v>40788</v>
      </c>
      <c r="E45" s="801">
        <v>96.2</v>
      </c>
      <c r="F45" s="439">
        <v>97.4</v>
      </c>
      <c r="G45" s="439">
        <v>78.5</v>
      </c>
      <c r="J45" s="453"/>
    </row>
    <row r="46" spans="1:19" ht="15" customHeight="1">
      <c r="A46" s="449"/>
      <c r="B46" s="450"/>
      <c r="C46" s="451">
        <f t="shared" si="0"/>
        <v>40817</v>
      </c>
      <c r="D46" s="452">
        <v>40817</v>
      </c>
      <c r="E46" s="801">
        <v>95.8</v>
      </c>
      <c r="F46" s="439">
        <v>93.3</v>
      </c>
      <c r="G46" s="439">
        <v>78.5</v>
      </c>
      <c r="J46" s="453"/>
    </row>
    <row r="47" spans="1:19" ht="15" customHeight="1">
      <c r="A47" s="449"/>
      <c r="B47" s="450"/>
      <c r="C47" s="451">
        <f t="shared" si="0"/>
        <v>40877</v>
      </c>
      <c r="D47" s="452">
        <v>40877</v>
      </c>
      <c r="E47" s="801">
        <v>93.7</v>
      </c>
      <c r="F47" s="439">
        <v>95.6</v>
      </c>
      <c r="G47" s="439">
        <v>77.400000000000006</v>
      </c>
      <c r="J47" s="453"/>
    </row>
    <row r="48" spans="1:19" ht="15" customHeight="1">
      <c r="A48" s="449"/>
      <c r="B48" s="450"/>
      <c r="C48" s="451">
        <f t="shared" si="0"/>
        <v>40878</v>
      </c>
      <c r="D48" s="452">
        <v>40878</v>
      </c>
      <c r="E48" s="801">
        <v>93.2</v>
      </c>
      <c r="F48" s="439">
        <v>96.9</v>
      </c>
      <c r="G48" s="439">
        <v>77.599999999999994</v>
      </c>
      <c r="J48" s="453"/>
    </row>
    <row r="49" spans="1:13" ht="15" customHeight="1">
      <c r="A49" s="449"/>
      <c r="B49" s="450"/>
      <c r="C49" s="451">
        <f t="shared" si="0"/>
        <v>40910</v>
      </c>
      <c r="D49" s="452">
        <v>40910</v>
      </c>
      <c r="E49" s="801">
        <v>87.3</v>
      </c>
      <c r="F49" s="439">
        <v>91.1</v>
      </c>
      <c r="G49" s="439">
        <v>78.400000000000006</v>
      </c>
      <c r="J49" s="453"/>
    </row>
    <row r="50" spans="1:13" ht="15" customHeight="1">
      <c r="A50" s="449"/>
      <c r="B50" s="450"/>
      <c r="C50" s="451">
        <f t="shared" si="0"/>
        <v>40942</v>
      </c>
      <c r="D50" s="452">
        <v>40942</v>
      </c>
      <c r="E50" s="801">
        <v>87.3</v>
      </c>
      <c r="F50" s="439">
        <v>79</v>
      </c>
      <c r="G50" s="439">
        <v>75.2</v>
      </c>
      <c r="J50" s="453"/>
    </row>
    <row r="51" spans="1:13" ht="15" customHeight="1">
      <c r="A51" s="449"/>
      <c r="B51" s="450"/>
      <c r="C51" s="451">
        <f t="shared" si="0"/>
        <v>40975</v>
      </c>
      <c r="D51" s="452">
        <v>40975</v>
      </c>
      <c r="E51" s="801">
        <v>85.3</v>
      </c>
      <c r="F51" s="439">
        <v>89.5</v>
      </c>
      <c r="G51" s="439">
        <v>77.2</v>
      </c>
      <c r="J51" s="453"/>
    </row>
    <row r="52" spans="1:13" ht="15" customHeight="1">
      <c r="A52" s="449"/>
      <c r="B52" s="450"/>
      <c r="C52" s="451">
        <f t="shared" si="0"/>
        <v>41007</v>
      </c>
      <c r="D52" s="452">
        <v>41007</v>
      </c>
      <c r="E52" s="801">
        <v>88.6</v>
      </c>
      <c r="F52" s="439">
        <v>88</v>
      </c>
      <c r="G52" s="439">
        <v>76.599999999999994</v>
      </c>
      <c r="J52" s="453"/>
    </row>
    <row r="53" spans="1:13" ht="15" customHeight="1">
      <c r="A53" s="449"/>
      <c r="B53" s="450"/>
      <c r="C53" s="451">
        <f t="shared" si="0"/>
        <v>41030</v>
      </c>
      <c r="D53" s="452">
        <v>41030</v>
      </c>
      <c r="E53" s="801">
        <v>90.3</v>
      </c>
      <c r="F53" s="439">
        <v>88</v>
      </c>
      <c r="G53" s="439">
        <v>76.2</v>
      </c>
      <c r="J53" s="453"/>
    </row>
    <row r="54" spans="1:13" ht="15" customHeight="1">
      <c r="A54" s="449"/>
      <c r="B54" s="450"/>
      <c r="C54" s="451">
        <f t="shared" si="0"/>
        <v>41061</v>
      </c>
      <c r="D54" s="452">
        <v>41061</v>
      </c>
      <c r="E54" s="801">
        <v>90.8</v>
      </c>
      <c r="F54" s="439">
        <v>87.9</v>
      </c>
      <c r="G54" s="439">
        <v>75.7</v>
      </c>
      <c r="J54" s="453"/>
    </row>
    <row r="55" spans="1:13" ht="15" customHeight="1">
      <c r="A55" s="449">
        <v>2012</v>
      </c>
      <c r="B55" s="450" t="s">
        <v>132</v>
      </c>
      <c r="C55" s="451">
        <f t="shared" si="0"/>
        <v>41091</v>
      </c>
      <c r="D55" s="452">
        <v>41091</v>
      </c>
      <c r="E55" s="801">
        <v>91.3</v>
      </c>
      <c r="F55" s="439">
        <v>86.1</v>
      </c>
      <c r="G55" s="439">
        <v>77</v>
      </c>
      <c r="J55" s="453"/>
    </row>
    <row r="56" spans="1:13" ht="15" customHeight="1">
      <c r="A56" s="449"/>
      <c r="B56" s="450"/>
      <c r="C56" s="451">
        <f t="shared" si="0"/>
        <v>41122</v>
      </c>
      <c r="D56" s="452">
        <v>41122</v>
      </c>
      <c r="E56" s="801">
        <v>91.8</v>
      </c>
      <c r="F56" s="439">
        <v>85.7</v>
      </c>
      <c r="G56" s="439">
        <v>76.099999999999994</v>
      </c>
      <c r="J56" s="453"/>
    </row>
    <row r="57" spans="1:13" ht="15" customHeight="1">
      <c r="A57" s="449"/>
      <c r="B57" s="450"/>
      <c r="C57" s="451">
        <f t="shared" si="0"/>
        <v>41154</v>
      </c>
      <c r="D57" s="452">
        <v>41154</v>
      </c>
      <c r="E57" s="801">
        <v>89.7</v>
      </c>
      <c r="F57" s="439">
        <v>85</v>
      </c>
      <c r="G57" s="439">
        <v>76.099999999999994</v>
      </c>
      <c r="J57" s="442"/>
      <c r="K57" s="442"/>
      <c r="L57" s="442"/>
    </row>
    <row r="58" spans="1:13" ht="15" customHeight="1">
      <c r="A58" s="449"/>
      <c r="B58" s="450"/>
      <c r="C58" s="451">
        <f t="shared" si="0"/>
        <v>41183</v>
      </c>
      <c r="D58" s="452">
        <v>41183</v>
      </c>
      <c r="E58" s="801">
        <v>89.2</v>
      </c>
      <c r="F58" s="439">
        <v>85.4</v>
      </c>
      <c r="G58" s="439">
        <v>75.7</v>
      </c>
      <c r="J58" s="442"/>
      <c r="K58" s="442"/>
      <c r="L58" s="442"/>
      <c r="M58" s="442"/>
    </row>
    <row r="59" spans="1:13" ht="15" customHeight="1">
      <c r="A59" s="449"/>
      <c r="B59" s="450"/>
      <c r="C59" s="451">
        <f t="shared" si="0"/>
        <v>41243</v>
      </c>
      <c r="D59" s="452">
        <v>41243</v>
      </c>
      <c r="E59" s="801">
        <v>89.1</v>
      </c>
      <c r="F59" s="439">
        <v>84.7</v>
      </c>
      <c r="G59" s="439">
        <v>75.599999999999994</v>
      </c>
      <c r="J59" s="453"/>
    </row>
    <row r="60" spans="1:13" ht="15" customHeight="1">
      <c r="A60" s="449"/>
      <c r="B60" s="450"/>
      <c r="C60" s="451">
        <f t="shared" si="0"/>
        <v>41244</v>
      </c>
      <c r="D60" s="452">
        <v>41244</v>
      </c>
      <c r="E60" s="801">
        <v>90.5</v>
      </c>
      <c r="F60" s="439">
        <v>82.8</v>
      </c>
      <c r="G60" s="439">
        <v>76.5</v>
      </c>
      <c r="J60" s="453"/>
    </row>
    <row r="61" spans="1:13" ht="15" customHeight="1">
      <c r="A61" s="449"/>
      <c r="B61" s="450"/>
      <c r="C61" s="451">
        <f t="shared" si="0"/>
        <v>41276</v>
      </c>
      <c r="D61" s="452">
        <v>41276</v>
      </c>
      <c r="E61" s="801">
        <v>88.4</v>
      </c>
      <c r="F61" s="439">
        <v>85.3</v>
      </c>
      <c r="G61" s="439">
        <v>76.5</v>
      </c>
      <c r="J61" s="453"/>
    </row>
    <row r="62" spans="1:13" ht="15" customHeight="1">
      <c r="A62" s="449"/>
      <c r="B62" s="450"/>
      <c r="C62" s="451">
        <f t="shared" si="0"/>
        <v>41308</v>
      </c>
      <c r="D62" s="452">
        <v>41308</v>
      </c>
      <c r="E62" s="801">
        <v>88.5</v>
      </c>
      <c r="F62" s="439">
        <v>86.3</v>
      </c>
      <c r="G62" s="439">
        <v>76.5</v>
      </c>
      <c r="J62" s="453"/>
    </row>
    <row r="63" spans="1:13" ht="15" customHeight="1">
      <c r="A63" s="449"/>
      <c r="B63" s="450"/>
      <c r="C63" s="451">
        <f t="shared" si="0"/>
        <v>41340</v>
      </c>
      <c r="D63" s="452">
        <v>41340</v>
      </c>
      <c r="E63" s="801">
        <v>87.6</v>
      </c>
      <c r="F63" s="439">
        <v>82.3</v>
      </c>
      <c r="G63" s="439">
        <v>77.099999999999994</v>
      </c>
      <c r="J63" s="453"/>
    </row>
    <row r="64" spans="1:13" ht="15" customHeight="1">
      <c r="A64" s="449"/>
      <c r="B64" s="450"/>
      <c r="C64" s="451">
        <f t="shared" si="0"/>
        <v>41372</v>
      </c>
      <c r="D64" s="452">
        <v>41372</v>
      </c>
      <c r="E64" s="801">
        <v>88.2</v>
      </c>
      <c r="F64" s="439">
        <v>83.4</v>
      </c>
      <c r="G64" s="439">
        <v>75.900000000000006</v>
      </c>
      <c r="J64" s="453"/>
    </row>
    <row r="65" spans="1:10" ht="15" customHeight="1">
      <c r="A65" s="449"/>
      <c r="B65" s="450"/>
      <c r="C65" s="451">
        <f t="shared" si="0"/>
        <v>41395</v>
      </c>
      <c r="D65" s="452">
        <v>41395</v>
      </c>
      <c r="E65" s="801">
        <v>87.7</v>
      </c>
      <c r="F65" s="439">
        <v>83.6</v>
      </c>
      <c r="G65" s="439">
        <v>78.099999999999994</v>
      </c>
      <c r="J65" s="453"/>
    </row>
    <row r="66" spans="1:10" ht="15" customHeight="1">
      <c r="A66" s="449"/>
      <c r="B66" s="450"/>
      <c r="C66" s="451">
        <f t="shared" si="0"/>
        <v>41426</v>
      </c>
      <c r="D66" s="452">
        <v>41426</v>
      </c>
      <c r="E66" s="801">
        <v>88.5</v>
      </c>
      <c r="F66" s="439">
        <v>81.7</v>
      </c>
      <c r="G66" s="439">
        <v>76.900000000000006</v>
      </c>
      <c r="J66" s="453"/>
    </row>
    <row r="67" spans="1:10" ht="15" customHeight="1">
      <c r="A67" s="449">
        <v>2013</v>
      </c>
      <c r="B67" s="450" t="s">
        <v>133</v>
      </c>
      <c r="C67" s="451">
        <f t="shared" si="0"/>
        <v>41456</v>
      </c>
      <c r="D67" s="452">
        <v>41456</v>
      </c>
      <c r="E67" s="801">
        <v>86.9</v>
      </c>
      <c r="F67" s="439">
        <v>82.6</v>
      </c>
      <c r="G67" s="439">
        <v>76.900000000000006</v>
      </c>
      <c r="J67" s="453"/>
    </row>
    <row r="68" spans="1:10" ht="15" customHeight="1">
      <c r="A68" s="449"/>
      <c r="B68" s="450"/>
      <c r="C68" s="451">
        <f t="shared" si="0"/>
        <v>41487</v>
      </c>
      <c r="D68" s="452">
        <v>41487</v>
      </c>
      <c r="E68" s="801">
        <v>89.9</v>
      </c>
      <c r="F68" s="439">
        <v>81.400000000000006</v>
      </c>
      <c r="G68" s="439">
        <v>77.2</v>
      </c>
      <c r="J68" s="453"/>
    </row>
    <row r="69" spans="1:10" ht="15" customHeight="1">
      <c r="A69" s="449"/>
      <c r="B69" s="450"/>
      <c r="C69" s="451">
        <f t="shared" si="0"/>
        <v>41519</v>
      </c>
      <c r="D69" s="452">
        <v>41519</v>
      </c>
      <c r="E69" s="801">
        <v>86.4</v>
      </c>
      <c r="F69" s="439">
        <v>81.599999999999994</v>
      </c>
      <c r="G69" s="439">
        <v>75.599999999999994</v>
      </c>
      <c r="J69" s="453"/>
    </row>
    <row r="70" spans="1:10" ht="15" customHeight="1">
      <c r="A70" s="449"/>
      <c r="B70" s="450"/>
      <c r="C70" s="451">
        <f t="shared" ref="C70:C133" si="1">+D70</f>
        <v>41548</v>
      </c>
      <c r="D70" s="452">
        <v>41548</v>
      </c>
      <c r="E70" s="801">
        <v>86.2</v>
      </c>
      <c r="F70" s="439">
        <v>81.2</v>
      </c>
      <c r="G70" s="439">
        <v>75.7</v>
      </c>
      <c r="J70" s="453"/>
    </row>
    <row r="71" spans="1:10" ht="15" customHeight="1">
      <c r="A71" s="449"/>
      <c r="B71" s="450"/>
      <c r="C71" s="451">
        <f t="shared" si="1"/>
        <v>41608</v>
      </c>
      <c r="D71" s="452">
        <v>41608</v>
      </c>
      <c r="E71" s="801">
        <v>87.9</v>
      </c>
      <c r="F71" s="439">
        <v>81.099999999999994</v>
      </c>
      <c r="G71" s="439">
        <v>76.5</v>
      </c>
      <c r="J71" s="453"/>
    </row>
    <row r="72" spans="1:10" ht="15" customHeight="1">
      <c r="A72" s="449"/>
      <c r="B72" s="450"/>
      <c r="C72" s="451">
        <f t="shared" si="1"/>
        <v>41609</v>
      </c>
      <c r="D72" s="452">
        <v>41609</v>
      </c>
      <c r="E72" s="801">
        <v>87.7</v>
      </c>
      <c r="F72" s="439">
        <v>81.3</v>
      </c>
      <c r="G72" s="439">
        <v>74.7</v>
      </c>
      <c r="J72" s="453"/>
    </row>
    <row r="73" spans="1:10" ht="15" customHeight="1">
      <c r="A73" s="449"/>
      <c r="B73" s="450"/>
      <c r="C73" s="451">
        <f t="shared" si="1"/>
        <v>41640</v>
      </c>
      <c r="D73" s="452">
        <v>41640</v>
      </c>
      <c r="E73" s="801">
        <v>90.2</v>
      </c>
      <c r="F73" s="439">
        <v>76.900000000000006</v>
      </c>
      <c r="G73" s="439">
        <v>75</v>
      </c>
      <c r="J73" s="453"/>
    </row>
    <row r="74" spans="1:10" ht="15" customHeight="1">
      <c r="A74" s="449"/>
      <c r="B74" s="450"/>
      <c r="C74" s="451">
        <f t="shared" si="1"/>
        <v>41671</v>
      </c>
      <c r="D74" s="452">
        <v>41671</v>
      </c>
      <c r="E74" s="801">
        <v>88.9</v>
      </c>
      <c r="F74" s="439">
        <v>77.2</v>
      </c>
      <c r="G74" s="439">
        <v>75.599999999999994</v>
      </c>
      <c r="H74" s="438"/>
      <c r="I74" s="453"/>
      <c r="J74" s="453"/>
    </row>
    <row r="75" spans="1:10" ht="15" customHeight="1">
      <c r="A75" s="449"/>
      <c r="B75" s="450"/>
      <c r="C75" s="451">
        <f t="shared" si="1"/>
        <v>41699</v>
      </c>
      <c r="D75" s="452">
        <v>41699</v>
      </c>
      <c r="E75" s="801">
        <v>88.2</v>
      </c>
      <c r="F75" s="439">
        <v>77.099999999999994</v>
      </c>
      <c r="G75" s="439">
        <v>77</v>
      </c>
      <c r="H75" s="438"/>
      <c r="I75" s="453"/>
      <c r="J75" s="453"/>
    </row>
    <row r="76" spans="1:10" ht="15" customHeight="1">
      <c r="A76" s="449"/>
      <c r="B76" s="450"/>
      <c r="C76" s="451">
        <f t="shared" si="1"/>
        <v>41730</v>
      </c>
      <c r="D76" s="452">
        <v>41730</v>
      </c>
      <c r="E76" s="801">
        <v>88.7</v>
      </c>
      <c r="F76" s="439">
        <v>76.5</v>
      </c>
      <c r="G76" s="439">
        <v>75</v>
      </c>
      <c r="H76" s="438"/>
      <c r="I76" s="453"/>
      <c r="J76" s="453"/>
    </row>
    <row r="77" spans="1:10" ht="15" customHeight="1">
      <c r="A77" s="449"/>
      <c r="B77" s="450"/>
      <c r="C77" s="451">
        <f t="shared" si="1"/>
        <v>41760</v>
      </c>
      <c r="D77" s="452">
        <v>41760</v>
      </c>
      <c r="E77" s="801">
        <v>87</v>
      </c>
      <c r="F77" s="439">
        <v>75.900000000000006</v>
      </c>
      <c r="G77" s="439">
        <v>75.5</v>
      </c>
      <c r="H77" s="438"/>
      <c r="I77" s="453"/>
      <c r="J77" s="453"/>
    </row>
    <row r="78" spans="1:10" ht="15" customHeight="1">
      <c r="A78" s="449"/>
      <c r="B78" s="441"/>
      <c r="C78" s="451">
        <f t="shared" si="1"/>
        <v>41791</v>
      </c>
      <c r="D78" s="452">
        <v>41791</v>
      </c>
      <c r="E78" s="801">
        <v>87.7</v>
      </c>
      <c r="F78" s="439">
        <v>75.2</v>
      </c>
      <c r="G78" s="439">
        <v>76.3</v>
      </c>
      <c r="J78" s="453"/>
    </row>
    <row r="79" spans="1:10" ht="15" customHeight="1">
      <c r="A79" s="449">
        <v>2014</v>
      </c>
      <c r="B79" s="450" t="s">
        <v>134</v>
      </c>
      <c r="C79" s="451">
        <f t="shared" si="1"/>
        <v>41821</v>
      </c>
      <c r="D79" s="452">
        <v>41821</v>
      </c>
      <c r="E79" s="801">
        <v>88.2</v>
      </c>
      <c r="F79" s="439">
        <v>75.7</v>
      </c>
      <c r="G79" s="439">
        <v>74.5</v>
      </c>
      <c r="J79" s="453"/>
    </row>
    <row r="80" spans="1:10" ht="15" customHeight="1">
      <c r="A80" s="449"/>
      <c r="B80" s="441"/>
      <c r="C80" s="451">
        <f t="shared" si="1"/>
        <v>41852</v>
      </c>
      <c r="D80" s="452">
        <v>41852</v>
      </c>
      <c r="E80" s="801">
        <v>87.9</v>
      </c>
      <c r="F80" s="439">
        <v>75.8</v>
      </c>
      <c r="G80" s="439">
        <v>76.099999999999994</v>
      </c>
      <c r="J80" s="453"/>
    </row>
    <row r="81" spans="1:10" ht="15" customHeight="1">
      <c r="A81" s="449"/>
      <c r="B81" s="441"/>
      <c r="C81" s="451">
        <f t="shared" si="1"/>
        <v>41883</v>
      </c>
      <c r="D81" s="452">
        <v>41883</v>
      </c>
      <c r="E81" s="801">
        <v>89</v>
      </c>
      <c r="F81" s="439">
        <v>76.5</v>
      </c>
      <c r="G81" s="439">
        <v>76.900000000000006</v>
      </c>
      <c r="J81" s="453"/>
    </row>
    <row r="82" spans="1:10" ht="15" customHeight="1">
      <c r="A82" s="449"/>
      <c r="B82" s="441"/>
      <c r="C82" s="451">
        <f t="shared" si="1"/>
        <v>41913</v>
      </c>
      <c r="D82" s="452">
        <v>41913</v>
      </c>
      <c r="E82" s="801">
        <v>88.3</v>
      </c>
      <c r="F82" s="439">
        <v>77</v>
      </c>
      <c r="G82" s="439">
        <v>76.3</v>
      </c>
      <c r="J82" s="453"/>
    </row>
    <row r="83" spans="1:10" ht="15" customHeight="1">
      <c r="A83" s="449"/>
      <c r="B83" s="441"/>
      <c r="C83" s="451">
        <f t="shared" si="1"/>
        <v>41944</v>
      </c>
      <c r="D83" s="452">
        <v>41944</v>
      </c>
      <c r="E83" s="801">
        <v>90.5</v>
      </c>
      <c r="F83" s="439">
        <v>76.2</v>
      </c>
      <c r="G83" s="439">
        <v>76.7</v>
      </c>
      <c r="J83" s="453"/>
    </row>
    <row r="84" spans="1:10" ht="15" customHeight="1">
      <c r="A84" s="449"/>
      <c r="B84" s="441"/>
      <c r="C84" s="451">
        <f t="shared" si="1"/>
        <v>41974</v>
      </c>
      <c r="D84" s="452">
        <v>41974</v>
      </c>
      <c r="E84" s="801">
        <v>91.4</v>
      </c>
      <c r="F84" s="439">
        <v>77.099999999999994</v>
      </c>
      <c r="G84" s="439">
        <v>76.8</v>
      </c>
      <c r="J84" s="453"/>
    </row>
    <row r="85" spans="1:10" ht="15" customHeight="1">
      <c r="A85" s="449"/>
      <c r="B85" s="441"/>
      <c r="C85" s="451">
        <f t="shared" si="1"/>
        <v>42005</v>
      </c>
      <c r="D85" s="452">
        <v>42005</v>
      </c>
      <c r="E85" s="801">
        <v>85.5</v>
      </c>
      <c r="F85" s="439">
        <v>76.099999999999994</v>
      </c>
      <c r="G85" s="439">
        <v>77.8</v>
      </c>
      <c r="J85" s="453"/>
    </row>
    <row r="86" spans="1:10" ht="15" customHeight="1">
      <c r="A86" s="449"/>
      <c r="B86" s="441"/>
      <c r="C86" s="451">
        <f t="shared" si="1"/>
        <v>42036</v>
      </c>
      <c r="D86" s="452">
        <v>42036</v>
      </c>
      <c r="E86" s="801">
        <v>89</v>
      </c>
      <c r="F86" s="439">
        <v>73.7</v>
      </c>
      <c r="G86" s="439">
        <v>77.7</v>
      </c>
      <c r="J86" s="453"/>
    </row>
    <row r="87" spans="1:10" ht="15" customHeight="1">
      <c r="A87" s="449"/>
      <c r="B87" s="441"/>
      <c r="C87" s="451">
        <f t="shared" si="1"/>
        <v>42064</v>
      </c>
      <c r="D87" s="452">
        <v>42064</v>
      </c>
      <c r="E87" s="801">
        <v>90.9</v>
      </c>
      <c r="F87" s="439">
        <v>75.599999999999994</v>
      </c>
      <c r="G87" s="439">
        <v>77.8</v>
      </c>
      <c r="J87" s="453"/>
    </row>
    <row r="88" spans="1:10" ht="15" customHeight="1">
      <c r="A88" s="449"/>
      <c r="B88" s="441"/>
      <c r="C88" s="451">
        <f t="shared" si="1"/>
        <v>42095</v>
      </c>
      <c r="D88" s="452">
        <v>42095</v>
      </c>
      <c r="E88" s="801">
        <v>90.2</v>
      </c>
      <c r="F88" s="439">
        <v>76.3</v>
      </c>
      <c r="G88" s="439">
        <v>79.2</v>
      </c>
      <c r="J88" s="453"/>
    </row>
    <row r="89" spans="1:10" ht="15" customHeight="1">
      <c r="A89" s="449"/>
      <c r="B89" s="441"/>
      <c r="C89" s="451">
        <f t="shared" si="1"/>
        <v>42125</v>
      </c>
      <c r="D89" s="452">
        <v>42125</v>
      </c>
      <c r="E89" s="801">
        <v>92</v>
      </c>
      <c r="F89" s="439">
        <v>76</v>
      </c>
      <c r="G89" s="439">
        <v>79.2</v>
      </c>
      <c r="J89" s="453"/>
    </row>
    <row r="90" spans="1:10" ht="15" customHeight="1">
      <c r="A90" s="449"/>
      <c r="B90" s="441"/>
      <c r="C90" s="451">
        <f t="shared" si="1"/>
        <v>42156</v>
      </c>
      <c r="D90" s="452">
        <v>42156</v>
      </c>
      <c r="E90" s="801">
        <v>90.2</v>
      </c>
      <c r="F90" s="439">
        <v>76.5</v>
      </c>
      <c r="G90" s="439">
        <v>78.3</v>
      </c>
      <c r="J90" s="453"/>
    </row>
    <row r="91" spans="1:10" ht="15" customHeight="1">
      <c r="A91" s="449">
        <v>2015</v>
      </c>
      <c r="B91" s="450" t="s">
        <v>146</v>
      </c>
      <c r="C91" s="451">
        <f t="shared" si="1"/>
        <v>42186</v>
      </c>
      <c r="D91" s="452">
        <v>42186</v>
      </c>
      <c r="E91" s="801">
        <v>91.8</v>
      </c>
      <c r="F91" s="439">
        <v>75.7</v>
      </c>
      <c r="G91" s="439">
        <v>78.7</v>
      </c>
      <c r="J91" s="453"/>
    </row>
    <row r="92" spans="1:10" ht="15" customHeight="1">
      <c r="A92" s="449"/>
      <c r="B92" s="441"/>
      <c r="C92" s="451">
        <f t="shared" si="1"/>
        <v>42217</v>
      </c>
      <c r="D92" s="452">
        <v>42217</v>
      </c>
      <c r="E92" s="801">
        <v>91.7</v>
      </c>
      <c r="F92" s="439">
        <v>76.099999999999994</v>
      </c>
      <c r="G92" s="439">
        <v>78.7</v>
      </c>
      <c r="J92" s="453"/>
    </row>
    <row r="93" spans="1:10" ht="15" customHeight="1">
      <c r="A93" s="449"/>
      <c r="B93" s="441"/>
      <c r="C93" s="451">
        <f t="shared" si="1"/>
        <v>42248</v>
      </c>
      <c r="D93" s="452">
        <v>42248</v>
      </c>
      <c r="E93" s="801">
        <v>93.3</v>
      </c>
      <c r="F93" s="439">
        <v>75.8</v>
      </c>
      <c r="G93" s="439">
        <v>79</v>
      </c>
      <c r="J93" s="453"/>
    </row>
    <row r="94" spans="1:10" ht="15" customHeight="1">
      <c r="A94" s="449"/>
      <c r="B94" s="441"/>
      <c r="C94" s="451">
        <f t="shared" si="1"/>
        <v>42278</v>
      </c>
      <c r="D94" s="452">
        <v>42278</v>
      </c>
      <c r="E94" s="801">
        <v>93.7</v>
      </c>
      <c r="F94" s="439">
        <v>75.3</v>
      </c>
      <c r="G94" s="439">
        <v>79.7</v>
      </c>
      <c r="J94" s="453"/>
    </row>
    <row r="95" spans="1:10" ht="15" customHeight="1">
      <c r="A95" s="449"/>
      <c r="B95" s="441"/>
      <c r="C95" s="451">
        <f t="shared" si="1"/>
        <v>42309</v>
      </c>
      <c r="D95" s="452">
        <v>42309</v>
      </c>
      <c r="E95" s="801">
        <v>91.9</v>
      </c>
      <c r="F95" s="439">
        <v>75.599999999999994</v>
      </c>
      <c r="G95" s="439">
        <v>80.5</v>
      </c>
      <c r="J95" s="453"/>
    </row>
    <row r="96" spans="1:10" ht="15" customHeight="1">
      <c r="A96" s="449"/>
      <c r="B96" s="441"/>
      <c r="C96" s="451">
        <f t="shared" si="1"/>
        <v>42339</v>
      </c>
      <c r="D96" s="452">
        <v>42339</v>
      </c>
      <c r="E96" s="801">
        <v>91.9</v>
      </c>
      <c r="F96" s="439">
        <v>75.099999999999994</v>
      </c>
      <c r="G96" s="439">
        <v>81.400000000000006</v>
      </c>
      <c r="J96" s="453"/>
    </row>
    <row r="97" spans="1:10" ht="15" customHeight="1">
      <c r="A97" s="449"/>
      <c r="B97" s="441"/>
      <c r="C97" s="451">
        <f t="shared" si="1"/>
        <v>42370</v>
      </c>
      <c r="D97" s="452">
        <v>42370</v>
      </c>
      <c r="E97" s="801">
        <v>93.6</v>
      </c>
      <c r="F97" s="439">
        <v>75.5</v>
      </c>
      <c r="G97" s="439">
        <v>81.5</v>
      </c>
      <c r="J97" s="453"/>
    </row>
    <row r="98" spans="1:10" ht="15" customHeight="1">
      <c r="A98" s="449"/>
      <c r="B98" s="441"/>
      <c r="C98" s="451">
        <f t="shared" si="1"/>
        <v>42401</v>
      </c>
      <c r="D98" s="452">
        <v>42401</v>
      </c>
      <c r="E98" s="801">
        <v>93.8</v>
      </c>
      <c r="F98" s="439">
        <v>76.099999999999994</v>
      </c>
      <c r="G98" s="439">
        <v>81</v>
      </c>
      <c r="J98" s="453"/>
    </row>
    <row r="99" spans="1:10" ht="15" customHeight="1">
      <c r="A99" s="449"/>
      <c r="B99" s="441"/>
      <c r="C99" s="451">
        <f t="shared" si="1"/>
        <v>42430</v>
      </c>
      <c r="D99" s="452">
        <v>42430</v>
      </c>
      <c r="E99" s="801">
        <v>96.1</v>
      </c>
      <c r="F99" s="439">
        <v>76.900000000000006</v>
      </c>
      <c r="G99" s="439">
        <v>81.7</v>
      </c>
      <c r="H99" s="459"/>
      <c r="J99" s="453"/>
    </row>
    <row r="100" spans="1:10" ht="15" customHeight="1">
      <c r="A100" s="449"/>
      <c r="B100" s="441"/>
      <c r="C100" s="451">
        <f t="shared" si="1"/>
        <v>42461</v>
      </c>
      <c r="D100" s="452">
        <v>42461</v>
      </c>
      <c r="E100" s="801">
        <v>94.6</v>
      </c>
      <c r="F100" s="439">
        <v>76.3</v>
      </c>
      <c r="G100" s="439">
        <v>82.4</v>
      </c>
      <c r="J100" s="453"/>
    </row>
    <row r="101" spans="1:10" ht="15" customHeight="1">
      <c r="A101" s="449"/>
      <c r="B101" s="441"/>
      <c r="C101" s="451">
        <f t="shared" si="1"/>
        <v>42491</v>
      </c>
      <c r="D101" s="452">
        <v>42491</v>
      </c>
      <c r="E101" s="801">
        <v>92.9</v>
      </c>
      <c r="F101" s="439">
        <v>76.2</v>
      </c>
      <c r="G101" s="439">
        <v>81.900000000000006</v>
      </c>
      <c r="J101" s="453"/>
    </row>
    <row r="102" spans="1:10" ht="15" customHeight="1">
      <c r="A102" s="449"/>
      <c r="B102" s="441"/>
      <c r="C102" s="451">
        <f t="shared" si="1"/>
        <v>42522</v>
      </c>
      <c r="D102" s="452">
        <v>42522</v>
      </c>
      <c r="E102" s="801">
        <v>94</v>
      </c>
      <c r="F102" s="439">
        <v>77.5</v>
      </c>
      <c r="G102" s="439">
        <v>82.1</v>
      </c>
      <c r="H102" s="459"/>
      <c r="J102" s="453"/>
    </row>
    <row r="103" spans="1:10" ht="15" customHeight="1">
      <c r="A103" s="449">
        <v>2016</v>
      </c>
      <c r="B103" s="450" t="s">
        <v>362</v>
      </c>
      <c r="C103" s="451">
        <f t="shared" si="1"/>
        <v>42552</v>
      </c>
      <c r="D103" s="452">
        <v>42552</v>
      </c>
      <c r="E103" s="801">
        <v>93.5</v>
      </c>
      <c r="F103" s="439">
        <v>77.3</v>
      </c>
      <c r="G103" s="439">
        <v>82.6</v>
      </c>
      <c r="J103" s="453"/>
    </row>
    <row r="104" spans="1:10" ht="15" customHeight="1">
      <c r="A104" s="449" t="s">
        <v>363</v>
      </c>
      <c r="B104" s="441" t="s">
        <v>363</v>
      </c>
      <c r="C104" s="451">
        <f t="shared" si="1"/>
        <v>42583</v>
      </c>
      <c r="D104" s="452">
        <v>42583</v>
      </c>
      <c r="E104" s="801">
        <v>94.3</v>
      </c>
      <c r="F104" s="439">
        <v>77.2</v>
      </c>
      <c r="G104" s="439">
        <v>82.4</v>
      </c>
      <c r="J104" s="453"/>
    </row>
    <row r="105" spans="1:10" ht="15" customHeight="1">
      <c r="A105" s="449" t="s">
        <v>364</v>
      </c>
      <c r="B105" s="441" t="s">
        <v>364</v>
      </c>
      <c r="C105" s="451">
        <f t="shared" si="1"/>
        <v>42614</v>
      </c>
      <c r="D105" s="452">
        <v>42614</v>
      </c>
      <c r="E105" s="801">
        <v>94.8</v>
      </c>
      <c r="F105" s="439">
        <v>77.599999999999994</v>
      </c>
      <c r="G105" s="439">
        <v>82.9</v>
      </c>
      <c r="H105" s="459"/>
      <c r="J105" s="453"/>
    </row>
    <row r="106" spans="1:10" ht="15" customHeight="1">
      <c r="A106" s="449" t="s">
        <v>364</v>
      </c>
      <c r="B106" s="441" t="s">
        <v>364</v>
      </c>
      <c r="C106" s="451">
        <f t="shared" si="1"/>
        <v>42644</v>
      </c>
      <c r="D106" s="452">
        <v>42644</v>
      </c>
      <c r="E106" s="801">
        <v>96.1</v>
      </c>
      <c r="F106" s="439">
        <v>76.5</v>
      </c>
      <c r="G106" s="439">
        <v>84</v>
      </c>
      <c r="J106" s="453"/>
    </row>
    <row r="107" spans="1:10" ht="15" customHeight="1">
      <c r="A107" s="449" t="s">
        <v>364</v>
      </c>
      <c r="B107" s="441" t="s">
        <v>364</v>
      </c>
      <c r="C107" s="451">
        <f t="shared" si="1"/>
        <v>42675</v>
      </c>
      <c r="D107" s="452">
        <v>42675</v>
      </c>
      <c r="E107" s="801">
        <v>99.1</v>
      </c>
      <c r="F107" s="439">
        <v>78.8</v>
      </c>
      <c r="G107" s="439">
        <v>82.3</v>
      </c>
      <c r="J107" s="453"/>
    </row>
    <row r="108" spans="1:10" ht="15" customHeight="1">
      <c r="A108" s="449" t="s">
        <v>364</v>
      </c>
      <c r="B108" s="441" t="s">
        <v>364</v>
      </c>
      <c r="C108" s="451">
        <f t="shared" si="1"/>
        <v>42705</v>
      </c>
      <c r="D108" s="452">
        <v>42705</v>
      </c>
      <c r="E108" s="801">
        <v>102.6</v>
      </c>
      <c r="F108" s="439">
        <v>80.2</v>
      </c>
      <c r="G108" s="439">
        <v>83.8</v>
      </c>
      <c r="J108" s="453"/>
    </row>
    <row r="109" spans="1:10" ht="15" customHeight="1">
      <c r="A109" s="449"/>
      <c r="B109" s="441"/>
      <c r="C109" s="451">
        <f t="shared" si="1"/>
        <v>42736</v>
      </c>
      <c r="D109" s="452">
        <v>42736</v>
      </c>
      <c r="E109" s="801">
        <v>96.5</v>
      </c>
      <c r="F109" s="439">
        <v>70.3</v>
      </c>
      <c r="G109" s="439">
        <v>82.9</v>
      </c>
      <c r="J109" s="453"/>
    </row>
    <row r="110" spans="1:10" ht="15" customHeight="1">
      <c r="A110" s="449"/>
      <c r="B110" s="441"/>
      <c r="C110" s="451">
        <f t="shared" si="1"/>
        <v>42767</v>
      </c>
      <c r="D110" s="452">
        <v>42767</v>
      </c>
      <c r="E110" s="801">
        <v>95.2</v>
      </c>
      <c r="F110" s="439">
        <v>79.400000000000006</v>
      </c>
      <c r="G110" s="439">
        <v>84.1</v>
      </c>
      <c r="J110" s="453"/>
    </row>
    <row r="111" spans="1:10" ht="15" customHeight="1">
      <c r="A111" s="449"/>
      <c r="B111" s="441"/>
      <c r="C111" s="451">
        <f t="shared" si="1"/>
        <v>42795</v>
      </c>
      <c r="D111" s="452">
        <v>42795</v>
      </c>
      <c r="E111" s="801">
        <v>95.9</v>
      </c>
      <c r="F111" s="439">
        <v>79</v>
      </c>
      <c r="G111" s="439">
        <v>86.1</v>
      </c>
      <c r="J111" s="453"/>
    </row>
    <row r="112" spans="1:10" ht="15" customHeight="1">
      <c r="A112" s="449"/>
      <c r="B112" s="441"/>
      <c r="C112" s="451">
        <f t="shared" si="1"/>
        <v>42826</v>
      </c>
      <c r="D112" s="452">
        <v>42826</v>
      </c>
      <c r="E112" s="801">
        <v>95.4</v>
      </c>
      <c r="F112" s="439">
        <v>78.400000000000006</v>
      </c>
      <c r="G112" s="439">
        <v>83.6</v>
      </c>
      <c r="J112" s="453"/>
    </row>
    <row r="113" spans="1:10" ht="15" customHeight="1">
      <c r="A113" s="449"/>
      <c r="B113" s="441"/>
      <c r="C113" s="451">
        <f t="shared" si="1"/>
        <v>42856</v>
      </c>
      <c r="D113" s="452">
        <v>42856</v>
      </c>
      <c r="E113" s="801">
        <v>96.8</v>
      </c>
      <c r="F113" s="439">
        <v>78.599999999999994</v>
      </c>
      <c r="G113" s="439">
        <v>84.8</v>
      </c>
      <c r="J113" s="453"/>
    </row>
    <row r="114" spans="1:10" ht="15" customHeight="1">
      <c r="A114" s="449"/>
      <c r="B114" s="441"/>
      <c r="C114" s="451">
        <f t="shared" si="1"/>
        <v>42887</v>
      </c>
      <c r="D114" s="452">
        <v>42887</v>
      </c>
      <c r="E114" s="801">
        <v>96</v>
      </c>
      <c r="F114" s="439">
        <v>77.3</v>
      </c>
      <c r="G114" s="439">
        <v>86.2</v>
      </c>
      <c r="J114" s="453"/>
    </row>
    <row r="115" spans="1:10" ht="15" customHeight="1">
      <c r="A115" s="449">
        <v>2017</v>
      </c>
      <c r="B115" s="450" t="s">
        <v>365</v>
      </c>
      <c r="C115" s="451">
        <f t="shared" si="1"/>
        <v>42917</v>
      </c>
      <c r="D115" s="452">
        <v>42917</v>
      </c>
      <c r="E115" s="801">
        <v>96.3</v>
      </c>
      <c r="F115" s="439">
        <v>77.8</v>
      </c>
      <c r="G115" s="439">
        <v>88.5</v>
      </c>
      <c r="J115" s="453"/>
    </row>
    <row r="116" spans="1:10" ht="15" customHeight="1">
      <c r="A116" s="449"/>
      <c r="B116" s="441"/>
      <c r="C116" s="451">
        <f t="shared" si="1"/>
        <v>42948</v>
      </c>
      <c r="D116" s="452">
        <v>42948</v>
      </c>
      <c r="E116" s="801">
        <v>98.2</v>
      </c>
      <c r="F116" s="439">
        <v>78.099999999999994</v>
      </c>
      <c r="G116" s="439">
        <v>88</v>
      </c>
      <c r="J116" s="453"/>
    </row>
    <row r="117" spans="1:10" ht="15" customHeight="1">
      <c r="A117" s="449"/>
      <c r="B117" s="441"/>
      <c r="C117" s="451">
        <f t="shared" si="1"/>
        <v>42979</v>
      </c>
      <c r="D117" s="452">
        <v>42979</v>
      </c>
      <c r="E117" s="801">
        <v>97.3</v>
      </c>
      <c r="F117" s="439">
        <v>78.3</v>
      </c>
      <c r="G117" s="439">
        <v>86.4</v>
      </c>
      <c r="J117" s="453"/>
    </row>
    <row r="118" spans="1:10" ht="15" customHeight="1">
      <c r="A118" s="449"/>
      <c r="B118" s="441"/>
      <c r="C118" s="451">
        <f t="shared" si="1"/>
        <v>43009</v>
      </c>
      <c r="D118" s="452">
        <v>43009</v>
      </c>
      <c r="E118" s="801">
        <v>98</v>
      </c>
      <c r="F118" s="439">
        <v>78.2</v>
      </c>
      <c r="G118" s="439">
        <v>85.9</v>
      </c>
      <c r="J118" s="453"/>
    </row>
    <row r="119" spans="1:10" ht="15" customHeight="1">
      <c r="A119" s="449"/>
      <c r="B119" s="441"/>
      <c r="C119" s="451">
        <f t="shared" si="1"/>
        <v>43040</v>
      </c>
      <c r="D119" s="452">
        <v>43040</v>
      </c>
      <c r="E119" s="801">
        <v>97.7</v>
      </c>
      <c r="F119" s="439">
        <v>79.2</v>
      </c>
      <c r="G119" s="439">
        <v>87.1</v>
      </c>
      <c r="J119" s="453"/>
    </row>
    <row r="120" spans="1:10" ht="15" customHeight="1">
      <c r="A120" s="449"/>
      <c r="B120" s="441"/>
      <c r="C120" s="451">
        <f t="shared" si="1"/>
        <v>43070</v>
      </c>
      <c r="D120" s="452">
        <v>43070</v>
      </c>
      <c r="E120" s="801">
        <v>102.8</v>
      </c>
      <c r="F120" s="439">
        <v>81.7</v>
      </c>
      <c r="G120" s="439">
        <v>87.3</v>
      </c>
      <c r="J120" s="453"/>
    </row>
    <row r="121" spans="1:10" ht="15" customHeight="1">
      <c r="A121" s="449"/>
      <c r="B121" s="441"/>
      <c r="C121" s="451">
        <f t="shared" si="1"/>
        <v>43101</v>
      </c>
      <c r="D121" s="452">
        <v>43101</v>
      </c>
      <c r="E121" s="801">
        <v>97</v>
      </c>
      <c r="F121" s="439">
        <v>75.099999999999994</v>
      </c>
      <c r="G121" s="439">
        <v>88</v>
      </c>
      <c r="J121" s="453"/>
    </row>
    <row r="122" spans="1:10" ht="15" customHeight="1">
      <c r="A122" s="449"/>
      <c r="B122" s="441"/>
      <c r="C122" s="451">
        <f t="shared" si="1"/>
        <v>43132</v>
      </c>
      <c r="D122" s="452">
        <v>43132</v>
      </c>
      <c r="E122" s="801">
        <v>97.9</v>
      </c>
      <c r="F122" s="439">
        <v>75.900000000000006</v>
      </c>
      <c r="G122" s="439">
        <v>85.3</v>
      </c>
      <c r="J122" s="453"/>
    </row>
    <row r="123" spans="1:10" ht="15" customHeight="1">
      <c r="A123" s="449"/>
      <c r="B123" s="441"/>
      <c r="C123" s="451">
        <f t="shared" si="1"/>
        <v>43160</v>
      </c>
      <c r="D123" s="452">
        <v>43160</v>
      </c>
      <c r="E123" s="801">
        <v>94.5</v>
      </c>
      <c r="F123" s="439">
        <v>77.8</v>
      </c>
      <c r="G123" s="439">
        <v>88.2</v>
      </c>
      <c r="H123" s="438"/>
      <c r="I123" s="453"/>
      <c r="J123" s="453"/>
    </row>
    <row r="124" spans="1:10" ht="15" customHeight="1">
      <c r="A124" s="449"/>
      <c r="B124" s="441"/>
      <c r="C124" s="451">
        <f t="shared" si="1"/>
        <v>43191</v>
      </c>
      <c r="D124" s="452">
        <v>43191</v>
      </c>
      <c r="E124" s="801">
        <v>94.9</v>
      </c>
      <c r="F124" s="439">
        <v>80</v>
      </c>
      <c r="G124" s="439">
        <v>89.7</v>
      </c>
      <c r="H124" s="438"/>
      <c r="I124" s="453"/>
      <c r="J124" s="453"/>
    </row>
    <row r="125" spans="1:10" ht="15" customHeight="1">
      <c r="A125" s="449"/>
      <c r="B125" s="441"/>
      <c r="C125" s="451">
        <f t="shared" si="1"/>
        <v>43221</v>
      </c>
      <c r="D125" s="452">
        <v>43221</v>
      </c>
      <c r="E125" s="801">
        <v>97.1</v>
      </c>
      <c r="F125" s="439">
        <v>82.3</v>
      </c>
      <c r="G125" s="439">
        <v>93.1</v>
      </c>
      <c r="J125" s="453"/>
    </row>
    <row r="126" spans="1:10" ht="15" customHeight="1">
      <c r="A126" s="449"/>
      <c r="B126" s="441"/>
      <c r="C126" s="451">
        <f t="shared" si="1"/>
        <v>43252</v>
      </c>
      <c r="D126" s="452">
        <v>43252</v>
      </c>
      <c r="E126" s="801">
        <v>99.6</v>
      </c>
      <c r="F126" s="439">
        <v>80.900000000000006</v>
      </c>
      <c r="G126" s="439">
        <v>89.6</v>
      </c>
      <c r="J126" s="453"/>
    </row>
    <row r="127" spans="1:10" ht="15" customHeight="1">
      <c r="A127" s="449">
        <v>2018</v>
      </c>
      <c r="B127" s="450" t="s">
        <v>366</v>
      </c>
      <c r="C127" s="451">
        <f t="shared" si="1"/>
        <v>43282</v>
      </c>
      <c r="D127" s="452">
        <v>43282</v>
      </c>
      <c r="E127" s="801">
        <v>95.4</v>
      </c>
      <c r="F127" s="439">
        <v>82.4</v>
      </c>
      <c r="G127" s="439">
        <v>90.5</v>
      </c>
      <c r="J127" s="453"/>
    </row>
    <row r="128" spans="1:10" ht="15" customHeight="1">
      <c r="A128" s="449"/>
      <c r="B128" s="441"/>
      <c r="C128" s="451">
        <f t="shared" si="1"/>
        <v>43313</v>
      </c>
      <c r="D128" s="452">
        <v>43313</v>
      </c>
      <c r="E128" s="801">
        <v>95.4</v>
      </c>
      <c r="F128" s="439">
        <v>83.4</v>
      </c>
      <c r="G128" s="439">
        <v>91.7</v>
      </c>
      <c r="J128" s="453"/>
    </row>
    <row r="129" spans="1:14" ht="15" customHeight="1">
      <c r="A129" s="449"/>
      <c r="B129" s="441"/>
      <c r="C129" s="451">
        <f t="shared" si="1"/>
        <v>43344</v>
      </c>
      <c r="D129" s="452">
        <v>43344</v>
      </c>
      <c r="E129" s="801">
        <v>95.5</v>
      </c>
      <c r="F129" s="439">
        <v>83.5</v>
      </c>
      <c r="G129" s="439">
        <v>91.6</v>
      </c>
      <c r="J129" s="453"/>
    </row>
    <row r="130" spans="1:14" ht="15" customHeight="1">
      <c r="A130" s="449"/>
      <c r="B130" s="441"/>
      <c r="C130" s="451">
        <f t="shared" si="1"/>
        <v>43374</v>
      </c>
      <c r="D130" s="452">
        <v>43374</v>
      </c>
      <c r="E130" s="801">
        <v>96</v>
      </c>
      <c r="F130" s="439">
        <v>84.6</v>
      </c>
      <c r="G130" s="439">
        <v>91.8</v>
      </c>
      <c r="J130" s="453"/>
    </row>
    <row r="131" spans="1:14" ht="15" customHeight="1">
      <c r="A131" s="449"/>
      <c r="B131" s="441"/>
      <c r="C131" s="451">
        <f t="shared" si="1"/>
        <v>43405</v>
      </c>
      <c r="D131" s="452">
        <v>43405</v>
      </c>
      <c r="E131" s="801">
        <v>97.1</v>
      </c>
      <c r="F131" s="439">
        <v>84.9</v>
      </c>
      <c r="G131" s="439">
        <v>92.6</v>
      </c>
      <c r="J131" s="453"/>
    </row>
    <row r="132" spans="1:14" ht="15" customHeight="1">
      <c r="A132" s="449"/>
      <c r="B132" s="441"/>
      <c r="C132" s="451">
        <f t="shared" si="1"/>
        <v>43435</v>
      </c>
      <c r="D132" s="452">
        <v>43435</v>
      </c>
      <c r="E132" s="801">
        <v>97.5</v>
      </c>
      <c r="F132" s="439">
        <v>84.2</v>
      </c>
      <c r="G132" s="439">
        <v>92.4</v>
      </c>
      <c r="J132" s="453"/>
    </row>
    <row r="133" spans="1:14" ht="15" customHeight="1">
      <c r="A133" s="449"/>
      <c r="B133" s="441"/>
      <c r="C133" s="451">
        <f t="shared" si="1"/>
        <v>43466</v>
      </c>
      <c r="D133" s="452">
        <v>43466</v>
      </c>
      <c r="E133" s="801">
        <v>99.2</v>
      </c>
      <c r="F133" s="439">
        <v>84.9</v>
      </c>
      <c r="G133" s="439">
        <v>92.2</v>
      </c>
      <c r="J133" s="453"/>
    </row>
    <row r="134" spans="1:14" ht="15" customHeight="1">
      <c r="A134" s="449"/>
      <c r="B134" s="441"/>
      <c r="C134" s="451">
        <f t="shared" ref="C134:C197" si="2">+D134</f>
        <v>43497</v>
      </c>
      <c r="D134" s="452">
        <v>43497</v>
      </c>
      <c r="E134" s="801">
        <v>97.8</v>
      </c>
      <c r="F134" s="439">
        <v>86.6</v>
      </c>
      <c r="G134" s="439">
        <v>93</v>
      </c>
      <c r="J134" s="453"/>
    </row>
    <row r="135" spans="1:14" ht="15" customHeight="1">
      <c r="A135" s="449"/>
      <c r="B135" s="441"/>
      <c r="C135" s="451">
        <f t="shared" si="2"/>
        <v>43525</v>
      </c>
      <c r="D135" s="452">
        <v>43525</v>
      </c>
      <c r="E135" s="801">
        <v>98</v>
      </c>
      <c r="F135" s="439">
        <v>86.8</v>
      </c>
      <c r="G135" s="439">
        <v>93.6</v>
      </c>
      <c r="J135" s="453"/>
    </row>
    <row r="136" spans="1:14" ht="15" customHeight="1">
      <c r="A136" s="449"/>
      <c r="B136" s="441"/>
      <c r="C136" s="451">
        <f t="shared" si="2"/>
        <v>43556</v>
      </c>
      <c r="D136" s="452">
        <v>43556</v>
      </c>
      <c r="E136" s="801">
        <v>97.3</v>
      </c>
      <c r="F136" s="439">
        <v>87.1</v>
      </c>
      <c r="G136" s="439">
        <v>93.6</v>
      </c>
      <c r="J136" s="453"/>
    </row>
    <row r="137" spans="1:14" ht="15" customHeight="1">
      <c r="A137" s="449"/>
      <c r="B137" s="441"/>
      <c r="C137" s="451">
        <f t="shared" si="2"/>
        <v>43586</v>
      </c>
      <c r="D137" s="452">
        <v>43586</v>
      </c>
      <c r="E137" s="801">
        <v>97.2</v>
      </c>
      <c r="F137" s="439">
        <v>87.9</v>
      </c>
      <c r="G137" s="439">
        <v>92</v>
      </c>
      <c r="J137" s="453"/>
    </row>
    <row r="138" spans="1:14" ht="15" customHeight="1">
      <c r="A138" s="449"/>
      <c r="B138" s="441"/>
      <c r="C138" s="451">
        <f t="shared" si="2"/>
        <v>43617</v>
      </c>
      <c r="D138" s="452">
        <v>43617</v>
      </c>
      <c r="E138" s="801">
        <v>94.9</v>
      </c>
      <c r="F138" s="439">
        <v>84.3</v>
      </c>
      <c r="G138" s="439">
        <v>94.5</v>
      </c>
      <c r="J138" s="453"/>
    </row>
    <row r="139" spans="1:14" ht="15" customHeight="1">
      <c r="A139" s="449">
        <v>2019</v>
      </c>
      <c r="B139" s="450" t="s">
        <v>367</v>
      </c>
      <c r="C139" s="451">
        <f t="shared" si="2"/>
        <v>43647</v>
      </c>
      <c r="D139" s="452">
        <v>43647</v>
      </c>
      <c r="E139" s="801">
        <v>97.4</v>
      </c>
      <c r="F139" s="439">
        <v>88.3</v>
      </c>
      <c r="G139" s="439">
        <v>93.8</v>
      </c>
      <c r="J139" s="453"/>
    </row>
    <row r="140" spans="1:14" ht="15" customHeight="1">
      <c r="A140" s="449"/>
      <c r="B140" s="441"/>
      <c r="C140" s="451">
        <f t="shared" si="2"/>
        <v>43678</v>
      </c>
      <c r="D140" s="452">
        <v>43678</v>
      </c>
      <c r="E140" s="801">
        <v>95.1</v>
      </c>
      <c r="F140" s="439">
        <v>88.5</v>
      </c>
      <c r="G140" s="439">
        <v>93.6</v>
      </c>
      <c r="J140" s="453"/>
    </row>
    <row r="141" spans="1:14" ht="15" customHeight="1">
      <c r="A141" s="449"/>
      <c r="B141" s="441"/>
      <c r="C141" s="451">
        <f t="shared" si="2"/>
        <v>43709</v>
      </c>
      <c r="D141" s="452">
        <v>43709</v>
      </c>
      <c r="E141" s="801">
        <v>98</v>
      </c>
      <c r="F141" s="439">
        <v>89.2</v>
      </c>
      <c r="G141" s="439">
        <v>95</v>
      </c>
      <c r="J141" s="453"/>
    </row>
    <row r="142" spans="1:14" ht="15" customHeight="1">
      <c r="A142" s="449"/>
      <c r="B142" s="441"/>
      <c r="C142" s="451">
        <f t="shared" si="2"/>
        <v>43739</v>
      </c>
      <c r="D142" s="452">
        <v>43739</v>
      </c>
      <c r="E142" s="801">
        <v>96</v>
      </c>
      <c r="F142" s="439">
        <v>89.9</v>
      </c>
      <c r="G142" s="439">
        <v>96</v>
      </c>
      <c r="I142" s="460"/>
      <c r="J142" s="460"/>
      <c r="K142" s="460"/>
      <c r="L142" s="460"/>
      <c r="M142" s="460"/>
      <c r="N142" s="460"/>
    </row>
    <row r="143" spans="1:14" ht="15" customHeight="1">
      <c r="A143" s="449"/>
      <c r="B143" s="441"/>
      <c r="C143" s="451">
        <f t="shared" si="2"/>
        <v>43770</v>
      </c>
      <c r="D143" s="452">
        <v>43770</v>
      </c>
      <c r="E143" s="801">
        <v>97.2</v>
      </c>
      <c r="F143" s="439">
        <v>91</v>
      </c>
      <c r="G143" s="439">
        <v>96.1</v>
      </c>
      <c r="I143" s="460"/>
      <c r="J143" s="460"/>
      <c r="K143" s="460"/>
      <c r="L143" s="460"/>
      <c r="M143" s="460"/>
      <c r="N143" s="460"/>
    </row>
    <row r="144" spans="1:14" ht="15" customHeight="1">
      <c r="A144" s="449"/>
      <c r="B144" s="441"/>
      <c r="C144" s="451">
        <f t="shared" si="2"/>
        <v>43800</v>
      </c>
      <c r="D144" s="452">
        <v>43800</v>
      </c>
      <c r="E144" s="801">
        <v>96.3</v>
      </c>
      <c r="F144" s="439">
        <v>92</v>
      </c>
      <c r="G144" s="439">
        <v>96.4</v>
      </c>
      <c r="J144" s="453"/>
    </row>
    <row r="145" spans="1:19" ht="15" customHeight="1">
      <c r="A145" s="449"/>
      <c r="B145" s="441"/>
      <c r="C145" s="451">
        <f t="shared" si="2"/>
        <v>43831</v>
      </c>
      <c r="D145" s="452">
        <v>43831</v>
      </c>
      <c r="E145" s="801">
        <v>95</v>
      </c>
      <c r="F145" s="439">
        <v>93</v>
      </c>
      <c r="G145" s="439">
        <v>97.7</v>
      </c>
      <c r="J145" s="453"/>
    </row>
    <row r="146" spans="1:19" ht="15" customHeight="1">
      <c r="A146" s="449"/>
      <c r="B146" s="441"/>
      <c r="C146" s="451">
        <f t="shared" si="2"/>
        <v>43862</v>
      </c>
      <c r="D146" s="452">
        <v>43862</v>
      </c>
      <c r="E146" s="801">
        <v>95.4</v>
      </c>
      <c r="F146" s="439">
        <v>92.7</v>
      </c>
      <c r="G146" s="439">
        <v>97.5</v>
      </c>
      <c r="J146" s="453"/>
    </row>
    <row r="147" spans="1:19" ht="15" customHeight="1">
      <c r="A147" s="449"/>
      <c r="B147" s="441"/>
      <c r="C147" s="451">
        <f t="shared" si="2"/>
        <v>43891</v>
      </c>
      <c r="D147" s="452">
        <v>43891</v>
      </c>
      <c r="E147" s="801">
        <v>94</v>
      </c>
      <c r="F147" s="439">
        <v>85.6</v>
      </c>
      <c r="G147" s="439">
        <v>88</v>
      </c>
      <c r="J147" s="453"/>
    </row>
    <row r="148" spans="1:19" ht="15" customHeight="1">
      <c r="A148" s="449"/>
      <c r="B148" s="441"/>
      <c r="C148" s="451">
        <f t="shared" si="2"/>
        <v>43922</v>
      </c>
      <c r="D148" s="452">
        <v>43922</v>
      </c>
      <c r="E148" s="801">
        <v>86</v>
      </c>
      <c r="F148" s="439">
        <v>82.8</v>
      </c>
      <c r="G148" s="439">
        <v>71.900000000000006</v>
      </c>
      <c r="J148" s="453"/>
    </row>
    <row r="149" spans="1:19" ht="15" customHeight="1">
      <c r="A149" s="449"/>
      <c r="B149" s="441"/>
      <c r="C149" s="451">
        <f t="shared" si="2"/>
        <v>43952</v>
      </c>
      <c r="D149" s="452">
        <v>43952</v>
      </c>
      <c r="E149" s="801">
        <v>86</v>
      </c>
      <c r="F149" s="439">
        <v>86.9</v>
      </c>
      <c r="G149" s="439">
        <v>86</v>
      </c>
      <c r="J149" s="453"/>
    </row>
    <row r="150" spans="1:19" ht="15" customHeight="1">
      <c r="A150" s="449"/>
      <c r="B150" s="441"/>
      <c r="C150" s="451">
        <f t="shared" si="2"/>
        <v>43983</v>
      </c>
      <c r="D150" s="452">
        <v>43983</v>
      </c>
      <c r="E150" s="801">
        <v>92.4</v>
      </c>
      <c r="F150" s="439">
        <v>90.8</v>
      </c>
      <c r="G150" s="439">
        <v>88.9</v>
      </c>
      <c r="J150" s="453"/>
    </row>
    <row r="151" spans="1:19" ht="15" customHeight="1">
      <c r="A151" s="461" t="s">
        <v>184</v>
      </c>
      <c r="B151" s="462" t="s">
        <v>46</v>
      </c>
      <c r="C151" s="451">
        <f t="shared" si="2"/>
        <v>44013</v>
      </c>
      <c r="D151" s="452">
        <v>44013</v>
      </c>
      <c r="E151" s="801">
        <v>95.1</v>
      </c>
      <c r="F151" s="439">
        <v>92.9</v>
      </c>
      <c r="G151" s="439">
        <v>88.1</v>
      </c>
      <c r="J151" s="453"/>
    </row>
    <row r="152" spans="1:19" ht="15" customHeight="1">
      <c r="A152" s="449"/>
      <c r="B152" s="441"/>
      <c r="C152" s="451">
        <f>+D152</f>
        <v>44044</v>
      </c>
      <c r="D152" s="452">
        <v>44044</v>
      </c>
      <c r="E152" s="801">
        <v>96.1</v>
      </c>
      <c r="F152" s="439">
        <v>92</v>
      </c>
      <c r="G152" s="439">
        <v>87.3</v>
      </c>
      <c r="J152" s="453"/>
    </row>
    <row r="153" spans="1:19" ht="15" customHeight="1">
      <c r="A153" s="449"/>
      <c r="B153" s="441"/>
      <c r="C153" s="451">
        <f t="shared" si="2"/>
        <v>44075</v>
      </c>
      <c r="D153" s="452">
        <v>44075</v>
      </c>
      <c r="E153" s="801">
        <v>95.9</v>
      </c>
      <c r="F153" s="439">
        <v>93.5</v>
      </c>
      <c r="G153" s="439">
        <v>88.4</v>
      </c>
      <c r="J153" s="453"/>
    </row>
    <row r="154" spans="1:19" ht="15" customHeight="1">
      <c r="A154" s="449"/>
      <c r="B154" s="441"/>
      <c r="C154" s="451">
        <f t="shared" si="2"/>
        <v>44105</v>
      </c>
      <c r="D154" s="452">
        <v>44105</v>
      </c>
      <c r="E154" s="801">
        <v>97.3</v>
      </c>
      <c r="F154" s="439">
        <v>94.8</v>
      </c>
      <c r="G154" s="439">
        <v>94.4</v>
      </c>
      <c r="J154" s="453"/>
    </row>
    <row r="155" spans="1:19" ht="15" customHeight="1">
      <c r="A155" s="449"/>
      <c r="B155" s="441"/>
      <c r="C155" s="451">
        <f t="shared" si="2"/>
        <v>44136</v>
      </c>
      <c r="D155" s="452">
        <v>44136</v>
      </c>
      <c r="E155" s="801">
        <v>95.7</v>
      </c>
      <c r="F155" s="439">
        <v>93.3</v>
      </c>
      <c r="G155" s="439">
        <v>96.5</v>
      </c>
      <c r="J155" s="453"/>
    </row>
    <row r="156" spans="1:19" ht="15" customHeight="1">
      <c r="A156" s="449"/>
      <c r="B156" s="441"/>
      <c r="C156" s="451">
        <f t="shared" si="2"/>
        <v>44166</v>
      </c>
      <c r="D156" s="452">
        <v>44166</v>
      </c>
      <c r="E156" s="801">
        <v>96.8</v>
      </c>
      <c r="F156" s="439">
        <v>95.6</v>
      </c>
      <c r="G156" s="439">
        <v>96.1</v>
      </c>
      <c r="J156" s="453"/>
    </row>
    <row r="157" spans="1:19" ht="15" customHeight="1">
      <c r="A157" s="449"/>
      <c r="B157" s="441"/>
      <c r="C157" s="451">
        <f t="shared" si="2"/>
        <v>44197</v>
      </c>
      <c r="D157" s="452">
        <v>44197</v>
      </c>
      <c r="E157" s="801">
        <v>97.3</v>
      </c>
      <c r="F157" s="439">
        <v>97.6</v>
      </c>
      <c r="G157" s="439">
        <v>99.4</v>
      </c>
      <c r="J157" s="453"/>
      <c r="S157" s="440"/>
    </row>
    <row r="158" spans="1:19" ht="15" customHeight="1">
      <c r="A158" s="449"/>
      <c r="B158" s="441"/>
      <c r="C158" s="451">
        <f t="shared" si="2"/>
        <v>44228</v>
      </c>
      <c r="D158" s="452">
        <v>44228</v>
      </c>
      <c r="E158" s="801">
        <v>99.5</v>
      </c>
      <c r="F158" s="439">
        <v>98.2</v>
      </c>
      <c r="G158" s="439">
        <v>101.6</v>
      </c>
      <c r="J158" s="453"/>
      <c r="S158" s="440"/>
    </row>
    <row r="159" spans="1:19" ht="15" customHeight="1">
      <c r="A159" s="449"/>
      <c r="B159" s="441"/>
      <c r="C159" s="451">
        <f t="shared" si="2"/>
        <v>44256</v>
      </c>
      <c r="D159" s="452">
        <v>44256</v>
      </c>
      <c r="E159" s="801">
        <v>102.6</v>
      </c>
      <c r="F159" s="439">
        <v>98.8</v>
      </c>
      <c r="G159" s="439">
        <v>98.5</v>
      </c>
      <c r="J159" s="453"/>
      <c r="S159" s="440"/>
    </row>
    <row r="160" spans="1:19" ht="15" customHeight="1">
      <c r="A160" s="449"/>
      <c r="B160" s="441"/>
      <c r="C160" s="451">
        <f t="shared" si="2"/>
        <v>44287</v>
      </c>
      <c r="D160" s="452">
        <v>44287</v>
      </c>
      <c r="E160" s="801">
        <v>100.6</v>
      </c>
      <c r="F160" s="439">
        <v>99.3</v>
      </c>
      <c r="G160" s="439">
        <v>95.6</v>
      </c>
      <c r="J160" s="453"/>
      <c r="S160" s="440"/>
    </row>
    <row r="161" spans="1:19" ht="15" customHeight="1">
      <c r="A161" s="449"/>
      <c r="B161" s="441"/>
      <c r="C161" s="451">
        <f t="shared" si="2"/>
        <v>44317</v>
      </c>
      <c r="D161" s="452">
        <v>44317</v>
      </c>
      <c r="E161" s="801">
        <v>98.4</v>
      </c>
      <c r="F161" s="439">
        <v>98.9</v>
      </c>
      <c r="G161" s="439">
        <v>98.7</v>
      </c>
      <c r="J161" s="453"/>
      <c r="S161" s="440"/>
    </row>
    <row r="162" spans="1:19" ht="15" customHeight="1">
      <c r="A162" s="449"/>
      <c r="B162" s="441"/>
      <c r="C162" s="451">
        <f t="shared" si="2"/>
        <v>44348</v>
      </c>
      <c r="D162" s="452">
        <v>44348</v>
      </c>
      <c r="E162" s="801">
        <v>99.4</v>
      </c>
      <c r="F162" s="439">
        <v>100.2</v>
      </c>
      <c r="G162" s="439">
        <v>98.1</v>
      </c>
      <c r="J162" s="453"/>
      <c r="S162" s="440"/>
    </row>
    <row r="163" spans="1:19" ht="15" customHeight="1">
      <c r="A163" s="461" t="s">
        <v>185</v>
      </c>
      <c r="B163" s="462" t="s">
        <v>47</v>
      </c>
      <c r="C163" s="451">
        <f t="shared" si="2"/>
        <v>44378</v>
      </c>
      <c r="D163" s="452">
        <v>44378</v>
      </c>
      <c r="E163" s="801">
        <v>98.3</v>
      </c>
      <c r="F163" s="439">
        <v>99.3</v>
      </c>
      <c r="G163" s="439">
        <v>99.8</v>
      </c>
      <c r="J163" s="453"/>
      <c r="S163" s="440"/>
    </row>
    <row r="164" spans="1:19" ht="15" customHeight="1">
      <c r="A164" s="449"/>
      <c r="B164" s="441"/>
      <c r="C164" s="451">
        <f t="shared" si="2"/>
        <v>44409</v>
      </c>
      <c r="D164" s="452">
        <v>44409</v>
      </c>
      <c r="E164" s="801">
        <v>99.6</v>
      </c>
      <c r="F164" s="439">
        <v>100</v>
      </c>
      <c r="G164" s="439">
        <v>101.8</v>
      </c>
      <c r="J164" s="453"/>
      <c r="S164" s="440"/>
    </row>
    <row r="165" spans="1:19" ht="15" customHeight="1">
      <c r="A165" s="449"/>
      <c r="B165" s="441"/>
      <c r="C165" s="451">
        <f t="shared" si="2"/>
        <v>44440</v>
      </c>
      <c r="D165" s="452">
        <v>44440</v>
      </c>
      <c r="E165" s="801">
        <v>98.3</v>
      </c>
      <c r="F165" s="439">
        <v>100.7</v>
      </c>
      <c r="G165" s="439">
        <v>101.1</v>
      </c>
      <c r="J165" s="453"/>
      <c r="S165" s="463"/>
    </row>
    <row r="166" spans="1:19" ht="15" customHeight="1">
      <c r="A166" s="449"/>
      <c r="B166" s="441"/>
      <c r="C166" s="451">
        <f t="shared" si="2"/>
        <v>44470</v>
      </c>
      <c r="D166" s="452">
        <v>44470</v>
      </c>
      <c r="E166" s="801">
        <v>100.1</v>
      </c>
      <c r="F166" s="439">
        <v>100.5</v>
      </c>
      <c r="G166" s="439">
        <v>101.2</v>
      </c>
      <c r="I166" s="46"/>
      <c r="J166" s="453"/>
      <c r="S166" s="440"/>
    </row>
    <row r="167" spans="1:19" ht="15" customHeight="1">
      <c r="A167" s="449"/>
      <c r="B167" s="441"/>
      <c r="C167" s="451">
        <f t="shared" si="2"/>
        <v>44501</v>
      </c>
      <c r="D167" s="452">
        <v>44501</v>
      </c>
      <c r="E167" s="801">
        <v>100.7</v>
      </c>
      <c r="F167" s="439">
        <v>100.3</v>
      </c>
      <c r="G167" s="439">
        <v>100</v>
      </c>
      <c r="J167" s="453"/>
      <c r="S167" s="440"/>
    </row>
    <row r="168" spans="1:19" ht="15" customHeight="1">
      <c r="A168" s="449"/>
      <c r="B168" s="441"/>
      <c r="C168" s="451">
        <f t="shared" si="2"/>
        <v>44531</v>
      </c>
      <c r="D168" s="452">
        <v>44531</v>
      </c>
      <c r="E168" s="801">
        <v>100.8</v>
      </c>
      <c r="F168" s="439">
        <v>100.1</v>
      </c>
      <c r="G168" s="439">
        <v>101.8</v>
      </c>
      <c r="J168" s="453"/>
      <c r="S168" s="440"/>
    </row>
    <row r="169" spans="1:19" ht="15" customHeight="1">
      <c r="A169" s="449"/>
      <c r="B169" s="441"/>
      <c r="C169" s="451">
        <f t="shared" si="2"/>
        <v>44562</v>
      </c>
      <c r="D169" s="452">
        <v>44562</v>
      </c>
      <c r="E169" s="801">
        <v>102.5</v>
      </c>
      <c r="F169" s="439">
        <v>101.5</v>
      </c>
      <c r="G169" s="439">
        <v>100.2</v>
      </c>
      <c r="I169" s="460"/>
      <c r="S169" s="440"/>
    </row>
    <row r="170" spans="1:19" ht="15" customHeight="1">
      <c r="A170" s="449"/>
      <c r="B170" s="441"/>
      <c r="C170" s="451">
        <f t="shared" si="2"/>
        <v>44593</v>
      </c>
      <c r="D170" s="452">
        <v>44593</v>
      </c>
      <c r="E170" s="801">
        <v>102.6</v>
      </c>
      <c r="F170" s="439">
        <v>102.5</v>
      </c>
      <c r="G170" s="439">
        <v>101.6</v>
      </c>
      <c r="S170" s="440"/>
    </row>
    <row r="171" spans="1:19" ht="15" customHeight="1">
      <c r="A171" s="449"/>
      <c r="B171" s="441"/>
      <c r="C171" s="451">
        <f t="shared" si="2"/>
        <v>44621</v>
      </c>
      <c r="D171" s="452">
        <v>44621</v>
      </c>
      <c r="E171" s="801">
        <v>103</v>
      </c>
      <c r="F171" s="439">
        <v>103</v>
      </c>
      <c r="G171" s="439">
        <v>103.7</v>
      </c>
      <c r="S171" s="440"/>
    </row>
    <row r="172" spans="1:19" ht="15" customHeight="1">
      <c r="A172" s="449"/>
      <c r="B172" s="441"/>
      <c r="C172" s="451">
        <f t="shared" si="2"/>
        <v>44652</v>
      </c>
      <c r="D172" s="452">
        <v>44652</v>
      </c>
      <c r="E172" s="801">
        <v>101.6</v>
      </c>
      <c r="F172" s="439">
        <v>104.2</v>
      </c>
      <c r="G172" s="439">
        <v>99.3</v>
      </c>
      <c r="S172" s="440"/>
    </row>
    <row r="173" spans="1:19" ht="15" customHeight="1">
      <c r="A173" s="449"/>
      <c r="B173" s="441"/>
      <c r="C173" s="451">
        <f t="shared" si="2"/>
        <v>44682</v>
      </c>
      <c r="D173" s="452">
        <v>44682</v>
      </c>
      <c r="E173" s="801">
        <v>101.1</v>
      </c>
      <c r="F173" s="439">
        <v>103.7</v>
      </c>
      <c r="G173" s="439">
        <v>102.1</v>
      </c>
      <c r="S173" s="440"/>
    </row>
    <row r="174" spans="1:19" ht="15" customHeight="1">
      <c r="A174" s="449"/>
      <c r="B174" s="441"/>
      <c r="C174" s="451">
        <f t="shared" si="2"/>
        <v>44713</v>
      </c>
      <c r="D174" s="452">
        <v>44713</v>
      </c>
      <c r="E174" s="801">
        <v>103.4</v>
      </c>
      <c r="F174" s="439">
        <v>104.2</v>
      </c>
      <c r="G174" s="439">
        <v>103</v>
      </c>
      <c r="S174" s="440"/>
    </row>
    <row r="175" spans="1:19" ht="15" customHeight="1">
      <c r="A175" s="461" t="s">
        <v>186</v>
      </c>
      <c r="B175" s="462" t="s">
        <v>48</v>
      </c>
      <c r="C175" s="451">
        <f t="shared" si="2"/>
        <v>44743</v>
      </c>
      <c r="D175" s="452">
        <v>44743</v>
      </c>
      <c r="E175" s="801">
        <v>101.5</v>
      </c>
      <c r="F175" s="439">
        <v>103.8</v>
      </c>
      <c r="G175" s="439">
        <v>102.5</v>
      </c>
      <c r="S175" s="440"/>
    </row>
    <row r="176" spans="1:19" ht="15" customHeight="1">
      <c r="A176" s="449"/>
      <c r="B176" s="441"/>
      <c r="C176" s="451">
        <f t="shared" si="2"/>
        <v>44774</v>
      </c>
      <c r="D176" s="452">
        <v>44774</v>
      </c>
      <c r="E176" s="801">
        <v>101.8</v>
      </c>
      <c r="F176" s="439">
        <v>104.7</v>
      </c>
      <c r="G176" s="439">
        <v>103</v>
      </c>
      <c r="S176" s="440"/>
    </row>
    <row r="177" spans="1:19" ht="15" customHeight="1">
      <c r="A177" s="449"/>
      <c r="B177" s="441"/>
      <c r="C177" s="451">
        <f t="shared" si="2"/>
        <v>44805</v>
      </c>
      <c r="D177" s="452">
        <v>44805</v>
      </c>
      <c r="E177" s="801">
        <v>100</v>
      </c>
      <c r="F177" s="439">
        <v>105.1</v>
      </c>
      <c r="G177" s="439">
        <v>101.4</v>
      </c>
      <c r="S177" s="440"/>
    </row>
    <row r="178" spans="1:19" ht="15" customHeight="1">
      <c r="A178" s="449"/>
      <c r="B178" s="441"/>
      <c r="C178" s="451">
        <f t="shared" si="2"/>
        <v>44835</v>
      </c>
      <c r="D178" s="452">
        <v>44835</v>
      </c>
      <c r="E178" s="801">
        <v>100.3</v>
      </c>
      <c r="F178" s="439">
        <v>104.9</v>
      </c>
      <c r="G178" s="439">
        <v>101.5</v>
      </c>
      <c r="S178" s="440"/>
    </row>
    <row r="179" spans="1:19" ht="15" customHeight="1">
      <c r="A179" s="449"/>
      <c r="B179" s="441"/>
      <c r="C179" s="451">
        <f t="shared" si="2"/>
        <v>44866</v>
      </c>
      <c r="D179" s="452">
        <v>44866</v>
      </c>
      <c r="E179" s="801">
        <v>99.1</v>
      </c>
      <c r="F179" s="439">
        <v>106.3</v>
      </c>
      <c r="G179" s="439">
        <v>101.5</v>
      </c>
      <c r="S179" s="440"/>
    </row>
    <row r="180" spans="1:19" ht="15" customHeight="1">
      <c r="A180" s="449"/>
      <c r="B180" s="441"/>
      <c r="C180" s="451">
        <f t="shared" si="2"/>
        <v>44896</v>
      </c>
      <c r="D180" s="452">
        <v>44896</v>
      </c>
      <c r="E180" s="801">
        <v>99.2</v>
      </c>
      <c r="F180" s="464">
        <v>108.4</v>
      </c>
      <c r="G180" s="464">
        <v>100.5</v>
      </c>
      <c r="S180" s="440"/>
    </row>
    <row r="181" spans="1:19" ht="15" customHeight="1">
      <c r="A181" s="449"/>
      <c r="B181" s="441"/>
      <c r="C181" s="451">
        <f>+D181</f>
        <v>44927</v>
      </c>
      <c r="D181" s="452">
        <v>44927</v>
      </c>
      <c r="E181" s="801">
        <v>99.7</v>
      </c>
      <c r="F181" s="439">
        <v>105.2</v>
      </c>
      <c r="G181" s="439">
        <v>101.6</v>
      </c>
      <c r="S181" s="440"/>
    </row>
    <row r="182" spans="1:19" ht="15" customHeight="1">
      <c r="A182" s="449"/>
      <c r="B182" s="441"/>
      <c r="C182" s="451">
        <f t="shared" si="2"/>
        <v>44958</v>
      </c>
      <c r="D182" s="452">
        <v>44958</v>
      </c>
      <c r="E182" s="801">
        <v>101.1</v>
      </c>
      <c r="F182" s="439">
        <v>106.4</v>
      </c>
      <c r="G182" s="439">
        <v>101.6</v>
      </c>
      <c r="S182" s="440"/>
    </row>
    <row r="183" spans="1:19" ht="15" customHeight="1">
      <c r="A183" s="449"/>
      <c r="B183" s="441"/>
      <c r="C183" s="451">
        <f t="shared" si="2"/>
        <v>44986</v>
      </c>
      <c r="D183" s="452">
        <v>44986</v>
      </c>
      <c r="E183" s="801">
        <v>101.9</v>
      </c>
      <c r="F183" s="439">
        <v>106.7</v>
      </c>
      <c r="G183" s="439">
        <v>102</v>
      </c>
      <c r="S183" s="440"/>
    </row>
    <row r="184" spans="1:19" ht="15" customHeight="1">
      <c r="A184" s="449"/>
      <c r="B184" s="441"/>
      <c r="C184" s="451">
        <f t="shared" si="2"/>
        <v>45017</v>
      </c>
      <c r="D184" s="452">
        <v>45017</v>
      </c>
      <c r="E184" s="801">
        <v>98.3</v>
      </c>
      <c r="F184" s="439">
        <v>106.3</v>
      </c>
      <c r="G184" s="439">
        <v>103</v>
      </c>
      <c r="S184" s="440"/>
    </row>
    <row r="185" spans="1:19" ht="15" customHeight="1">
      <c r="A185" s="449"/>
      <c r="B185" s="441"/>
      <c r="C185" s="451">
        <f t="shared" si="2"/>
        <v>45047</v>
      </c>
      <c r="D185" s="452">
        <v>45047</v>
      </c>
      <c r="E185" s="801">
        <v>102.2</v>
      </c>
      <c r="F185" s="439">
        <v>108</v>
      </c>
      <c r="G185" s="439">
        <v>104.1</v>
      </c>
      <c r="S185" s="440"/>
    </row>
    <row r="186" spans="1:19" ht="15" customHeight="1">
      <c r="A186" s="449"/>
      <c r="B186" s="441"/>
      <c r="C186" s="451">
        <f t="shared" si="2"/>
        <v>45078</v>
      </c>
      <c r="D186" s="452">
        <v>45078</v>
      </c>
      <c r="E186" s="801">
        <v>105.6</v>
      </c>
      <c r="F186" s="439">
        <v>108.7</v>
      </c>
      <c r="G186" s="439">
        <v>104</v>
      </c>
      <c r="S186" s="440"/>
    </row>
    <row r="187" spans="1:19" ht="15" customHeight="1">
      <c r="A187" s="461" t="s">
        <v>187</v>
      </c>
      <c r="B187" s="462" t="s">
        <v>49</v>
      </c>
      <c r="C187" s="451">
        <f t="shared" si="2"/>
        <v>45108</v>
      </c>
      <c r="D187" s="452">
        <v>45108</v>
      </c>
      <c r="E187" s="801">
        <v>100.8</v>
      </c>
      <c r="F187" s="439">
        <v>109.2</v>
      </c>
      <c r="G187" s="439">
        <v>104.9</v>
      </c>
      <c r="S187" s="440"/>
    </row>
    <row r="188" spans="1:19" ht="15" customHeight="1">
      <c r="A188" s="449"/>
      <c r="B188" s="441"/>
      <c r="C188" s="451">
        <f t="shared" si="2"/>
        <v>45139</v>
      </c>
      <c r="D188" s="452">
        <v>45139</v>
      </c>
      <c r="E188" s="801">
        <v>99.4</v>
      </c>
      <c r="F188" s="439">
        <v>109.5</v>
      </c>
      <c r="G188" s="439">
        <v>105.6</v>
      </c>
      <c r="S188" s="440"/>
    </row>
    <row r="189" spans="1:19" ht="15" customHeight="1">
      <c r="A189" s="449"/>
      <c r="B189" s="441"/>
      <c r="C189" s="451">
        <f t="shared" si="2"/>
        <v>45170</v>
      </c>
      <c r="D189" s="452">
        <v>45170</v>
      </c>
      <c r="E189" s="801">
        <v>101.5</v>
      </c>
      <c r="F189" s="439">
        <v>111.6</v>
      </c>
      <c r="G189" s="439">
        <v>106.2</v>
      </c>
      <c r="S189" s="440"/>
    </row>
    <row r="190" spans="1:19" ht="15" customHeight="1">
      <c r="A190" s="449"/>
      <c r="B190" s="441"/>
      <c r="C190" s="451">
        <f t="shared" si="2"/>
        <v>45200</v>
      </c>
      <c r="D190" s="452">
        <v>45200</v>
      </c>
      <c r="E190" s="801">
        <v>101.1</v>
      </c>
      <c r="F190" s="439">
        <v>112.9</v>
      </c>
      <c r="G190" s="439">
        <v>107.2</v>
      </c>
      <c r="S190" s="440"/>
    </row>
    <row r="191" spans="1:19" ht="15" customHeight="1">
      <c r="A191" s="449"/>
      <c r="B191" s="441"/>
      <c r="C191" s="451">
        <f t="shared" si="2"/>
        <v>45231</v>
      </c>
      <c r="D191" s="452">
        <v>45231</v>
      </c>
      <c r="E191" s="801">
        <v>103.8</v>
      </c>
      <c r="F191" s="439">
        <v>113.8</v>
      </c>
      <c r="G191" s="439">
        <v>108.1</v>
      </c>
      <c r="S191" s="440"/>
    </row>
    <row r="192" spans="1:19" ht="15" customHeight="1">
      <c r="A192" s="449"/>
      <c r="B192" s="441"/>
      <c r="C192" s="451">
        <f t="shared" si="2"/>
        <v>45261</v>
      </c>
      <c r="D192" s="452">
        <v>45261</v>
      </c>
      <c r="E192" s="801">
        <v>97.9</v>
      </c>
      <c r="F192" s="464">
        <v>118.8</v>
      </c>
      <c r="G192" s="464">
        <v>108.8</v>
      </c>
      <c r="S192" s="440"/>
    </row>
    <row r="193" spans="1:19" ht="15" customHeight="1">
      <c r="C193" s="451">
        <f t="shared" si="2"/>
        <v>45292</v>
      </c>
      <c r="D193" s="452">
        <v>45292</v>
      </c>
      <c r="E193" s="801">
        <v>97.7</v>
      </c>
      <c r="F193" s="464">
        <v>118.2</v>
      </c>
      <c r="G193" s="464">
        <v>109.9</v>
      </c>
      <c r="S193" s="440"/>
    </row>
    <row r="194" spans="1:19" ht="15" customHeight="1">
      <c r="C194" s="451">
        <f t="shared" si="2"/>
        <v>45323</v>
      </c>
      <c r="D194" s="452">
        <v>45323</v>
      </c>
      <c r="E194" s="801">
        <v>96.1</v>
      </c>
      <c r="F194" s="464">
        <v>120.2</v>
      </c>
      <c r="G194" s="464">
        <v>111.1</v>
      </c>
      <c r="I194" s="46"/>
      <c r="S194" s="440"/>
    </row>
    <row r="195" spans="1:19">
      <c r="C195" s="451">
        <f t="shared" si="2"/>
        <v>45352</v>
      </c>
      <c r="D195" s="452">
        <v>45352</v>
      </c>
      <c r="E195" s="801">
        <v>97</v>
      </c>
      <c r="F195" s="464">
        <v>121.2</v>
      </c>
      <c r="G195" s="464">
        <v>111.1</v>
      </c>
      <c r="S195" s="440"/>
    </row>
    <row r="196" spans="1:19">
      <c r="C196" s="451">
        <f t="shared" si="2"/>
        <v>45383</v>
      </c>
      <c r="D196" s="452">
        <v>45383</v>
      </c>
      <c r="E196" s="801">
        <v>96.1</v>
      </c>
      <c r="F196" s="464">
        <v>121.1</v>
      </c>
      <c r="G196" s="464">
        <v>111.3</v>
      </c>
      <c r="S196" s="440"/>
    </row>
    <row r="197" spans="1:19">
      <c r="C197" s="451">
        <f t="shared" si="2"/>
        <v>45413</v>
      </c>
      <c r="D197" s="452">
        <v>45413</v>
      </c>
      <c r="E197" s="801">
        <v>98.6</v>
      </c>
      <c r="F197" s="464">
        <v>123</v>
      </c>
      <c r="G197" s="464">
        <v>112.5</v>
      </c>
      <c r="S197" s="440"/>
    </row>
    <row r="198" spans="1:19">
      <c r="C198" s="451">
        <f t="shared" ref="C198:C208" si="3">+D198</f>
        <v>45444</v>
      </c>
      <c r="D198" s="452">
        <v>45444</v>
      </c>
      <c r="E198" s="801">
        <v>97.3</v>
      </c>
      <c r="F198" s="464">
        <v>121.7</v>
      </c>
      <c r="G198" s="464">
        <v>109.5</v>
      </c>
      <c r="S198" s="440"/>
    </row>
    <row r="199" spans="1:19">
      <c r="A199" s="461" t="s">
        <v>516</v>
      </c>
      <c r="B199" s="462" t="s">
        <v>517</v>
      </c>
      <c r="C199" s="451">
        <f t="shared" si="3"/>
        <v>45474</v>
      </c>
      <c r="D199" s="452">
        <v>45474</v>
      </c>
      <c r="E199" s="801">
        <v>102.2</v>
      </c>
      <c r="F199" s="464">
        <v>126.2</v>
      </c>
      <c r="G199" s="464">
        <v>113.3</v>
      </c>
      <c r="S199" s="440"/>
    </row>
    <row r="200" spans="1:19">
      <c r="C200" s="451">
        <f t="shared" si="3"/>
        <v>45505</v>
      </c>
      <c r="D200" s="452">
        <v>45505</v>
      </c>
      <c r="E200" s="801">
        <v>97.9</v>
      </c>
      <c r="F200" s="464">
        <v>127.3</v>
      </c>
      <c r="G200" s="464">
        <v>112.6</v>
      </c>
      <c r="S200" s="440"/>
    </row>
    <row r="201" spans="1:19">
      <c r="C201" s="451">
        <f t="shared" si="3"/>
        <v>45536</v>
      </c>
      <c r="D201" s="452">
        <v>45536</v>
      </c>
      <c r="E201" s="801">
        <v>101.9</v>
      </c>
      <c r="F201" s="464">
        <v>126.9</v>
      </c>
      <c r="G201" s="464">
        <v>113.8</v>
      </c>
      <c r="S201" s="440"/>
    </row>
    <row r="202" spans="1:19">
      <c r="C202" s="451">
        <f t="shared" si="3"/>
        <v>45566</v>
      </c>
      <c r="D202" s="452">
        <v>45566</v>
      </c>
      <c r="E202" s="801">
        <v>99.2</v>
      </c>
      <c r="F202" s="464">
        <v>129.1</v>
      </c>
      <c r="G202" s="464">
        <v>114.3</v>
      </c>
      <c r="S202" s="440"/>
    </row>
    <row r="203" spans="1:19">
      <c r="C203" s="451">
        <f t="shared" si="3"/>
        <v>45597</v>
      </c>
      <c r="D203" s="452">
        <v>45597</v>
      </c>
      <c r="E203" s="801">
        <v>97.3</v>
      </c>
      <c r="F203" s="464">
        <v>129.69999999999999</v>
      </c>
      <c r="G203" s="464">
        <v>114.9</v>
      </c>
      <c r="S203" s="440"/>
    </row>
    <row r="204" spans="1:19">
      <c r="C204" s="451">
        <f t="shared" si="3"/>
        <v>45627</v>
      </c>
      <c r="D204" s="452">
        <v>45627</v>
      </c>
      <c r="E204" s="801">
        <v>103.1</v>
      </c>
      <c r="F204" s="464">
        <v>129.6</v>
      </c>
      <c r="G204" s="464">
        <v>115.4</v>
      </c>
      <c r="S204" s="440"/>
    </row>
    <row r="205" spans="1:19">
      <c r="C205" s="451">
        <f t="shared" si="3"/>
        <v>45658</v>
      </c>
      <c r="D205" s="452">
        <v>45658</v>
      </c>
      <c r="E205" s="801">
        <v>104.7</v>
      </c>
      <c r="F205" s="464">
        <v>133</v>
      </c>
      <c r="G205" s="464">
        <v>114.8</v>
      </c>
      <c r="S205" s="440"/>
    </row>
    <row r="206" spans="1:19">
      <c r="C206" s="451">
        <f t="shared" si="3"/>
        <v>45689</v>
      </c>
      <c r="D206" s="452">
        <v>45689</v>
      </c>
      <c r="E206" s="801">
        <v>101.6</v>
      </c>
      <c r="F206" s="464">
        <v>130.80000000000001</v>
      </c>
      <c r="G206" s="464">
        <v>114.4</v>
      </c>
      <c r="S206" s="440"/>
    </row>
    <row r="207" spans="1:19">
      <c r="C207" s="451">
        <f t="shared" si="3"/>
        <v>45717</v>
      </c>
      <c r="D207" s="452">
        <v>45717</v>
      </c>
      <c r="E207" s="801">
        <v>100.3</v>
      </c>
      <c r="F207" s="464">
        <v>131</v>
      </c>
      <c r="G207" s="464">
        <v>115.3</v>
      </c>
      <c r="S207" s="440"/>
    </row>
    <row r="208" spans="1:19">
      <c r="C208" s="451">
        <f t="shared" si="3"/>
        <v>45748</v>
      </c>
      <c r="D208" s="452">
        <v>45748</v>
      </c>
      <c r="E208" s="801">
        <v>102.4</v>
      </c>
      <c r="F208" s="464">
        <v>133.30000000000001</v>
      </c>
      <c r="G208" s="464">
        <v>116.3</v>
      </c>
      <c r="S208" s="440"/>
    </row>
    <row r="209" spans="1:19">
      <c r="C209" s="451">
        <f>+D209</f>
        <v>45778</v>
      </c>
      <c r="D209" s="452">
        <v>45778</v>
      </c>
      <c r="E209" s="801">
        <v>100.1</v>
      </c>
      <c r="F209" s="464">
        <v>133.4</v>
      </c>
      <c r="G209" s="464">
        <v>115.5</v>
      </c>
      <c r="S209" s="440"/>
    </row>
    <row r="210" spans="1:19">
      <c r="C210" s="451">
        <f t="shared" ref="C210" si="4">+D210</f>
        <v>45809</v>
      </c>
      <c r="D210" s="452">
        <v>45809</v>
      </c>
      <c r="E210" s="801">
        <v>99.6</v>
      </c>
      <c r="F210" s="464">
        <v>130.6</v>
      </c>
      <c r="G210" s="464">
        <v>117.4</v>
      </c>
      <c r="S210" s="440"/>
    </row>
    <row r="211" spans="1:19">
      <c r="A211" s="461" t="s">
        <v>537</v>
      </c>
      <c r="B211" s="462" t="s">
        <v>538</v>
      </c>
      <c r="C211" s="451">
        <v>228460</v>
      </c>
      <c r="D211" s="472">
        <v>228460</v>
      </c>
      <c r="E211" s="801">
        <v>101</v>
      </c>
      <c r="F211" s="464">
        <v>135.19999999999999</v>
      </c>
      <c r="G211" s="464">
        <v>115.4</v>
      </c>
      <c r="S211" s="440"/>
    </row>
    <row r="212" spans="1:19">
      <c r="C212" s="451">
        <v>228491</v>
      </c>
      <c r="D212" s="472">
        <v>228491</v>
      </c>
      <c r="E212" s="801">
        <v>101.1</v>
      </c>
      <c r="F212" s="464">
        <v>134</v>
      </c>
      <c r="G212" s="464">
        <v>115.8</v>
      </c>
      <c r="S212" s="440"/>
    </row>
    <row r="213" spans="1:19">
      <c r="C213" s="451">
        <v>228522</v>
      </c>
      <c r="D213" s="472">
        <v>228522</v>
      </c>
      <c r="E213" s="436">
        <v>101.6</v>
      </c>
      <c r="G213" s="436">
        <v>117.3</v>
      </c>
      <c r="S213" s="440"/>
    </row>
    <row r="214" spans="1:19">
      <c r="C214" s="451">
        <v>228552</v>
      </c>
      <c r="D214" s="472">
        <v>228552</v>
      </c>
      <c r="S214" s="440"/>
    </row>
    <row r="215" spans="1:19">
      <c r="C215" s="451">
        <v>228583</v>
      </c>
      <c r="D215" s="472">
        <v>228583</v>
      </c>
      <c r="S215" s="440"/>
    </row>
    <row r="216" spans="1:19">
      <c r="C216" s="160">
        <v>228613</v>
      </c>
      <c r="D216" s="398">
        <v>228613</v>
      </c>
      <c r="S216" s="440"/>
    </row>
    <row r="217" spans="1:19">
      <c r="S217" s="440"/>
    </row>
    <row r="218" spans="1:19">
      <c r="S218" s="440"/>
    </row>
    <row r="219" spans="1:19">
      <c r="S219" s="440"/>
    </row>
    <row r="220" spans="1:19">
      <c r="S220" s="440"/>
    </row>
    <row r="221" spans="1:19">
      <c r="S221" s="440"/>
    </row>
    <row r="222" spans="1:19">
      <c r="S222" s="440"/>
    </row>
    <row r="223" spans="1:19">
      <c r="S223" s="440"/>
    </row>
    <row r="224" spans="1:19">
      <c r="C224" s="530"/>
      <c r="D224" s="802"/>
      <c r="S224" s="440"/>
    </row>
    <row r="225" spans="19:19">
      <c r="S225" s="440"/>
    </row>
    <row r="226" spans="19:19">
      <c r="S226" s="440"/>
    </row>
    <row r="227" spans="19:19">
      <c r="S227" s="440"/>
    </row>
    <row r="228" spans="19:19">
      <c r="S228" s="440"/>
    </row>
    <row r="229" spans="19:19">
      <c r="S229" s="440"/>
    </row>
    <row r="230" spans="19:19">
      <c r="S230" s="440"/>
    </row>
    <row r="231" spans="19:19">
      <c r="S231" s="440"/>
    </row>
    <row r="232" spans="19:19">
      <c r="S232" s="440"/>
    </row>
    <row r="233" spans="19:19">
      <c r="S233" s="440"/>
    </row>
    <row r="234" spans="19:19">
      <c r="S234" s="440"/>
    </row>
    <row r="235" spans="19:19">
      <c r="S235" s="440"/>
    </row>
    <row r="236" spans="19:19">
      <c r="S236" s="440"/>
    </row>
    <row r="237" spans="19:19">
      <c r="S237" s="440"/>
    </row>
    <row r="238" spans="19:19">
      <c r="S238" s="440"/>
    </row>
    <row r="239" spans="19:19">
      <c r="S239" s="440"/>
    </row>
    <row r="240" spans="19:19">
      <c r="S240" s="440"/>
    </row>
    <row r="241" spans="19:19">
      <c r="S241" s="440"/>
    </row>
    <row r="242" spans="19:19">
      <c r="S242" s="440"/>
    </row>
    <row r="243" spans="19:19">
      <c r="S243" s="440"/>
    </row>
    <row r="244" spans="19:19">
      <c r="S244" s="440"/>
    </row>
  </sheetData>
  <sheetProtection algorithmName="SHA-512" hashValue="/7c96dY5cNF65Ustmj1m/dYct0fjXGngsspsXK9kEM2L41d65L5BPjeBRUpxIAD+E+PEuBhQaO3exM08+3qLPw==" saltValue="hmQFkwxwYPJRZ9QWZy30CA==" spinCount="100000" sheet="1" objects="1" scenarios="1"/>
  <phoneticPr fontId="61" type="noConversion"/>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D5DC8-A3BA-4ABC-82E8-159826F30755}">
  <sheetPr codeName="List6"/>
  <dimension ref="A2:P264"/>
  <sheetViews>
    <sheetView showGridLines="0" zoomScale="80" zoomScaleNormal="80" workbookViewId="0">
      <pane xSplit="4" ySplit="5" topLeftCell="E15" activePane="bottomRight" state="frozen"/>
      <selection activeCell="E5" sqref="E5:G182"/>
      <selection pane="topRight" activeCell="E5" sqref="E5:G182"/>
      <selection pane="bottomLeft" activeCell="E5" sqref="E5:G182"/>
      <selection pane="bottomRight" activeCell="E42" sqref="E42:I251"/>
    </sheetView>
  </sheetViews>
  <sheetFormatPr defaultRowHeight="11.25" outlineLevelRow="1"/>
  <cols>
    <col min="1" max="1" width="3.7109375" style="466" hidden="1" customWidth="1"/>
    <col min="2" max="2" width="5.7109375" style="442" hidden="1" customWidth="1"/>
    <col min="3" max="3" width="11" style="442" customWidth="1"/>
    <col min="4" max="4" width="11.42578125" style="442" customWidth="1"/>
    <col min="5" max="5" width="15.42578125" style="436" bestFit="1" customWidth="1"/>
    <col min="6" max="8" width="12.5703125" style="436" customWidth="1"/>
    <col min="9" max="9" width="24.5703125" style="442" bestFit="1" customWidth="1"/>
    <col min="10" max="13" width="9.42578125" style="442"/>
    <col min="14" max="15" width="5" style="442" customWidth="1"/>
    <col min="16" max="16" width="5.42578125" style="442" customWidth="1"/>
    <col min="17" max="19" width="5" style="442" customWidth="1"/>
    <col min="20" max="210" width="9.42578125" style="442"/>
    <col min="211" max="212" width="6.42578125" style="442" customWidth="1"/>
    <col min="213" max="216" width="10.42578125" style="442" customWidth="1"/>
    <col min="217" max="217" width="9.42578125" style="442"/>
    <col min="218" max="218" width="11.42578125" style="442" customWidth="1"/>
    <col min="219" max="221" width="10.42578125" style="442" customWidth="1"/>
    <col min="222" max="222" width="4.5703125" style="442" customWidth="1"/>
    <col min="223" max="223" width="4.42578125" style="442" customWidth="1"/>
    <col min="224" max="225" width="6.5703125" style="442" customWidth="1"/>
    <col min="226" max="227" width="9.42578125" style="442"/>
    <col min="228" max="228" width="15.5703125" style="442" customWidth="1"/>
    <col min="229" max="229" width="9.42578125" style="442"/>
    <col min="230" max="231" width="6.5703125" style="442" customWidth="1"/>
    <col min="232" max="233" width="9.42578125" style="442"/>
    <col min="234" max="234" width="11.42578125" style="442" customWidth="1"/>
    <col min="235" max="235" width="9.42578125" style="442"/>
    <col min="236" max="237" width="6.5703125" style="442" customWidth="1"/>
    <col min="238" max="239" width="9.42578125" style="442"/>
    <col min="240" max="240" width="11.42578125" style="442" customWidth="1"/>
    <col min="241" max="241" width="9.42578125" style="442"/>
    <col min="242" max="242" width="6.5703125" style="442" customWidth="1"/>
    <col min="243" max="243" width="4.5703125" style="442" customWidth="1"/>
    <col min="244" max="245" width="9.42578125" style="442"/>
    <col min="246" max="246" width="11.42578125" style="442" customWidth="1"/>
    <col min="247" max="247" width="6.42578125" style="442" customWidth="1"/>
    <col min="248" max="248" width="4.5703125" style="442" customWidth="1"/>
    <col min="249" max="466" width="9.42578125" style="442"/>
    <col min="467" max="468" width="6.42578125" style="442" customWidth="1"/>
    <col min="469" max="472" width="10.42578125" style="442" customWidth="1"/>
    <col min="473" max="473" width="9.42578125" style="442"/>
    <col min="474" max="474" width="11.42578125" style="442" customWidth="1"/>
    <col min="475" max="477" width="10.42578125" style="442" customWidth="1"/>
    <col min="478" max="478" width="4.5703125" style="442" customWidth="1"/>
    <col min="479" max="479" width="4.42578125" style="442" customWidth="1"/>
    <col min="480" max="481" width="6.5703125" style="442" customWidth="1"/>
    <col min="482" max="483" width="9.42578125" style="442"/>
    <col min="484" max="484" width="15.5703125" style="442" customWidth="1"/>
    <col min="485" max="485" width="9.42578125" style="442"/>
    <col min="486" max="487" width="6.5703125" style="442" customWidth="1"/>
    <col min="488" max="489" width="9.42578125" style="442"/>
    <col min="490" max="490" width="11.42578125" style="442" customWidth="1"/>
    <col min="491" max="491" width="9.42578125" style="442"/>
    <col min="492" max="493" width="6.5703125" style="442" customWidth="1"/>
    <col min="494" max="495" width="9.42578125" style="442"/>
    <col min="496" max="496" width="11.42578125" style="442" customWidth="1"/>
    <col min="497" max="497" width="9.42578125" style="442"/>
    <col min="498" max="498" width="6.5703125" style="442" customWidth="1"/>
    <col min="499" max="499" width="4.5703125" style="442" customWidth="1"/>
    <col min="500" max="501" width="9.42578125" style="442"/>
    <col min="502" max="502" width="11.42578125" style="442" customWidth="1"/>
    <col min="503" max="503" width="6.42578125" style="442" customWidth="1"/>
    <col min="504" max="504" width="4.5703125" style="442" customWidth="1"/>
    <col min="505" max="722" width="9.42578125" style="442"/>
    <col min="723" max="724" width="6.42578125" style="442" customWidth="1"/>
    <col min="725" max="728" width="10.42578125" style="442" customWidth="1"/>
    <col min="729" max="729" width="9.42578125" style="442"/>
    <col min="730" max="730" width="11.42578125" style="442" customWidth="1"/>
    <col min="731" max="733" width="10.42578125" style="442" customWidth="1"/>
    <col min="734" max="734" width="4.5703125" style="442" customWidth="1"/>
    <col min="735" max="735" width="4.42578125" style="442" customWidth="1"/>
    <col min="736" max="737" width="6.5703125" style="442" customWidth="1"/>
    <col min="738" max="739" width="9.42578125" style="442"/>
    <col min="740" max="740" width="15.5703125" style="442" customWidth="1"/>
    <col min="741" max="741" width="9.42578125" style="442"/>
    <col min="742" max="743" width="6.5703125" style="442" customWidth="1"/>
    <col min="744" max="745" width="9.42578125" style="442"/>
    <col min="746" max="746" width="11.42578125" style="442" customWidth="1"/>
    <col min="747" max="747" width="9.42578125" style="442"/>
    <col min="748" max="749" width="6.5703125" style="442" customWidth="1"/>
    <col min="750" max="751" width="9.42578125" style="442"/>
    <col min="752" max="752" width="11.42578125" style="442" customWidth="1"/>
    <col min="753" max="753" width="9.42578125" style="442"/>
    <col min="754" max="754" width="6.5703125" style="442" customWidth="1"/>
    <col min="755" max="755" width="4.5703125" style="442" customWidth="1"/>
    <col min="756" max="757" width="9.42578125" style="442"/>
    <col min="758" max="758" width="11.42578125" style="442" customWidth="1"/>
    <col min="759" max="759" width="6.42578125" style="442" customWidth="1"/>
    <col min="760" max="760" width="4.5703125" style="442" customWidth="1"/>
    <col min="761" max="978" width="9.42578125" style="442"/>
    <col min="979" max="980" width="6.42578125" style="442" customWidth="1"/>
    <col min="981" max="984" width="10.42578125" style="442" customWidth="1"/>
    <col min="985" max="985" width="9.42578125" style="442"/>
    <col min="986" max="986" width="11.42578125" style="442" customWidth="1"/>
    <col min="987" max="989" width="10.42578125" style="442" customWidth="1"/>
    <col min="990" max="990" width="4.5703125" style="442" customWidth="1"/>
    <col min="991" max="991" width="4.42578125" style="442" customWidth="1"/>
    <col min="992" max="993" width="6.5703125" style="442" customWidth="1"/>
    <col min="994" max="995" width="9.42578125" style="442"/>
    <col min="996" max="996" width="15.5703125" style="442" customWidth="1"/>
    <col min="997" max="997" width="9.42578125" style="442"/>
    <col min="998" max="999" width="6.5703125" style="442" customWidth="1"/>
    <col min="1000" max="1001" width="9.42578125" style="442"/>
    <col min="1002" max="1002" width="11.42578125" style="442" customWidth="1"/>
    <col min="1003" max="1003" width="9.42578125" style="442"/>
    <col min="1004" max="1005" width="6.5703125" style="442" customWidth="1"/>
    <col min="1006" max="1007" width="9.42578125" style="442"/>
    <col min="1008" max="1008" width="11.42578125" style="442" customWidth="1"/>
    <col min="1009" max="1009" width="9.42578125" style="442"/>
    <col min="1010" max="1010" width="6.5703125" style="442" customWidth="1"/>
    <col min="1011" max="1011" width="4.5703125" style="442" customWidth="1"/>
    <col min="1012" max="1013" width="9.42578125" style="442"/>
    <col min="1014" max="1014" width="11.42578125" style="442" customWidth="1"/>
    <col min="1015" max="1015" width="6.42578125" style="442" customWidth="1"/>
    <col min="1016" max="1016" width="4.5703125" style="442" customWidth="1"/>
    <col min="1017" max="1234" width="9.42578125" style="442"/>
    <col min="1235" max="1236" width="6.42578125" style="442" customWidth="1"/>
    <col min="1237" max="1240" width="10.42578125" style="442" customWidth="1"/>
    <col min="1241" max="1241" width="9.42578125" style="442"/>
    <col min="1242" max="1242" width="11.42578125" style="442" customWidth="1"/>
    <col min="1243" max="1245" width="10.42578125" style="442" customWidth="1"/>
    <col min="1246" max="1246" width="4.5703125" style="442" customWidth="1"/>
    <col min="1247" max="1247" width="4.42578125" style="442" customWidth="1"/>
    <col min="1248" max="1249" width="6.5703125" style="442" customWidth="1"/>
    <col min="1250" max="1251" width="9.42578125" style="442"/>
    <col min="1252" max="1252" width="15.5703125" style="442" customWidth="1"/>
    <col min="1253" max="1253" width="9.42578125" style="442"/>
    <col min="1254" max="1255" width="6.5703125" style="442" customWidth="1"/>
    <col min="1256" max="1257" width="9.42578125" style="442"/>
    <col min="1258" max="1258" width="11.42578125" style="442" customWidth="1"/>
    <col min="1259" max="1259" width="9.42578125" style="442"/>
    <col min="1260" max="1261" width="6.5703125" style="442" customWidth="1"/>
    <col min="1262" max="1263" width="9.42578125" style="442"/>
    <col min="1264" max="1264" width="11.42578125" style="442" customWidth="1"/>
    <col min="1265" max="1265" width="9.42578125" style="442"/>
    <col min="1266" max="1266" width="6.5703125" style="442" customWidth="1"/>
    <col min="1267" max="1267" width="4.5703125" style="442" customWidth="1"/>
    <col min="1268" max="1269" width="9.42578125" style="442"/>
    <col min="1270" max="1270" width="11.42578125" style="442" customWidth="1"/>
    <col min="1271" max="1271" width="6.42578125" style="442" customWidth="1"/>
    <col min="1272" max="1272" width="4.5703125" style="442" customWidth="1"/>
    <col min="1273" max="1490" width="9.42578125" style="442"/>
    <col min="1491" max="1492" width="6.42578125" style="442" customWidth="1"/>
    <col min="1493" max="1496" width="10.42578125" style="442" customWidth="1"/>
    <col min="1497" max="1497" width="9.42578125" style="442"/>
    <col min="1498" max="1498" width="11.42578125" style="442" customWidth="1"/>
    <col min="1499" max="1501" width="10.42578125" style="442" customWidth="1"/>
    <col min="1502" max="1502" width="4.5703125" style="442" customWidth="1"/>
    <col min="1503" max="1503" width="4.42578125" style="442" customWidth="1"/>
    <col min="1504" max="1505" width="6.5703125" style="442" customWidth="1"/>
    <col min="1506" max="1507" width="9.42578125" style="442"/>
    <col min="1508" max="1508" width="15.5703125" style="442" customWidth="1"/>
    <col min="1509" max="1509" width="9.42578125" style="442"/>
    <col min="1510" max="1511" width="6.5703125" style="442" customWidth="1"/>
    <col min="1512" max="1513" width="9.42578125" style="442"/>
    <col min="1514" max="1514" width="11.42578125" style="442" customWidth="1"/>
    <col min="1515" max="1515" width="9.42578125" style="442"/>
    <col min="1516" max="1517" width="6.5703125" style="442" customWidth="1"/>
    <col min="1518" max="1519" width="9.42578125" style="442"/>
    <col min="1520" max="1520" width="11.42578125" style="442" customWidth="1"/>
    <col min="1521" max="1521" width="9.42578125" style="442"/>
    <col min="1522" max="1522" width="6.5703125" style="442" customWidth="1"/>
    <col min="1523" max="1523" width="4.5703125" style="442" customWidth="1"/>
    <col min="1524" max="1525" width="9.42578125" style="442"/>
    <col min="1526" max="1526" width="11.42578125" style="442" customWidth="1"/>
    <col min="1527" max="1527" width="6.42578125" style="442" customWidth="1"/>
    <col min="1528" max="1528" width="4.5703125" style="442" customWidth="1"/>
    <col min="1529" max="1746" width="9.42578125" style="442"/>
    <col min="1747" max="1748" width="6.42578125" style="442" customWidth="1"/>
    <col min="1749" max="1752" width="10.42578125" style="442" customWidth="1"/>
    <col min="1753" max="1753" width="9.42578125" style="442"/>
    <col min="1754" max="1754" width="11.42578125" style="442" customWidth="1"/>
    <col min="1755" max="1757" width="10.42578125" style="442" customWidth="1"/>
    <col min="1758" max="1758" width="4.5703125" style="442" customWidth="1"/>
    <col min="1759" max="1759" width="4.42578125" style="442" customWidth="1"/>
    <col min="1760" max="1761" width="6.5703125" style="442" customWidth="1"/>
    <col min="1762" max="1763" width="9.42578125" style="442"/>
    <col min="1764" max="1764" width="15.5703125" style="442" customWidth="1"/>
    <col min="1765" max="1765" width="9.42578125" style="442"/>
    <col min="1766" max="1767" width="6.5703125" style="442" customWidth="1"/>
    <col min="1768" max="1769" width="9.42578125" style="442"/>
    <col min="1770" max="1770" width="11.42578125" style="442" customWidth="1"/>
    <col min="1771" max="1771" width="9.42578125" style="442"/>
    <col min="1772" max="1773" width="6.5703125" style="442" customWidth="1"/>
    <col min="1774" max="1775" width="9.42578125" style="442"/>
    <col min="1776" max="1776" width="11.42578125" style="442" customWidth="1"/>
    <col min="1777" max="1777" width="9.42578125" style="442"/>
    <col min="1778" max="1778" width="6.5703125" style="442" customWidth="1"/>
    <col min="1779" max="1779" width="4.5703125" style="442" customWidth="1"/>
    <col min="1780" max="1781" width="9.42578125" style="442"/>
    <col min="1782" max="1782" width="11.42578125" style="442" customWidth="1"/>
    <col min="1783" max="1783" width="6.42578125" style="442" customWidth="1"/>
    <col min="1784" max="1784" width="4.5703125" style="442" customWidth="1"/>
    <col min="1785" max="2002" width="9.42578125" style="442"/>
    <col min="2003" max="2004" width="6.42578125" style="442" customWidth="1"/>
    <col min="2005" max="2008" width="10.42578125" style="442" customWidth="1"/>
    <col min="2009" max="2009" width="9.42578125" style="442"/>
    <col min="2010" max="2010" width="11.42578125" style="442" customWidth="1"/>
    <col min="2011" max="2013" width="10.42578125" style="442" customWidth="1"/>
    <col min="2014" max="2014" width="4.5703125" style="442" customWidth="1"/>
    <col min="2015" max="2015" width="4.42578125" style="442" customWidth="1"/>
    <col min="2016" max="2017" width="6.5703125" style="442" customWidth="1"/>
    <col min="2018" max="2019" width="9.42578125" style="442"/>
    <col min="2020" max="2020" width="15.5703125" style="442" customWidth="1"/>
    <col min="2021" max="2021" width="9.42578125" style="442"/>
    <col min="2022" max="2023" width="6.5703125" style="442" customWidth="1"/>
    <col min="2024" max="2025" width="9.42578125" style="442"/>
    <col min="2026" max="2026" width="11.42578125" style="442" customWidth="1"/>
    <col min="2027" max="2027" width="9.42578125" style="442"/>
    <col min="2028" max="2029" width="6.5703125" style="442" customWidth="1"/>
    <col min="2030" max="2031" width="9.42578125" style="442"/>
    <col min="2032" max="2032" width="11.42578125" style="442" customWidth="1"/>
    <col min="2033" max="2033" width="9.42578125" style="442"/>
    <col min="2034" max="2034" width="6.5703125" style="442" customWidth="1"/>
    <col min="2035" max="2035" width="4.5703125" style="442" customWidth="1"/>
    <col min="2036" max="2037" width="9.42578125" style="442"/>
    <col min="2038" max="2038" width="11.42578125" style="442" customWidth="1"/>
    <col min="2039" max="2039" width="6.42578125" style="442" customWidth="1"/>
    <col min="2040" max="2040" width="4.5703125" style="442" customWidth="1"/>
    <col min="2041" max="2258" width="9.42578125" style="442"/>
    <col min="2259" max="2260" width="6.42578125" style="442" customWidth="1"/>
    <col min="2261" max="2264" width="10.42578125" style="442" customWidth="1"/>
    <col min="2265" max="2265" width="9.42578125" style="442"/>
    <col min="2266" max="2266" width="11.42578125" style="442" customWidth="1"/>
    <col min="2267" max="2269" width="10.42578125" style="442" customWidth="1"/>
    <col min="2270" max="2270" width="4.5703125" style="442" customWidth="1"/>
    <col min="2271" max="2271" width="4.42578125" style="442" customWidth="1"/>
    <col min="2272" max="2273" width="6.5703125" style="442" customWidth="1"/>
    <col min="2274" max="2275" width="9.42578125" style="442"/>
    <col min="2276" max="2276" width="15.5703125" style="442" customWidth="1"/>
    <col min="2277" max="2277" width="9.42578125" style="442"/>
    <col min="2278" max="2279" width="6.5703125" style="442" customWidth="1"/>
    <col min="2280" max="2281" width="9.42578125" style="442"/>
    <col min="2282" max="2282" width="11.42578125" style="442" customWidth="1"/>
    <col min="2283" max="2283" width="9.42578125" style="442"/>
    <col min="2284" max="2285" width="6.5703125" style="442" customWidth="1"/>
    <col min="2286" max="2287" width="9.42578125" style="442"/>
    <col min="2288" max="2288" width="11.42578125" style="442" customWidth="1"/>
    <col min="2289" max="2289" width="9.42578125" style="442"/>
    <col min="2290" max="2290" width="6.5703125" style="442" customWidth="1"/>
    <col min="2291" max="2291" width="4.5703125" style="442" customWidth="1"/>
    <col min="2292" max="2293" width="9.42578125" style="442"/>
    <col min="2294" max="2294" width="11.42578125" style="442" customWidth="1"/>
    <col min="2295" max="2295" width="6.42578125" style="442" customWidth="1"/>
    <col min="2296" max="2296" width="4.5703125" style="442" customWidth="1"/>
    <col min="2297" max="2514" width="9.42578125" style="442"/>
    <col min="2515" max="2516" width="6.42578125" style="442" customWidth="1"/>
    <col min="2517" max="2520" width="10.42578125" style="442" customWidth="1"/>
    <col min="2521" max="2521" width="9.42578125" style="442"/>
    <col min="2522" max="2522" width="11.42578125" style="442" customWidth="1"/>
    <col min="2523" max="2525" width="10.42578125" style="442" customWidth="1"/>
    <col min="2526" max="2526" width="4.5703125" style="442" customWidth="1"/>
    <col min="2527" max="2527" width="4.42578125" style="442" customWidth="1"/>
    <col min="2528" max="2529" width="6.5703125" style="442" customWidth="1"/>
    <col min="2530" max="2531" width="9.42578125" style="442"/>
    <col min="2532" max="2532" width="15.5703125" style="442" customWidth="1"/>
    <col min="2533" max="2533" width="9.42578125" style="442"/>
    <col min="2534" max="2535" width="6.5703125" style="442" customWidth="1"/>
    <col min="2536" max="2537" width="9.42578125" style="442"/>
    <col min="2538" max="2538" width="11.42578125" style="442" customWidth="1"/>
    <col min="2539" max="2539" width="9.42578125" style="442"/>
    <col min="2540" max="2541" width="6.5703125" style="442" customWidth="1"/>
    <col min="2542" max="2543" width="9.42578125" style="442"/>
    <col min="2544" max="2544" width="11.42578125" style="442" customWidth="1"/>
    <col min="2545" max="2545" width="9.42578125" style="442"/>
    <col min="2546" max="2546" width="6.5703125" style="442" customWidth="1"/>
    <col min="2547" max="2547" width="4.5703125" style="442" customWidth="1"/>
    <col min="2548" max="2549" width="9.42578125" style="442"/>
    <col min="2550" max="2550" width="11.42578125" style="442" customWidth="1"/>
    <col min="2551" max="2551" width="6.42578125" style="442" customWidth="1"/>
    <col min="2552" max="2552" width="4.5703125" style="442" customWidth="1"/>
    <col min="2553" max="2770" width="9.42578125" style="442"/>
    <col min="2771" max="2772" width="6.42578125" style="442" customWidth="1"/>
    <col min="2773" max="2776" width="10.42578125" style="442" customWidth="1"/>
    <col min="2777" max="2777" width="9.42578125" style="442"/>
    <col min="2778" max="2778" width="11.42578125" style="442" customWidth="1"/>
    <col min="2779" max="2781" width="10.42578125" style="442" customWidth="1"/>
    <col min="2782" max="2782" width="4.5703125" style="442" customWidth="1"/>
    <col min="2783" max="2783" width="4.42578125" style="442" customWidth="1"/>
    <col min="2784" max="2785" width="6.5703125" style="442" customWidth="1"/>
    <col min="2786" max="2787" width="9.42578125" style="442"/>
    <col min="2788" max="2788" width="15.5703125" style="442" customWidth="1"/>
    <col min="2789" max="2789" width="9.42578125" style="442"/>
    <col min="2790" max="2791" width="6.5703125" style="442" customWidth="1"/>
    <col min="2792" max="2793" width="9.42578125" style="442"/>
    <col min="2794" max="2794" width="11.42578125" style="442" customWidth="1"/>
    <col min="2795" max="2795" width="9.42578125" style="442"/>
    <col min="2796" max="2797" width="6.5703125" style="442" customWidth="1"/>
    <col min="2798" max="2799" width="9.42578125" style="442"/>
    <col min="2800" max="2800" width="11.42578125" style="442" customWidth="1"/>
    <col min="2801" max="2801" width="9.42578125" style="442"/>
    <col min="2802" max="2802" width="6.5703125" style="442" customWidth="1"/>
    <col min="2803" max="2803" width="4.5703125" style="442" customWidth="1"/>
    <col min="2804" max="2805" width="9.42578125" style="442"/>
    <col min="2806" max="2806" width="11.42578125" style="442" customWidth="1"/>
    <col min="2807" max="2807" width="6.42578125" style="442" customWidth="1"/>
    <col min="2808" max="2808" width="4.5703125" style="442" customWidth="1"/>
    <col min="2809" max="3026" width="9.42578125" style="442"/>
    <col min="3027" max="3028" width="6.42578125" style="442" customWidth="1"/>
    <col min="3029" max="3032" width="10.42578125" style="442" customWidth="1"/>
    <col min="3033" max="3033" width="9.42578125" style="442"/>
    <col min="3034" max="3034" width="11.42578125" style="442" customWidth="1"/>
    <col min="3035" max="3037" width="10.42578125" style="442" customWidth="1"/>
    <col min="3038" max="3038" width="4.5703125" style="442" customWidth="1"/>
    <col min="3039" max="3039" width="4.42578125" style="442" customWidth="1"/>
    <col min="3040" max="3041" width="6.5703125" style="442" customWidth="1"/>
    <col min="3042" max="3043" width="9.42578125" style="442"/>
    <col min="3044" max="3044" width="15.5703125" style="442" customWidth="1"/>
    <col min="3045" max="3045" width="9.42578125" style="442"/>
    <col min="3046" max="3047" width="6.5703125" style="442" customWidth="1"/>
    <col min="3048" max="3049" width="9.42578125" style="442"/>
    <col min="3050" max="3050" width="11.42578125" style="442" customWidth="1"/>
    <col min="3051" max="3051" width="9.42578125" style="442"/>
    <col min="3052" max="3053" width="6.5703125" style="442" customWidth="1"/>
    <col min="3054" max="3055" width="9.42578125" style="442"/>
    <col min="3056" max="3056" width="11.42578125" style="442" customWidth="1"/>
    <col min="3057" max="3057" width="9.42578125" style="442"/>
    <col min="3058" max="3058" width="6.5703125" style="442" customWidth="1"/>
    <col min="3059" max="3059" width="4.5703125" style="442" customWidth="1"/>
    <col min="3060" max="3061" width="9.42578125" style="442"/>
    <col min="3062" max="3062" width="11.42578125" style="442" customWidth="1"/>
    <col min="3063" max="3063" width="6.42578125" style="442" customWidth="1"/>
    <col min="3064" max="3064" width="4.5703125" style="442" customWidth="1"/>
    <col min="3065" max="3282" width="9.42578125" style="442"/>
    <col min="3283" max="3284" width="6.42578125" style="442" customWidth="1"/>
    <col min="3285" max="3288" width="10.42578125" style="442" customWidth="1"/>
    <col min="3289" max="3289" width="9.42578125" style="442"/>
    <col min="3290" max="3290" width="11.42578125" style="442" customWidth="1"/>
    <col min="3291" max="3293" width="10.42578125" style="442" customWidth="1"/>
    <col min="3294" max="3294" width="4.5703125" style="442" customWidth="1"/>
    <col min="3295" max="3295" width="4.42578125" style="442" customWidth="1"/>
    <col min="3296" max="3297" width="6.5703125" style="442" customWidth="1"/>
    <col min="3298" max="3299" width="9.42578125" style="442"/>
    <col min="3300" max="3300" width="15.5703125" style="442" customWidth="1"/>
    <col min="3301" max="3301" width="9.42578125" style="442"/>
    <col min="3302" max="3303" width="6.5703125" style="442" customWidth="1"/>
    <col min="3304" max="3305" width="9.42578125" style="442"/>
    <col min="3306" max="3306" width="11.42578125" style="442" customWidth="1"/>
    <col min="3307" max="3307" width="9.42578125" style="442"/>
    <col min="3308" max="3309" width="6.5703125" style="442" customWidth="1"/>
    <col min="3310" max="3311" width="9.42578125" style="442"/>
    <col min="3312" max="3312" width="11.42578125" style="442" customWidth="1"/>
    <col min="3313" max="3313" width="9.42578125" style="442"/>
    <col min="3314" max="3314" width="6.5703125" style="442" customWidth="1"/>
    <col min="3315" max="3315" width="4.5703125" style="442" customWidth="1"/>
    <col min="3316" max="3317" width="9.42578125" style="442"/>
    <col min="3318" max="3318" width="11.42578125" style="442" customWidth="1"/>
    <col min="3319" max="3319" width="6.42578125" style="442" customWidth="1"/>
    <col min="3320" max="3320" width="4.5703125" style="442" customWidth="1"/>
    <col min="3321" max="3538" width="9.42578125" style="442"/>
    <col min="3539" max="3540" width="6.42578125" style="442" customWidth="1"/>
    <col min="3541" max="3544" width="10.42578125" style="442" customWidth="1"/>
    <col min="3545" max="3545" width="9.42578125" style="442"/>
    <col min="3546" max="3546" width="11.42578125" style="442" customWidth="1"/>
    <col min="3547" max="3549" width="10.42578125" style="442" customWidth="1"/>
    <col min="3550" max="3550" width="4.5703125" style="442" customWidth="1"/>
    <col min="3551" max="3551" width="4.42578125" style="442" customWidth="1"/>
    <col min="3552" max="3553" width="6.5703125" style="442" customWidth="1"/>
    <col min="3554" max="3555" width="9.42578125" style="442"/>
    <col min="3556" max="3556" width="15.5703125" style="442" customWidth="1"/>
    <col min="3557" max="3557" width="9.42578125" style="442"/>
    <col min="3558" max="3559" width="6.5703125" style="442" customWidth="1"/>
    <col min="3560" max="3561" width="9.42578125" style="442"/>
    <col min="3562" max="3562" width="11.42578125" style="442" customWidth="1"/>
    <col min="3563" max="3563" width="9.42578125" style="442"/>
    <col min="3564" max="3565" width="6.5703125" style="442" customWidth="1"/>
    <col min="3566" max="3567" width="9.42578125" style="442"/>
    <col min="3568" max="3568" width="11.42578125" style="442" customWidth="1"/>
    <col min="3569" max="3569" width="9.42578125" style="442"/>
    <col min="3570" max="3570" width="6.5703125" style="442" customWidth="1"/>
    <col min="3571" max="3571" width="4.5703125" style="442" customWidth="1"/>
    <col min="3572" max="3573" width="9.42578125" style="442"/>
    <col min="3574" max="3574" width="11.42578125" style="442" customWidth="1"/>
    <col min="3575" max="3575" width="6.42578125" style="442" customWidth="1"/>
    <col min="3576" max="3576" width="4.5703125" style="442" customWidth="1"/>
    <col min="3577" max="3794" width="9.42578125" style="442"/>
    <col min="3795" max="3796" width="6.42578125" style="442" customWidth="1"/>
    <col min="3797" max="3800" width="10.42578125" style="442" customWidth="1"/>
    <col min="3801" max="3801" width="9.42578125" style="442"/>
    <col min="3802" max="3802" width="11.42578125" style="442" customWidth="1"/>
    <col min="3803" max="3805" width="10.42578125" style="442" customWidth="1"/>
    <col min="3806" max="3806" width="4.5703125" style="442" customWidth="1"/>
    <col min="3807" max="3807" width="4.42578125" style="442" customWidth="1"/>
    <col min="3808" max="3809" width="6.5703125" style="442" customWidth="1"/>
    <col min="3810" max="3811" width="9.42578125" style="442"/>
    <col min="3812" max="3812" width="15.5703125" style="442" customWidth="1"/>
    <col min="3813" max="3813" width="9.42578125" style="442"/>
    <col min="3814" max="3815" width="6.5703125" style="442" customWidth="1"/>
    <col min="3816" max="3817" width="9.42578125" style="442"/>
    <col min="3818" max="3818" width="11.42578125" style="442" customWidth="1"/>
    <col min="3819" max="3819" width="9.42578125" style="442"/>
    <col min="3820" max="3821" width="6.5703125" style="442" customWidth="1"/>
    <col min="3822" max="3823" width="9.42578125" style="442"/>
    <col min="3824" max="3824" width="11.42578125" style="442" customWidth="1"/>
    <col min="3825" max="3825" width="9.42578125" style="442"/>
    <col min="3826" max="3826" width="6.5703125" style="442" customWidth="1"/>
    <col min="3827" max="3827" width="4.5703125" style="442" customWidth="1"/>
    <col min="3828" max="3829" width="9.42578125" style="442"/>
    <col min="3830" max="3830" width="11.42578125" style="442" customWidth="1"/>
    <col min="3831" max="3831" width="6.42578125" style="442" customWidth="1"/>
    <col min="3832" max="3832" width="4.5703125" style="442" customWidth="1"/>
    <col min="3833" max="4050" width="9.42578125" style="442"/>
    <col min="4051" max="4052" width="6.42578125" style="442" customWidth="1"/>
    <col min="4053" max="4056" width="10.42578125" style="442" customWidth="1"/>
    <col min="4057" max="4057" width="9.42578125" style="442"/>
    <col min="4058" max="4058" width="11.42578125" style="442" customWidth="1"/>
    <col min="4059" max="4061" width="10.42578125" style="442" customWidth="1"/>
    <col min="4062" max="4062" width="4.5703125" style="442" customWidth="1"/>
    <col min="4063" max="4063" width="4.42578125" style="442" customWidth="1"/>
    <col min="4064" max="4065" width="6.5703125" style="442" customWidth="1"/>
    <col min="4066" max="4067" width="9.42578125" style="442"/>
    <col min="4068" max="4068" width="15.5703125" style="442" customWidth="1"/>
    <col min="4069" max="4069" width="9.42578125" style="442"/>
    <col min="4070" max="4071" width="6.5703125" style="442" customWidth="1"/>
    <col min="4072" max="4073" width="9.42578125" style="442"/>
    <col min="4074" max="4074" width="11.42578125" style="442" customWidth="1"/>
    <col min="4075" max="4075" width="9.42578125" style="442"/>
    <col min="4076" max="4077" width="6.5703125" style="442" customWidth="1"/>
    <col min="4078" max="4079" width="9.42578125" style="442"/>
    <col min="4080" max="4080" width="11.42578125" style="442" customWidth="1"/>
    <col min="4081" max="4081" width="9.42578125" style="442"/>
    <col min="4082" max="4082" width="6.5703125" style="442" customWidth="1"/>
    <col min="4083" max="4083" width="4.5703125" style="442" customWidth="1"/>
    <col min="4084" max="4085" width="9.42578125" style="442"/>
    <col min="4086" max="4086" width="11.42578125" style="442" customWidth="1"/>
    <col min="4087" max="4087" width="6.42578125" style="442" customWidth="1"/>
    <col min="4088" max="4088" width="4.5703125" style="442" customWidth="1"/>
    <col min="4089" max="4306" width="9.42578125" style="442"/>
    <col min="4307" max="4308" width="6.42578125" style="442" customWidth="1"/>
    <col min="4309" max="4312" width="10.42578125" style="442" customWidth="1"/>
    <col min="4313" max="4313" width="9.42578125" style="442"/>
    <col min="4314" max="4314" width="11.42578125" style="442" customWidth="1"/>
    <col min="4315" max="4317" width="10.42578125" style="442" customWidth="1"/>
    <col min="4318" max="4318" width="4.5703125" style="442" customWidth="1"/>
    <col min="4319" max="4319" width="4.42578125" style="442" customWidth="1"/>
    <col min="4320" max="4321" width="6.5703125" style="442" customWidth="1"/>
    <col min="4322" max="4323" width="9.42578125" style="442"/>
    <col min="4324" max="4324" width="15.5703125" style="442" customWidth="1"/>
    <col min="4325" max="4325" width="9.42578125" style="442"/>
    <col min="4326" max="4327" width="6.5703125" style="442" customWidth="1"/>
    <col min="4328" max="4329" width="9.42578125" style="442"/>
    <col min="4330" max="4330" width="11.42578125" style="442" customWidth="1"/>
    <col min="4331" max="4331" width="9.42578125" style="442"/>
    <col min="4332" max="4333" width="6.5703125" style="442" customWidth="1"/>
    <col min="4334" max="4335" width="9.42578125" style="442"/>
    <col min="4336" max="4336" width="11.42578125" style="442" customWidth="1"/>
    <col min="4337" max="4337" width="9.42578125" style="442"/>
    <col min="4338" max="4338" width="6.5703125" style="442" customWidth="1"/>
    <col min="4339" max="4339" width="4.5703125" style="442" customWidth="1"/>
    <col min="4340" max="4341" width="9.42578125" style="442"/>
    <col min="4342" max="4342" width="11.42578125" style="442" customWidth="1"/>
    <col min="4343" max="4343" width="6.42578125" style="442" customWidth="1"/>
    <col min="4344" max="4344" width="4.5703125" style="442" customWidth="1"/>
    <col min="4345" max="4562" width="9.42578125" style="442"/>
    <col min="4563" max="4564" width="6.42578125" style="442" customWidth="1"/>
    <col min="4565" max="4568" width="10.42578125" style="442" customWidth="1"/>
    <col min="4569" max="4569" width="9.42578125" style="442"/>
    <col min="4570" max="4570" width="11.42578125" style="442" customWidth="1"/>
    <col min="4571" max="4573" width="10.42578125" style="442" customWidth="1"/>
    <col min="4574" max="4574" width="4.5703125" style="442" customWidth="1"/>
    <col min="4575" max="4575" width="4.42578125" style="442" customWidth="1"/>
    <col min="4576" max="4577" width="6.5703125" style="442" customWidth="1"/>
    <col min="4578" max="4579" width="9.42578125" style="442"/>
    <col min="4580" max="4580" width="15.5703125" style="442" customWidth="1"/>
    <col min="4581" max="4581" width="9.42578125" style="442"/>
    <col min="4582" max="4583" width="6.5703125" style="442" customWidth="1"/>
    <col min="4584" max="4585" width="9.42578125" style="442"/>
    <col min="4586" max="4586" width="11.42578125" style="442" customWidth="1"/>
    <col min="4587" max="4587" width="9.42578125" style="442"/>
    <col min="4588" max="4589" width="6.5703125" style="442" customWidth="1"/>
    <col min="4590" max="4591" width="9.42578125" style="442"/>
    <col min="4592" max="4592" width="11.42578125" style="442" customWidth="1"/>
    <col min="4593" max="4593" width="9.42578125" style="442"/>
    <col min="4594" max="4594" width="6.5703125" style="442" customWidth="1"/>
    <col min="4595" max="4595" width="4.5703125" style="442" customWidth="1"/>
    <col min="4596" max="4597" width="9.42578125" style="442"/>
    <col min="4598" max="4598" width="11.42578125" style="442" customWidth="1"/>
    <col min="4599" max="4599" width="6.42578125" style="442" customWidth="1"/>
    <col min="4600" max="4600" width="4.5703125" style="442" customWidth="1"/>
    <col min="4601" max="4818" width="9.42578125" style="442"/>
    <col min="4819" max="4820" width="6.42578125" style="442" customWidth="1"/>
    <col min="4821" max="4824" width="10.42578125" style="442" customWidth="1"/>
    <col min="4825" max="4825" width="9.42578125" style="442"/>
    <col min="4826" max="4826" width="11.42578125" style="442" customWidth="1"/>
    <col min="4827" max="4829" width="10.42578125" style="442" customWidth="1"/>
    <col min="4830" max="4830" width="4.5703125" style="442" customWidth="1"/>
    <col min="4831" max="4831" width="4.42578125" style="442" customWidth="1"/>
    <col min="4832" max="4833" width="6.5703125" style="442" customWidth="1"/>
    <col min="4834" max="4835" width="9.42578125" style="442"/>
    <col min="4836" max="4836" width="15.5703125" style="442" customWidth="1"/>
    <col min="4837" max="4837" width="9.42578125" style="442"/>
    <col min="4838" max="4839" width="6.5703125" style="442" customWidth="1"/>
    <col min="4840" max="4841" width="9.42578125" style="442"/>
    <col min="4842" max="4842" width="11.42578125" style="442" customWidth="1"/>
    <col min="4843" max="4843" width="9.42578125" style="442"/>
    <col min="4844" max="4845" width="6.5703125" style="442" customWidth="1"/>
    <col min="4846" max="4847" width="9.42578125" style="442"/>
    <col min="4848" max="4848" width="11.42578125" style="442" customWidth="1"/>
    <col min="4849" max="4849" width="9.42578125" style="442"/>
    <col min="4850" max="4850" width="6.5703125" style="442" customWidth="1"/>
    <col min="4851" max="4851" width="4.5703125" style="442" customWidth="1"/>
    <col min="4852" max="4853" width="9.42578125" style="442"/>
    <col min="4854" max="4854" width="11.42578125" style="442" customWidth="1"/>
    <col min="4855" max="4855" width="6.42578125" style="442" customWidth="1"/>
    <col min="4856" max="4856" width="4.5703125" style="442" customWidth="1"/>
    <col min="4857" max="5074" width="9.42578125" style="442"/>
    <col min="5075" max="5076" width="6.42578125" style="442" customWidth="1"/>
    <col min="5077" max="5080" width="10.42578125" style="442" customWidth="1"/>
    <col min="5081" max="5081" width="9.42578125" style="442"/>
    <col min="5082" max="5082" width="11.42578125" style="442" customWidth="1"/>
    <col min="5083" max="5085" width="10.42578125" style="442" customWidth="1"/>
    <col min="5086" max="5086" width="4.5703125" style="442" customWidth="1"/>
    <col min="5087" max="5087" width="4.42578125" style="442" customWidth="1"/>
    <col min="5088" max="5089" width="6.5703125" style="442" customWidth="1"/>
    <col min="5090" max="5091" width="9.42578125" style="442"/>
    <col min="5092" max="5092" width="15.5703125" style="442" customWidth="1"/>
    <col min="5093" max="5093" width="9.42578125" style="442"/>
    <col min="5094" max="5095" width="6.5703125" style="442" customWidth="1"/>
    <col min="5096" max="5097" width="9.42578125" style="442"/>
    <col min="5098" max="5098" width="11.42578125" style="442" customWidth="1"/>
    <col min="5099" max="5099" width="9.42578125" style="442"/>
    <col min="5100" max="5101" width="6.5703125" style="442" customWidth="1"/>
    <col min="5102" max="5103" width="9.42578125" style="442"/>
    <col min="5104" max="5104" width="11.42578125" style="442" customWidth="1"/>
    <col min="5105" max="5105" width="9.42578125" style="442"/>
    <col min="5106" max="5106" width="6.5703125" style="442" customWidth="1"/>
    <col min="5107" max="5107" width="4.5703125" style="442" customWidth="1"/>
    <col min="5108" max="5109" width="9.42578125" style="442"/>
    <col min="5110" max="5110" width="11.42578125" style="442" customWidth="1"/>
    <col min="5111" max="5111" width="6.42578125" style="442" customWidth="1"/>
    <col min="5112" max="5112" width="4.5703125" style="442" customWidth="1"/>
    <col min="5113" max="5330" width="9.42578125" style="442"/>
    <col min="5331" max="5332" width="6.42578125" style="442" customWidth="1"/>
    <col min="5333" max="5336" width="10.42578125" style="442" customWidth="1"/>
    <col min="5337" max="5337" width="9.42578125" style="442"/>
    <col min="5338" max="5338" width="11.42578125" style="442" customWidth="1"/>
    <col min="5339" max="5341" width="10.42578125" style="442" customWidth="1"/>
    <col min="5342" max="5342" width="4.5703125" style="442" customWidth="1"/>
    <col min="5343" max="5343" width="4.42578125" style="442" customWidth="1"/>
    <col min="5344" max="5345" width="6.5703125" style="442" customWidth="1"/>
    <col min="5346" max="5347" width="9.42578125" style="442"/>
    <col min="5348" max="5348" width="15.5703125" style="442" customWidth="1"/>
    <col min="5349" max="5349" width="9.42578125" style="442"/>
    <col min="5350" max="5351" width="6.5703125" style="442" customWidth="1"/>
    <col min="5352" max="5353" width="9.42578125" style="442"/>
    <col min="5354" max="5354" width="11.42578125" style="442" customWidth="1"/>
    <col min="5355" max="5355" width="9.42578125" style="442"/>
    <col min="5356" max="5357" width="6.5703125" style="442" customWidth="1"/>
    <col min="5358" max="5359" width="9.42578125" style="442"/>
    <col min="5360" max="5360" width="11.42578125" style="442" customWidth="1"/>
    <col min="5361" max="5361" width="9.42578125" style="442"/>
    <col min="5362" max="5362" width="6.5703125" style="442" customWidth="1"/>
    <col min="5363" max="5363" width="4.5703125" style="442" customWidth="1"/>
    <col min="5364" max="5365" width="9.42578125" style="442"/>
    <col min="5366" max="5366" width="11.42578125" style="442" customWidth="1"/>
    <col min="5367" max="5367" width="6.42578125" style="442" customWidth="1"/>
    <col min="5368" max="5368" width="4.5703125" style="442" customWidth="1"/>
    <col min="5369" max="5586" width="9.42578125" style="442"/>
    <col min="5587" max="5588" width="6.42578125" style="442" customWidth="1"/>
    <col min="5589" max="5592" width="10.42578125" style="442" customWidth="1"/>
    <col min="5593" max="5593" width="9.42578125" style="442"/>
    <col min="5594" max="5594" width="11.42578125" style="442" customWidth="1"/>
    <col min="5595" max="5597" width="10.42578125" style="442" customWidth="1"/>
    <col min="5598" max="5598" width="4.5703125" style="442" customWidth="1"/>
    <col min="5599" max="5599" width="4.42578125" style="442" customWidth="1"/>
    <col min="5600" max="5601" width="6.5703125" style="442" customWidth="1"/>
    <col min="5602" max="5603" width="9.42578125" style="442"/>
    <col min="5604" max="5604" width="15.5703125" style="442" customWidth="1"/>
    <col min="5605" max="5605" width="9.42578125" style="442"/>
    <col min="5606" max="5607" width="6.5703125" style="442" customWidth="1"/>
    <col min="5608" max="5609" width="9.42578125" style="442"/>
    <col min="5610" max="5610" width="11.42578125" style="442" customWidth="1"/>
    <col min="5611" max="5611" width="9.42578125" style="442"/>
    <col min="5612" max="5613" width="6.5703125" style="442" customWidth="1"/>
    <col min="5614" max="5615" width="9.42578125" style="442"/>
    <col min="5616" max="5616" width="11.42578125" style="442" customWidth="1"/>
    <col min="5617" max="5617" width="9.42578125" style="442"/>
    <col min="5618" max="5618" width="6.5703125" style="442" customWidth="1"/>
    <col min="5619" max="5619" width="4.5703125" style="442" customWidth="1"/>
    <col min="5620" max="5621" width="9.42578125" style="442"/>
    <col min="5622" max="5622" width="11.42578125" style="442" customWidth="1"/>
    <col min="5623" max="5623" width="6.42578125" style="442" customWidth="1"/>
    <col min="5624" max="5624" width="4.5703125" style="442" customWidth="1"/>
    <col min="5625" max="5842" width="9.42578125" style="442"/>
    <col min="5843" max="5844" width="6.42578125" style="442" customWidth="1"/>
    <col min="5845" max="5848" width="10.42578125" style="442" customWidth="1"/>
    <col min="5849" max="5849" width="9.42578125" style="442"/>
    <col min="5850" max="5850" width="11.42578125" style="442" customWidth="1"/>
    <col min="5851" max="5853" width="10.42578125" style="442" customWidth="1"/>
    <col min="5854" max="5854" width="4.5703125" style="442" customWidth="1"/>
    <col min="5855" max="5855" width="4.42578125" style="442" customWidth="1"/>
    <col min="5856" max="5857" width="6.5703125" style="442" customWidth="1"/>
    <col min="5858" max="5859" width="9.42578125" style="442"/>
    <col min="5860" max="5860" width="15.5703125" style="442" customWidth="1"/>
    <col min="5861" max="5861" width="9.42578125" style="442"/>
    <col min="5862" max="5863" width="6.5703125" style="442" customWidth="1"/>
    <col min="5864" max="5865" width="9.42578125" style="442"/>
    <col min="5866" max="5866" width="11.42578125" style="442" customWidth="1"/>
    <col min="5867" max="5867" width="9.42578125" style="442"/>
    <col min="5868" max="5869" width="6.5703125" style="442" customWidth="1"/>
    <col min="5870" max="5871" width="9.42578125" style="442"/>
    <col min="5872" max="5872" width="11.42578125" style="442" customWidth="1"/>
    <col min="5873" max="5873" width="9.42578125" style="442"/>
    <col min="5874" max="5874" width="6.5703125" style="442" customWidth="1"/>
    <col min="5875" max="5875" width="4.5703125" style="442" customWidth="1"/>
    <col min="5876" max="5877" width="9.42578125" style="442"/>
    <col min="5878" max="5878" width="11.42578125" style="442" customWidth="1"/>
    <col min="5879" max="5879" width="6.42578125" style="442" customWidth="1"/>
    <col min="5880" max="5880" width="4.5703125" style="442" customWidth="1"/>
    <col min="5881" max="6098" width="9.42578125" style="442"/>
    <col min="6099" max="6100" width="6.42578125" style="442" customWidth="1"/>
    <col min="6101" max="6104" width="10.42578125" style="442" customWidth="1"/>
    <col min="6105" max="6105" width="9.42578125" style="442"/>
    <col min="6106" max="6106" width="11.42578125" style="442" customWidth="1"/>
    <col min="6107" max="6109" width="10.42578125" style="442" customWidth="1"/>
    <col min="6110" max="6110" width="4.5703125" style="442" customWidth="1"/>
    <col min="6111" max="6111" width="4.42578125" style="442" customWidth="1"/>
    <col min="6112" max="6113" width="6.5703125" style="442" customWidth="1"/>
    <col min="6114" max="6115" width="9.42578125" style="442"/>
    <col min="6116" max="6116" width="15.5703125" style="442" customWidth="1"/>
    <col min="6117" max="6117" width="9.42578125" style="442"/>
    <col min="6118" max="6119" width="6.5703125" style="442" customWidth="1"/>
    <col min="6120" max="6121" width="9.42578125" style="442"/>
    <col min="6122" max="6122" width="11.42578125" style="442" customWidth="1"/>
    <col min="6123" max="6123" width="9.42578125" style="442"/>
    <col min="6124" max="6125" width="6.5703125" style="442" customWidth="1"/>
    <col min="6126" max="6127" width="9.42578125" style="442"/>
    <col min="6128" max="6128" width="11.42578125" style="442" customWidth="1"/>
    <col min="6129" max="6129" width="9.42578125" style="442"/>
    <col min="6130" max="6130" width="6.5703125" style="442" customWidth="1"/>
    <col min="6131" max="6131" width="4.5703125" style="442" customWidth="1"/>
    <col min="6132" max="6133" width="9.42578125" style="442"/>
    <col min="6134" max="6134" width="11.42578125" style="442" customWidth="1"/>
    <col min="6135" max="6135" width="6.42578125" style="442" customWidth="1"/>
    <col min="6136" max="6136" width="4.5703125" style="442" customWidth="1"/>
    <col min="6137" max="6354" width="9.42578125" style="442"/>
    <col min="6355" max="6356" width="6.42578125" style="442" customWidth="1"/>
    <col min="6357" max="6360" width="10.42578125" style="442" customWidth="1"/>
    <col min="6361" max="6361" width="9.42578125" style="442"/>
    <col min="6362" max="6362" width="11.42578125" style="442" customWidth="1"/>
    <col min="6363" max="6365" width="10.42578125" style="442" customWidth="1"/>
    <col min="6366" max="6366" width="4.5703125" style="442" customWidth="1"/>
    <col min="6367" max="6367" width="4.42578125" style="442" customWidth="1"/>
    <col min="6368" max="6369" width="6.5703125" style="442" customWidth="1"/>
    <col min="6370" max="6371" width="9.42578125" style="442"/>
    <col min="6372" max="6372" width="15.5703125" style="442" customWidth="1"/>
    <col min="6373" max="6373" width="9.42578125" style="442"/>
    <col min="6374" max="6375" width="6.5703125" style="442" customWidth="1"/>
    <col min="6376" max="6377" width="9.42578125" style="442"/>
    <col min="6378" max="6378" width="11.42578125" style="442" customWidth="1"/>
    <col min="6379" max="6379" width="9.42578125" style="442"/>
    <col min="6380" max="6381" width="6.5703125" style="442" customWidth="1"/>
    <col min="6382" max="6383" width="9.42578125" style="442"/>
    <col min="6384" max="6384" width="11.42578125" style="442" customWidth="1"/>
    <col min="6385" max="6385" width="9.42578125" style="442"/>
    <col min="6386" max="6386" width="6.5703125" style="442" customWidth="1"/>
    <col min="6387" max="6387" width="4.5703125" style="442" customWidth="1"/>
    <col min="6388" max="6389" width="9.42578125" style="442"/>
    <col min="6390" max="6390" width="11.42578125" style="442" customWidth="1"/>
    <col min="6391" max="6391" width="6.42578125" style="442" customWidth="1"/>
    <col min="6392" max="6392" width="4.5703125" style="442" customWidth="1"/>
    <col min="6393" max="6610" width="9.42578125" style="442"/>
    <col min="6611" max="6612" width="6.42578125" style="442" customWidth="1"/>
    <col min="6613" max="6616" width="10.42578125" style="442" customWidth="1"/>
    <col min="6617" max="6617" width="9.42578125" style="442"/>
    <col min="6618" max="6618" width="11.42578125" style="442" customWidth="1"/>
    <col min="6619" max="6621" width="10.42578125" style="442" customWidth="1"/>
    <col min="6622" max="6622" width="4.5703125" style="442" customWidth="1"/>
    <col min="6623" max="6623" width="4.42578125" style="442" customWidth="1"/>
    <col min="6624" max="6625" width="6.5703125" style="442" customWidth="1"/>
    <col min="6626" max="6627" width="9.42578125" style="442"/>
    <col min="6628" max="6628" width="15.5703125" style="442" customWidth="1"/>
    <col min="6629" max="6629" width="9.42578125" style="442"/>
    <col min="6630" max="6631" width="6.5703125" style="442" customWidth="1"/>
    <col min="6632" max="6633" width="9.42578125" style="442"/>
    <col min="6634" max="6634" width="11.42578125" style="442" customWidth="1"/>
    <col min="6635" max="6635" width="9.42578125" style="442"/>
    <col min="6636" max="6637" width="6.5703125" style="442" customWidth="1"/>
    <col min="6638" max="6639" width="9.42578125" style="442"/>
    <col min="6640" max="6640" width="11.42578125" style="442" customWidth="1"/>
    <col min="6641" max="6641" width="9.42578125" style="442"/>
    <col min="6642" max="6642" width="6.5703125" style="442" customWidth="1"/>
    <col min="6643" max="6643" width="4.5703125" style="442" customWidth="1"/>
    <col min="6644" max="6645" width="9.42578125" style="442"/>
    <col min="6646" max="6646" width="11.42578125" style="442" customWidth="1"/>
    <col min="6647" max="6647" width="6.42578125" style="442" customWidth="1"/>
    <col min="6648" max="6648" width="4.5703125" style="442" customWidth="1"/>
    <col min="6649" max="6866" width="9.42578125" style="442"/>
    <col min="6867" max="6868" width="6.42578125" style="442" customWidth="1"/>
    <col min="6869" max="6872" width="10.42578125" style="442" customWidth="1"/>
    <col min="6873" max="6873" width="9.42578125" style="442"/>
    <col min="6874" max="6874" width="11.42578125" style="442" customWidth="1"/>
    <col min="6875" max="6877" width="10.42578125" style="442" customWidth="1"/>
    <col min="6878" max="6878" width="4.5703125" style="442" customWidth="1"/>
    <col min="6879" max="6879" width="4.42578125" style="442" customWidth="1"/>
    <col min="6880" max="6881" width="6.5703125" style="442" customWidth="1"/>
    <col min="6882" max="6883" width="9.42578125" style="442"/>
    <col min="6884" max="6884" width="15.5703125" style="442" customWidth="1"/>
    <col min="6885" max="6885" width="9.42578125" style="442"/>
    <col min="6886" max="6887" width="6.5703125" style="442" customWidth="1"/>
    <col min="6888" max="6889" width="9.42578125" style="442"/>
    <col min="6890" max="6890" width="11.42578125" style="442" customWidth="1"/>
    <col min="6891" max="6891" width="9.42578125" style="442"/>
    <col min="6892" max="6893" width="6.5703125" style="442" customWidth="1"/>
    <col min="6894" max="6895" width="9.42578125" style="442"/>
    <col min="6896" max="6896" width="11.42578125" style="442" customWidth="1"/>
    <col min="6897" max="6897" width="9.42578125" style="442"/>
    <col min="6898" max="6898" width="6.5703125" style="442" customWidth="1"/>
    <col min="6899" max="6899" width="4.5703125" style="442" customWidth="1"/>
    <col min="6900" max="6901" width="9.42578125" style="442"/>
    <col min="6902" max="6902" width="11.42578125" style="442" customWidth="1"/>
    <col min="6903" max="6903" width="6.42578125" style="442" customWidth="1"/>
    <col min="6904" max="6904" width="4.5703125" style="442" customWidth="1"/>
    <col min="6905" max="7122" width="9.42578125" style="442"/>
    <col min="7123" max="7124" width="6.42578125" style="442" customWidth="1"/>
    <col min="7125" max="7128" width="10.42578125" style="442" customWidth="1"/>
    <col min="7129" max="7129" width="9.42578125" style="442"/>
    <col min="7130" max="7130" width="11.42578125" style="442" customWidth="1"/>
    <col min="7131" max="7133" width="10.42578125" style="442" customWidth="1"/>
    <col min="7134" max="7134" width="4.5703125" style="442" customWidth="1"/>
    <col min="7135" max="7135" width="4.42578125" style="442" customWidth="1"/>
    <col min="7136" max="7137" width="6.5703125" style="442" customWidth="1"/>
    <col min="7138" max="7139" width="9.42578125" style="442"/>
    <col min="7140" max="7140" width="15.5703125" style="442" customWidth="1"/>
    <col min="7141" max="7141" width="9.42578125" style="442"/>
    <col min="7142" max="7143" width="6.5703125" style="442" customWidth="1"/>
    <col min="7144" max="7145" width="9.42578125" style="442"/>
    <col min="7146" max="7146" width="11.42578125" style="442" customWidth="1"/>
    <col min="7147" max="7147" width="9.42578125" style="442"/>
    <col min="7148" max="7149" width="6.5703125" style="442" customWidth="1"/>
    <col min="7150" max="7151" width="9.42578125" style="442"/>
    <col min="7152" max="7152" width="11.42578125" style="442" customWidth="1"/>
    <col min="7153" max="7153" width="9.42578125" style="442"/>
    <col min="7154" max="7154" width="6.5703125" style="442" customWidth="1"/>
    <col min="7155" max="7155" width="4.5703125" style="442" customWidth="1"/>
    <col min="7156" max="7157" width="9.42578125" style="442"/>
    <col min="7158" max="7158" width="11.42578125" style="442" customWidth="1"/>
    <col min="7159" max="7159" width="6.42578125" style="442" customWidth="1"/>
    <col min="7160" max="7160" width="4.5703125" style="442" customWidth="1"/>
    <col min="7161" max="7378" width="9.42578125" style="442"/>
    <col min="7379" max="7380" width="6.42578125" style="442" customWidth="1"/>
    <col min="7381" max="7384" width="10.42578125" style="442" customWidth="1"/>
    <col min="7385" max="7385" width="9.42578125" style="442"/>
    <col min="7386" max="7386" width="11.42578125" style="442" customWidth="1"/>
    <col min="7387" max="7389" width="10.42578125" style="442" customWidth="1"/>
    <col min="7390" max="7390" width="4.5703125" style="442" customWidth="1"/>
    <col min="7391" max="7391" width="4.42578125" style="442" customWidth="1"/>
    <col min="7392" max="7393" width="6.5703125" style="442" customWidth="1"/>
    <col min="7394" max="7395" width="9.42578125" style="442"/>
    <col min="7396" max="7396" width="15.5703125" style="442" customWidth="1"/>
    <col min="7397" max="7397" width="9.42578125" style="442"/>
    <col min="7398" max="7399" width="6.5703125" style="442" customWidth="1"/>
    <col min="7400" max="7401" width="9.42578125" style="442"/>
    <col min="7402" max="7402" width="11.42578125" style="442" customWidth="1"/>
    <col min="7403" max="7403" width="9.42578125" style="442"/>
    <col min="7404" max="7405" width="6.5703125" style="442" customWidth="1"/>
    <col min="7406" max="7407" width="9.42578125" style="442"/>
    <col min="7408" max="7408" width="11.42578125" style="442" customWidth="1"/>
    <col min="7409" max="7409" width="9.42578125" style="442"/>
    <col min="7410" max="7410" width="6.5703125" style="442" customWidth="1"/>
    <col min="7411" max="7411" width="4.5703125" style="442" customWidth="1"/>
    <col min="7412" max="7413" width="9.42578125" style="442"/>
    <col min="7414" max="7414" width="11.42578125" style="442" customWidth="1"/>
    <col min="7415" max="7415" width="6.42578125" style="442" customWidth="1"/>
    <col min="7416" max="7416" width="4.5703125" style="442" customWidth="1"/>
    <col min="7417" max="7634" width="9.42578125" style="442"/>
    <col min="7635" max="7636" width="6.42578125" style="442" customWidth="1"/>
    <col min="7637" max="7640" width="10.42578125" style="442" customWidth="1"/>
    <col min="7641" max="7641" width="9.42578125" style="442"/>
    <col min="7642" max="7642" width="11.42578125" style="442" customWidth="1"/>
    <col min="7643" max="7645" width="10.42578125" style="442" customWidth="1"/>
    <col min="7646" max="7646" width="4.5703125" style="442" customWidth="1"/>
    <col min="7647" max="7647" width="4.42578125" style="442" customWidth="1"/>
    <col min="7648" max="7649" width="6.5703125" style="442" customWidth="1"/>
    <col min="7650" max="7651" width="9.42578125" style="442"/>
    <col min="7652" max="7652" width="15.5703125" style="442" customWidth="1"/>
    <col min="7653" max="7653" width="9.42578125" style="442"/>
    <col min="7654" max="7655" width="6.5703125" style="442" customWidth="1"/>
    <col min="7656" max="7657" width="9.42578125" style="442"/>
    <col min="7658" max="7658" width="11.42578125" style="442" customWidth="1"/>
    <col min="7659" max="7659" width="9.42578125" style="442"/>
    <col min="7660" max="7661" width="6.5703125" style="442" customWidth="1"/>
    <col min="7662" max="7663" width="9.42578125" style="442"/>
    <col min="7664" max="7664" width="11.42578125" style="442" customWidth="1"/>
    <col min="7665" max="7665" width="9.42578125" style="442"/>
    <col min="7666" max="7666" width="6.5703125" style="442" customWidth="1"/>
    <col min="7667" max="7667" width="4.5703125" style="442" customWidth="1"/>
    <col min="7668" max="7669" width="9.42578125" style="442"/>
    <col min="7670" max="7670" width="11.42578125" style="442" customWidth="1"/>
    <col min="7671" max="7671" width="6.42578125" style="442" customWidth="1"/>
    <col min="7672" max="7672" width="4.5703125" style="442" customWidth="1"/>
    <col min="7673" max="7890" width="9.42578125" style="442"/>
    <col min="7891" max="7892" width="6.42578125" style="442" customWidth="1"/>
    <col min="7893" max="7896" width="10.42578125" style="442" customWidth="1"/>
    <col min="7897" max="7897" width="9.42578125" style="442"/>
    <col min="7898" max="7898" width="11.42578125" style="442" customWidth="1"/>
    <col min="7899" max="7901" width="10.42578125" style="442" customWidth="1"/>
    <col min="7902" max="7902" width="4.5703125" style="442" customWidth="1"/>
    <col min="7903" max="7903" width="4.42578125" style="442" customWidth="1"/>
    <col min="7904" max="7905" width="6.5703125" style="442" customWidth="1"/>
    <col min="7906" max="7907" width="9.42578125" style="442"/>
    <col min="7908" max="7908" width="15.5703125" style="442" customWidth="1"/>
    <col min="7909" max="7909" width="9.42578125" style="442"/>
    <col min="7910" max="7911" width="6.5703125" style="442" customWidth="1"/>
    <col min="7912" max="7913" width="9.42578125" style="442"/>
    <col min="7914" max="7914" width="11.42578125" style="442" customWidth="1"/>
    <col min="7915" max="7915" width="9.42578125" style="442"/>
    <col min="7916" max="7917" width="6.5703125" style="442" customWidth="1"/>
    <col min="7918" max="7919" width="9.42578125" style="442"/>
    <col min="7920" max="7920" width="11.42578125" style="442" customWidth="1"/>
    <col min="7921" max="7921" width="9.42578125" style="442"/>
    <col min="7922" max="7922" width="6.5703125" style="442" customWidth="1"/>
    <col min="7923" max="7923" width="4.5703125" style="442" customWidth="1"/>
    <col min="7924" max="7925" width="9.42578125" style="442"/>
    <col min="7926" max="7926" width="11.42578125" style="442" customWidth="1"/>
    <col min="7927" max="7927" width="6.42578125" style="442" customWidth="1"/>
    <col min="7928" max="7928" width="4.5703125" style="442" customWidth="1"/>
    <col min="7929" max="8146" width="9.42578125" style="442"/>
    <col min="8147" max="8148" width="6.42578125" style="442" customWidth="1"/>
    <col min="8149" max="8152" width="10.42578125" style="442" customWidth="1"/>
    <col min="8153" max="8153" width="9.42578125" style="442"/>
    <col min="8154" max="8154" width="11.42578125" style="442" customWidth="1"/>
    <col min="8155" max="8157" width="10.42578125" style="442" customWidth="1"/>
    <col min="8158" max="8158" width="4.5703125" style="442" customWidth="1"/>
    <col min="8159" max="8159" width="4.42578125" style="442" customWidth="1"/>
    <col min="8160" max="8161" width="6.5703125" style="442" customWidth="1"/>
    <col min="8162" max="8163" width="9.42578125" style="442"/>
    <col min="8164" max="8164" width="15.5703125" style="442" customWidth="1"/>
    <col min="8165" max="8165" width="9.42578125" style="442"/>
    <col min="8166" max="8167" width="6.5703125" style="442" customWidth="1"/>
    <col min="8168" max="8169" width="9.42578125" style="442"/>
    <col min="8170" max="8170" width="11.42578125" style="442" customWidth="1"/>
    <col min="8171" max="8171" width="9.42578125" style="442"/>
    <col min="8172" max="8173" width="6.5703125" style="442" customWidth="1"/>
    <col min="8174" max="8175" width="9.42578125" style="442"/>
    <col min="8176" max="8176" width="11.42578125" style="442" customWidth="1"/>
    <col min="8177" max="8177" width="9.42578125" style="442"/>
    <col min="8178" max="8178" width="6.5703125" style="442" customWidth="1"/>
    <col min="8179" max="8179" width="4.5703125" style="442" customWidth="1"/>
    <col min="8180" max="8181" width="9.42578125" style="442"/>
    <col min="8182" max="8182" width="11.42578125" style="442" customWidth="1"/>
    <col min="8183" max="8183" width="6.42578125" style="442" customWidth="1"/>
    <col min="8184" max="8184" width="4.5703125" style="442" customWidth="1"/>
    <col min="8185" max="8402" width="9.42578125" style="442"/>
    <col min="8403" max="8404" width="6.42578125" style="442" customWidth="1"/>
    <col min="8405" max="8408" width="10.42578125" style="442" customWidth="1"/>
    <col min="8409" max="8409" width="9.42578125" style="442"/>
    <col min="8410" max="8410" width="11.42578125" style="442" customWidth="1"/>
    <col min="8411" max="8413" width="10.42578125" style="442" customWidth="1"/>
    <col min="8414" max="8414" width="4.5703125" style="442" customWidth="1"/>
    <col min="8415" max="8415" width="4.42578125" style="442" customWidth="1"/>
    <col min="8416" max="8417" width="6.5703125" style="442" customWidth="1"/>
    <col min="8418" max="8419" width="9.42578125" style="442"/>
    <col min="8420" max="8420" width="15.5703125" style="442" customWidth="1"/>
    <col min="8421" max="8421" width="9.42578125" style="442"/>
    <col min="8422" max="8423" width="6.5703125" style="442" customWidth="1"/>
    <col min="8424" max="8425" width="9.42578125" style="442"/>
    <col min="8426" max="8426" width="11.42578125" style="442" customWidth="1"/>
    <col min="8427" max="8427" width="9.42578125" style="442"/>
    <col min="8428" max="8429" width="6.5703125" style="442" customWidth="1"/>
    <col min="8430" max="8431" width="9.42578125" style="442"/>
    <col min="8432" max="8432" width="11.42578125" style="442" customWidth="1"/>
    <col min="8433" max="8433" width="9.42578125" style="442"/>
    <col min="8434" max="8434" width="6.5703125" style="442" customWidth="1"/>
    <col min="8435" max="8435" width="4.5703125" style="442" customWidth="1"/>
    <col min="8436" max="8437" width="9.42578125" style="442"/>
    <col min="8438" max="8438" width="11.42578125" style="442" customWidth="1"/>
    <col min="8439" max="8439" width="6.42578125" style="442" customWidth="1"/>
    <col min="8440" max="8440" width="4.5703125" style="442" customWidth="1"/>
    <col min="8441" max="8658" width="9.42578125" style="442"/>
    <col min="8659" max="8660" width="6.42578125" style="442" customWidth="1"/>
    <col min="8661" max="8664" width="10.42578125" style="442" customWidth="1"/>
    <col min="8665" max="8665" width="9.42578125" style="442"/>
    <col min="8666" max="8666" width="11.42578125" style="442" customWidth="1"/>
    <col min="8667" max="8669" width="10.42578125" style="442" customWidth="1"/>
    <col min="8670" max="8670" width="4.5703125" style="442" customWidth="1"/>
    <col min="8671" max="8671" width="4.42578125" style="442" customWidth="1"/>
    <col min="8672" max="8673" width="6.5703125" style="442" customWidth="1"/>
    <col min="8674" max="8675" width="9.42578125" style="442"/>
    <col min="8676" max="8676" width="15.5703125" style="442" customWidth="1"/>
    <col min="8677" max="8677" width="9.42578125" style="442"/>
    <col min="8678" max="8679" width="6.5703125" style="442" customWidth="1"/>
    <col min="8680" max="8681" width="9.42578125" style="442"/>
    <col min="8682" max="8682" width="11.42578125" style="442" customWidth="1"/>
    <col min="8683" max="8683" width="9.42578125" style="442"/>
    <col min="8684" max="8685" width="6.5703125" style="442" customWidth="1"/>
    <col min="8686" max="8687" width="9.42578125" style="442"/>
    <col min="8688" max="8688" width="11.42578125" style="442" customWidth="1"/>
    <col min="8689" max="8689" width="9.42578125" style="442"/>
    <col min="8690" max="8690" width="6.5703125" style="442" customWidth="1"/>
    <col min="8691" max="8691" width="4.5703125" style="442" customWidth="1"/>
    <col min="8692" max="8693" width="9.42578125" style="442"/>
    <col min="8694" max="8694" width="11.42578125" style="442" customWidth="1"/>
    <col min="8695" max="8695" width="6.42578125" style="442" customWidth="1"/>
    <col min="8696" max="8696" width="4.5703125" style="442" customWidth="1"/>
    <col min="8697" max="8914" width="9.42578125" style="442"/>
    <col min="8915" max="8916" width="6.42578125" style="442" customWidth="1"/>
    <col min="8917" max="8920" width="10.42578125" style="442" customWidth="1"/>
    <col min="8921" max="8921" width="9.42578125" style="442"/>
    <col min="8922" max="8922" width="11.42578125" style="442" customWidth="1"/>
    <col min="8923" max="8925" width="10.42578125" style="442" customWidth="1"/>
    <col min="8926" max="8926" width="4.5703125" style="442" customWidth="1"/>
    <col min="8927" max="8927" width="4.42578125" style="442" customWidth="1"/>
    <col min="8928" max="8929" width="6.5703125" style="442" customWidth="1"/>
    <col min="8930" max="8931" width="9.42578125" style="442"/>
    <col min="8932" max="8932" width="15.5703125" style="442" customWidth="1"/>
    <col min="8933" max="8933" width="9.42578125" style="442"/>
    <col min="8934" max="8935" width="6.5703125" style="442" customWidth="1"/>
    <col min="8936" max="8937" width="9.42578125" style="442"/>
    <col min="8938" max="8938" width="11.42578125" style="442" customWidth="1"/>
    <col min="8939" max="8939" width="9.42578125" style="442"/>
    <col min="8940" max="8941" width="6.5703125" style="442" customWidth="1"/>
    <col min="8942" max="8943" width="9.42578125" style="442"/>
    <col min="8944" max="8944" width="11.42578125" style="442" customWidth="1"/>
    <col min="8945" max="8945" width="9.42578125" style="442"/>
    <col min="8946" max="8946" width="6.5703125" style="442" customWidth="1"/>
    <col min="8947" max="8947" width="4.5703125" style="442" customWidth="1"/>
    <col min="8948" max="8949" width="9.42578125" style="442"/>
    <col min="8950" max="8950" width="11.42578125" style="442" customWidth="1"/>
    <col min="8951" max="8951" width="6.42578125" style="442" customWidth="1"/>
    <col min="8952" max="8952" width="4.5703125" style="442" customWidth="1"/>
    <col min="8953" max="9170" width="9.42578125" style="442"/>
    <col min="9171" max="9172" width="6.42578125" style="442" customWidth="1"/>
    <col min="9173" max="9176" width="10.42578125" style="442" customWidth="1"/>
    <col min="9177" max="9177" width="9.42578125" style="442"/>
    <col min="9178" max="9178" width="11.42578125" style="442" customWidth="1"/>
    <col min="9179" max="9181" width="10.42578125" style="442" customWidth="1"/>
    <col min="9182" max="9182" width="4.5703125" style="442" customWidth="1"/>
    <col min="9183" max="9183" width="4.42578125" style="442" customWidth="1"/>
    <col min="9184" max="9185" width="6.5703125" style="442" customWidth="1"/>
    <col min="9186" max="9187" width="9.42578125" style="442"/>
    <col min="9188" max="9188" width="15.5703125" style="442" customWidth="1"/>
    <col min="9189" max="9189" width="9.42578125" style="442"/>
    <col min="9190" max="9191" width="6.5703125" style="442" customWidth="1"/>
    <col min="9192" max="9193" width="9.42578125" style="442"/>
    <col min="9194" max="9194" width="11.42578125" style="442" customWidth="1"/>
    <col min="9195" max="9195" width="9.42578125" style="442"/>
    <col min="9196" max="9197" width="6.5703125" style="442" customWidth="1"/>
    <col min="9198" max="9199" width="9.42578125" style="442"/>
    <col min="9200" max="9200" width="11.42578125" style="442" customWidth="1"/>
    <col min="9201" max="9201" width="9.42578125" style="442"/>
    <col min="9202" max="9202" width="6.5703125" style="442" customWidth="1"/>
    <col min="9203" max="9203" width="4.5703125" style="442" customWidth="1"/>
    <col min="9204" max="9205" width="9.42578125" style="442"/>
    <col min="9206" max="9206" width="11.42578125" style="442" customWidth="1"/>
    <col min="9207" max="9207" width="6.42578125" style="442" customWidth="1"/>
    <col min="9208" max="9208" width="4.5703125" style="442" customWidth="1"/>
    <col min="9209" max="9426" width="9.42578125" style="442"/>
    <col min="9427" max="9428" width="6.42578125" style="442" customWidth="1"/>
    <col min="9429" max="9432" width="10.42578125" style="442" customWidth="1"/>
    <col min="9433" max="9433" width="9.42578125" style="442"/>
    <col min="9434" max="9434" width="11.42578125" style="442" customWidth="1"/>
    <col min="9435" max="9437" width="10.42578125" style="442" customWidth="1"/>
    <col min="9438" max="9438" width="4.5703125" style="442" customWidth="1"/>
    <col min="9439" max="9439" width="4.42578125" style="442" customWidth="1"/>
    <col min="9440" max="9441" width="6.5703125" style="442" customWidth="1"/>
    <col min="9442" max="9443" width="9.42578125" style="442"/>
    <col min="9444" max="9444" width="15.5703125" style="442" customWidth="1"/>
    <col min="9445" max="9445" width="9.42578125" style="442"/>
    <col min="9446" max="9447" width="6.5703125" style="442" customWidth="1"/>
    <col min="9448" max="9449" width="9.42578125" style="442"/>
    <col min="9450" max="9450" width="11.42578125" style="442" customWidth="1"/>
    <col min="9451" max="9451" width="9.42578125" style="442"/>
    <col min="9452" max="9453" width="6.5703125" style="442" customWidth="1"/>
    <col min="9454" max="9455" width="9.42578125" style="442"/>
    <col min="9456" max="9456" width="11.42578125" style="442" customWidth="1"/>
    <col min="9457" max="9457" width="9.42578125" style="442"/>
    <col min="9458" max="9458" width="6.5703125" style="442" customWidth="1"/>
    <col min="9459" max="9459" width="4.5703125" style="442" customWidth="1"/>
    <col min="9460" max="9461" width="9.42578125" style="442"/>
    <col min="9462" max="9462" width="11.42578125" style="442" customWidth="1"/>
    <col min="9463" max="9463" width="6.42578125" style="442" customWidth="1"/>
    <col min="9464" max="9464" width="4.5703125" style="442" customWidth="1"/>
    <col min="9465" max="9682" width="9.42578125" style="442"/>
    <col min="9683" max="9684" width="6.42578125" style="442" customWidth="1"/>
    <col min="9685" max="9688" width="10.42578125" style="442" customWidth="1"/>
    <col min="9689" max="9689" width="9.42578125" style="442"/>
    <col min="9690" max="9690" width="11.42578125" style="442" customWidth="1"/>
    <col min="9691" max="9693" width="10.42578125" style="442" customWidth="1"/>
    <col min="9694" max="9694" width="4.5703125" style="442" customWidth="1"/>
    <col min="9695" max="9695" width="4.42578125" style="442" customWidth="1"/>
    <col min="9696" max="9697" width="6.5703125" style="442" customWidth="1"/>
    <col min="9698" max="9699" width="9.42578125" style="442"/>
    <col min="9700" max="9700" width="15.5703125" style="442" customWidth="1"/>
    <col min="9701" max="9701" width="9.42578125" style="442"/>
    <col min="9702" max="9703" width="6.5703125" style="442" customWidth="1"/>
    <col min="9704" max="9705" width="9.42578125" style="442"/>
    <col min="9706" max="9706" width="11.42578125" style="442" customWidth="1"/>
    <col min="9707" max="9707" width="9.42578125" style="442"/>
    <col min="9708" max="9709" width="6.5703125" style="442" customWidth="1"/>
    <col min="9710" max="9711" width="9.42578125" style="442"/>
    <col min="9712" max="9712" width="11.42578125" style="442" customWidth="1"/>
    <col min="9713" max="9713" width="9.42578125" style="442"/>
    <col min="9714" max="9714" width="6.5703125" style="442" customWidth="1"/>
    <col min="9715" max="9715" width="4.5703125" style="442" customWidth="1"/>
    <col min="9716" max="9717" width="9.42578125" style="442"/>
    <col min="9718" max="9718" width="11.42578125" style="442" customWidth="1"/>
    <col min="9719" max="9719" width="6.42578125" style="442" customWidth="1"/>
    <col min="9720" max="9720" width="4.5703125" style="442" customWidth="1"/>
    <col min="9721" max="9938" width="9.42578125" style="442"/>
    <col min="9939" max="9940" width="6.42578125" style="442" customWidth="1"/>
    <col min="9941" max="9944" width="10.42578125" style="442" customWidth="1"/>
    <col min="9945" max="9945" width="9.42578125" style="442"/>
    <col min="9946" max="9946" width="11.42578125" style="442" customWidth="1"/>
    <col min="9947" max="9949" width="10.42578125" style="442" customWidth="1"/>
    <col min="9950" max="9950" width="4.5703125" style="442" customWidth="1"/>
    <col min="9951" max="9951" width="4.42578125" style="442" customWidth="1"/>
    <col min="9952" max="9953" width="6.5703125" style="442" customWidth="1"/>
    <col min="9954" max="9955" width="9.42578125" style="442"/>
    <col min="9956" max="9956" width="15.5703125" style="442" customWidth="1"/>
    <col min="9957" max="9957" width="9.42578125" style="442"/>
    <col min="9958" max="9959" width="6.5703125" style="442" customWidth="1"/>
    <col min="9960" max="9961" width="9.42578125" style="442"/>
    <col min="9962" max="9962" width="11.42578125" style="442" customWidth="1"/>
    <col min="9963" max="9963" width="9.42578125" style="442"/>
    <col min="9964" max="9965" width="6.5703125" style="442" customWidth="1"/>
    <col min="9966" max="9967" width="9.42578125" style="442"/>
    <col min="9968" max="9968" width="11.42578125" style="442" customWidth="1"/>
    <col min="9969" max="9969" width="9.42578125" style="442"/>
    <col min="9970" max="9970" width="6.5703125" style="442" customWidth="1"/>
    <col min="9971" max="9971" width="4.5703125" style="442" customWidth="1"/>
    <col min="9972" max="9973" width="9.42578125" style="442"/>
    <col min="9974" max="9974" width="11.42578125" style="442" customWidth="1"/>
    <col min="9975" max="9975" width="6.42578125" style="442" customWidth="1"/>
    <col min="9976" max="9976" width="4.5703125" style="442" customWidth="1"/>
    <col min="9977" max="10194" width="9.42578125" style="442"/>
    <col min="10195" max="10196" width="6.42578125" style="442" customWidth="1"/>
    <col min="10197" max="10200" width="10.42578125" style="442" customWidth="1"/>
    <col min="10201" max="10201" width="9.42578125" style="442"/>
    <col min="10202" max="10202" width="11.42578125" style="442" customWidth="1"/>
    <col min="10203" max="10205" width="10.42578125" style="442" customWidth="1"/>
    <col min="10206" max="10206" width="4.5703125" style="442" customWidth="1"/>
    <col min="10207" max="10207" width="4.42578125" style="442" customWidth="1"/>
    <col min="10208" max="10209" width="6.5703125" style="442" customWidth="1"/>
    <col min="10210" max="10211" width="9.42578125" style="442"/>
    <col min="10212" max="10212" width="15.5703125" style="442" customWidth="1"/>
    <col min="10213" max="10213" width="9.42578125" style="442"/>
    <col min="10214" max="10215" width="6.5703125" style="442" customWidth="1"/>
    <col min="10216" max="10217" width="9.42578125" style="442"/>
    <col min="10218" max="10218" width="11.42578125" style="442" customWidth="1"/>
    <col min="10219" max="10219" width="9.42578125" style="442"/>
    <col min="10220" max="10221" width="6.5703125" style="442" customWidth="1"/>
    <col min="10222" max="10223" width="9.42578125" style="442"/>
    <col min="10224" max="10224" width="11.42578125" style="442" customWidth="1"/>
    <col min="10225" max="10225" width="9.42578125" style="442"/>
    <col min="10226" max="10226" width="6.5703125" style="442" customWidth="1"/>
    <col min="10227" max="10227" width="4.5703125" style="442" customWidth="1"/>
    <col min="10228" max="10229" width="9.42578125" style="442"/>
    <col min="10230" max="10230" width="11.42578125" style="442" customWidth="1"/>
    <col min="10231" max="10231" width="6.42578125" style="442" customWidth="1"/>
    <col min="10232" max="10232" width="4.5703125" style="442" customWidth="1"/>
    <col min="10233" max="10450" width="9.42578125" style="442"/>
    <col min="10451" max="10452" width="6.42578125" style="442" customWidth="1"/>
    <col min="10453" max="10456" width="10.42578125" style="442" customWidth="1"/>
    <col min="10457" max="10457" width="9.42578125" style="442"/>
    <col min="10458" max="10458" width="11.42578125" style="442" customWidth="1"/>
    <col min="10459" max="10461" width="10.42578125" style="442" customWidth="1"/>
    <col min="10462" max="10462" width="4.5703125" style="442" customWidth="1"/>
    <col min="10463" max="10463" width="4.42578125" style="442" customWidth="1"/>
    <col min="10464" max="10465" width="6.5703125" style="442" customWidth="1"/>
    <col min="10466" max="10467" width="9.42578125" style="442"/>
    <col min="10468" max="10468" width="15.5703125" style="442" customWidth="1"/>
    <col min="10469" max="10469" width="9.42578125" style="442"/>
    <col min="10470" max="10471" width="6.5703125" style="442" customWidth="1"/>
    <col min="10472" max="10473" width="9.42578125" style="442"/>
    <col min="10474" max="10474" width="11.42578125" style="442" customWidth="1"/>
    <col min="10475" max="10475" width="9.42578125" style="442"/>
    <col min="10476" max="10477" width="6.5703125" style="442" customWidth="1"/>
    <col min="10478" max="10479" width="9.42578125" style="442"/>
    <col min="10480" max="10480" width="11.42578125" style="442" customWidth="1"/>
    <col min="10481" max="10481" width="9.42578125" style="442"/>
    <col min="10482" max="10482" width="6.5703125" style="442" customWidth="1"/>
    <col min="10483" max="10483" width="4.5703125" style="442" customWidth="1"/>
    <col min="10484" max="10485" width="9.42578125" style="442"/>
    <col min="10486" max="10486" width="11.42578125" style="442" customWidth="1"/>
    <col min="10487" max="10487" width="6.42578125" style="442" customWidth="1"/>
    <col min="10488" max="10488" width="4.5703125" style="442" customWidth="1"/>
    <col min="10489" max="10706" width="9.42578125" style="442"/>
    <col min="10707" max="10708" width="6.42578125" style="442" customWidth="1"/>
    <col min="10709" max="10712" width="10.42578125" style="442" customWidth="1"/>
    <col min="10713" max="10713" width="9.42578125" style="442"/>
    <col min="10714" max="10714" width="11.42578125" style="442" customWidth="1"/>
    <col min="10715" max="10717" width="10.42578125" style="442" customWidth="1"/>
    <col min="10718" max="10718" width="4.5703125" style="442" customWidth="1"/>
    <col min="10719" max="10719" width="4.42578125" style="442" customWidth="1"/>
    <col min="10720" max="10721" width="6.5703125" style="442" customWidth="1"/>
    <col min="10722" max="10723" width="9.42578125" style="442"/>
    <col min="10724" max="10724" width="15.5703125" style="442" customWidth="1"/>
    <col min="10725" max="10725" width="9.42578125" style="442"/>
    <col min="10726" max="10727" width="6.5703125" style="442" customWidth="1"/>
    <col min="10728" max="10729" width="9.42578125" style="442"/>
    <col min="10730" max="10730" width="11.42578125" style="442" customWidth="1"/>
    <col min="10731" max="10731" width="9.42578125" style="442"/>
    <col min="10732" max="10733" width="6.5703125" style="442" customWidth="1"/>
    <col min="10734" max="10735" width="9.42578125" style="442"/>
    <col min="10736" max="10736" width="11.42578125" style="442" customWidth="1"/>
    <col min="10737" max="10737" width="9.42578125" style="442"/>
    <col min="10738" max="10738" width="6.5703125" style="442" customWidth="1"/>
    <col min="10739" max="10739" width="4.5703125" style="442" customWidth="1"/>
    <col min="10740" max="10741" width="9.42578125" style="442"/>
    <col min="10742" max="10742" width="11.42578125" style="442" customWidth="1"/>
    <col min="10743" max="10743" width="6.42578125" style="442" customWidth="1"/>
    <col min="10744" max="10744" width="4.5703125" style="442" customWidth="1"/>
    <col min="10745" max="10962" width="9.42578125" style="442"/>
    <col min="10963" max="10964" width="6.42578125" style="442" customWidth="1"/>
    <col min="10965" max="10968" width="10.42578125" style="442" customWidth="1"/>
    <col min="10969" max="10969" width="9.42578125" style="442"/>
    <col min="10970" max="10970" width="11.42578125" style="442" customWidth="1"/>
    <col min="10971" max="10973" width="10.42578125" style="442" customWidth="1"/>
    <col min="10974" max="10974" width="4.5703125" style="442" customWidth="1"/>
    <col min="10975" max="10975" width="4.42578125" style="442" customWidth="1"/>
    <col min="10976" max="10977" width="6.5703125" style="442" customWidth="1"/>
    <col min="10978" max="10979" width="9.42578125" style="442"/>
    <col min="10980" max="10980" width="15.5703125" style="442" customWidth="1"/>
    <col min="10981" max="10981" width="9.42578125" style="442"/>
    <col min="10982" max="10983" width="6.5703125" style="442" customWidth="1"/>
    <col min="10984" max="10985" width="9.42578125" style="442"/>
    <col min="10986" max="10986" width="11.42578125" style="442" customWidth="1"/>
    <col min="10987" max="10987" width="9.42578125" style="442"/>
    <col min="10988" max="10989" width="6.5703125" style="442" customWidth="1"/>
    <col min="10990" max="10991" width="9.42578125" style="442"/>
    <col min="10992" max="10992" width="11.42578125" style="442" customWidth="1"/>
    <col min="10993" max="10993" width="9.42578125" style="442"/>
    <col min="10994" max="10994" width="6.5703125" style="442" customWidth="1"/>
    <col min="10995" max="10995" width="4.5703125" style="442" customWidth="1"/>
    <col min="10996" max="10997" width="9.42578125" style="442"/>
    <col min="10998" max="10998" width="11.42578125" style="442" customWidth="1"/>
    <col min="10999" max="10999" width="6.42578125" style="442" customWidth="1"/>
    <col min="11000" max="11000" width="4.5703125" style="442" customWidth="1"/>
    <col min="11001" max="11218" width="9.42578125" style="442"/>
    <col min="11219" max="11220" width="6.42578125" style="442" customWidth="1"/>
    <col min="11221" max="11224" width="10.42578125" style="442" customWidth="1"/>
    <col min="11225" max="11225" width="9.42578125" style="442"/>
    <col min="11226" max="11226" width="11.42578125" style="442" customWidth="1"/>
    <col min="11227" max="11229" width="10.42578125" style="442" customWidth="1"/>
    <col min="11230" max="11230" width="4.5703125" style="442" customWidth="1"/>
    <col min="11231" max="11231" width="4.42578125" style="442" customWidth="1"/>
    <col min="11232" max="11233" width="6.5703125" style="442" customWidth="1"/>
    <col min="11234" max="11235" width="9.42578125" style="442"/>
    <col min="11236" max="11236" width="15.5703125" style="442" customWidth="1"/>
    <col min="11237" max="11237" width="9.42578125" style="442"/>
    <col min="11238" max="11239" width="6.5703125" style="442" customWidth="1"/>
    <col min="11240" max="11241" width="9.42578125" style="442"/>
    <col min="11242" max="11242" width="11.42578125" style="442" customWidth="1"/>
    <col min="11243" max="11243" width="9.42578125" style="442"/>
    <col min="11244" max="11245" width="6.5703125" style="442" customWidth="1"/>
    <col min="11246" max="11247" width="9.42578125" style="442"/>
    <col min="11248" max="11248" width="11.42578125" style="442" customWidth="1"/>
    <col min="11249" max="11249" width="9.42578125" style="442"/>
    <col min="11250" max="11250" width="6.5703125" style="442" customWidth="1"/>
    <col min="11251" max="11251" width="4.5703125" style="442" customWidth="1"/>
    <col min="11252" max="11253" width="9.42578125" style="442"/>
    <col min="11254" max="11254" width="11.42578125" style="442" customWidth="1"/>
    <col min="11255" max="11255" width="6.42578125" style="442" customWidth="1"/>
    <col min="11256" max="11256" width="4.5703125" style="442" customWidth="1"/>
    <col min="11257" max="11474" width="9.42578125" style="442"/>
    <col min="11475" max="11476" width="6.42578125" style="442" customWidth="1"/>
    <col min="11477" max="11480" width="10.42578125" style="442" customWidth="1"/>
    <col min="11481" max="11481" width="9.42578125" style="442"/>
    <col min="11482" max="11482" width="11.42578125" style="442" customWidth="1"/>
    <col min="11483" max="11485" width="10.42578125" style="442" customWidth="1"/>
    <col min="11486" max="11486" width="4.5703125" style="442" customWidth="1"/>
    <col min="11487" max="11487" width="4.42578125" style="442" customWidth="1"/>
    <col min="11488" max="11489" width="6.5703125" style="442" customWidth="1"/>
    <col min="11490" max="11491" width="9.42578125" style="442"/>
    <col min="11492" max="11492" width="15.5703125" style="442" customWidth="1"/>
    <col min="11493" max="11493" width="9.42578125" style="442"/>
    <col min="11494" max="11495" width="6.5703125" style="442" customWidth="1"/>
    <col min="11496" max="11497" width="9.42578125" style="442"/>
    <col min="11498" max="11498" width="11.42578125" style="442" customWidth="1"/>
    <col min="11499" max="11499" width="9.42578125" style="442"/>
    <col min="11500" max="11501" width="6.5703125" style="442" customWidth="1"/>
    <col min="11502" max="11503" width="9.42578125" style="442"/>
    <col min="11504" max="11504" width="11.42578125" style="442" customWidth="1"/>
    <col min="11505" max="11505" width="9.42578125" style="442"/>
    <col min="11506" max="11506" width="6.5703125" style="442" customWidth="1"/>
    <col min="11507" max="11507" width="4.5703125" style="442" customWidth="1"/>
    <col min="11508" max="11509" width="9.42578125" style="442"/>
    <col min="11510" max="11510" width="11.42578125" style="442" customWidth="1"/>
    <col min="11511" max="11511" width="6.42578125" style="442" customWidth="1"/>
    <col min="11512" max="11512" width="4.5703125" style="442" customWidth="1"/>
    <col min="11513" max="11730" width="9.42578125" style="442"/>
    <col min="11731" max="11732" width="6.42578125" style="442" customWidth="1"/>
    <col min="11733" max="11736" width="10.42578125" style="442" customWidth="1"/>
    <col min="11737" max="11737" width="9.42578125" style="442"/>
    <col min="11738" max="11738" width="11.42578125" style="442" customWidth="1"/>
    <col min="11739" max="11741" width="10.42578125" style="442" customWidth="1"/>
    <col min="11742" max="11742" width="4.5703125" style="442" customWidth="1"/>
    <col min="11743" max="11743" width="4.42578125" style="442" customWidth="1"/>
    <col min="11744" max="11745" width="6.5703125" style="442" customWidth="1"/>
    <col min="11746" max="11747" width="9.42578125" style="442"/>
    <col min="11748" max="11748" width="15.5703125" style="442" customWidth="1"/>
    <col min="11749" max="11749" width="9.42578125" style="442"/>
    <col min="11750" max="11751" width="6.5703125" style="442" customWidth="1"/>
    <col min="11752" max="11753" width="9.42578125" style="442"/>
    <col min="11754" max="11754" width="11.42578125" style="442" customWidth="1"/>
    <col min="11755" max="11755" width="9.42578125" style="442"/>
    <col min="11756" max="11757" width="6.5703125" style="442" customWidth="1"/>
    <col min="11758" max="11759" width="9.42578125" style="442"/>
    <col min="11760" max="11760" width="11.42578125" style="442" customWidth="1"/>
    <col min="11761" max="11761" width="9.42578125" style="442"/>
    <col min="11762" max="11762" width="6.5703125" style="442" customWidth="1"/>
    <col min="11763" max="11763" width="4.5703125" style="442" customWidth="1"/>
    <col min="11764" max="11765" width="9.42578125" style="442"/>
    <col min="11766" max="11766" width="11.42578125" style="442" customWidth="1"/>
    <col min="11767" max="11767" width="6.42578125" style="442" customWidth="1"/>
    <col min="11768" max="11768" width="4.5703125" style="442" customWidth="1"/>
    <col min="11769" max="11986" width="9.42578125" style="442"/>
    <col min="11987" max="11988" width="6.42578125" style="442" customWidth="1"/>
    <col min="11989" max="11992" width="10.42578125" style="442" customWidth="1"/>
    <col min="11993" max="11993" width="9.42578125" style="442"/>
    <col min="11994" max="11994" width="11.42578125" style="442" customWidth="1"/>
    <col min="11995" max="11997" width="10.42578125" style="442" customWidth="1"/>
    <col min="11998" max="11998" width="4.5703125" style="442" customWidth="1"/>
    <col min="11999" max="11999" width="4.42578125" style="442" customWidth="1"/>
    <col min="12000" max="12001" width="6.5703125" style="442" customWidth="1"/>
    <col min="12002" max="12003" width="9.42578125" style="442"/>
    <col min="12004" max="12004" width="15.5703125" style="442" customWidth="1"/>
    <col min="12005" max="12005" width="9.42578125" style="442"/>
    <col min="12006" max="12007" width="6.5703125" style="442" customWidth="1"/>
    <col min="12008" max="12009" width="9.42578125" style="442"/>
    <col min="12010" max="12010" width="11.42578125" style="442" customWidth="1"/>
    <col min="12011" max="12011" width="9.42578125" style="442"/>
    <col min="12012" max="12013" width="6.5703125" style="442" customWidth="1"/>
    <col min="12014" max="12015" width="9.42578125" style="442"/>
    <col min="12016" max="12016" width="11.42578125" style="442" customWidth="1"/>
    <col min="12017" max="12017" width="9.42578125" style="442"/>
    <col min="12018" max="12018" width="6.5703125" style="442" customWidth="1"/>
    <col min="12019" max="12019" width="4.5703125" style="442" customWidth="1"/>
    <col min="12020" max="12021" width="9.42578125" style="442"/>
    <col min="12022" max="12022" width="11.42578125" style="442" customWidth="1"/>
    <col min="12023" max="12023" width="6.42578125" style="442" customWidth="1"/>
    <col min="12024" max="12024" width="4.5703125" style="442" customWidth="1"/>
    <col min="12025" max="12242" width="9.42578125" style="442"/>
    <col min="12243" max="12244" width="6.42578125" style="442" customWidth="1"/>
    <col min="12245" max="12248" width="10.42578125" style="442" customWidth="1"/>
    <col min="12249" max="12249" width="9.42578125" style="442"/>
    <col min="12250" max="12250" width="11.42578125" style="442" customWidth="1"/>
    <col min="12251" max="12253" width="10.42578125" style="442" customWidth="1"/>
    <col min="12254" max="12254" width="4.5703125" style="442" customWidth="1"/>
    <col min="12255" max="12255" width="4.42578125" style="442" customWidth="1"/>
    <col min="12256" max="12257" width="6.5703125" style="442" customWidth="1"/>
    <col min="12258" max="12259" width="9.42578125" style="442"/>
    <col min="12260" max="12260" width="15.5703125" style="442" customWidth="1"/>
    <col min="12261" max="12261" width="9.42578125" style="442"/>
    <col min="12262" max="12263" width="6.5703125" style="442" customWidth="1"/>
    <col min="12264" max="12265" width="9.42578125" style="442"/>
    <col min="12266" max="12266" width="11.42578125" style="442" customWidth="1"/>
    <col min="12267" max="12267" width="9.42578125" style="442"/>
    <col min="12268" max="12269" width="6.5703125" style="442" customWidth="1"/>
    <col min="12270" max="12271" width="9.42578125" style="442"/>
    <col min="12272" max="12272" width="11.42578125" style="442" customWidth="1"/>
    <col min="12273" max="12273" width="9.42578125" style="442"/>
    <col min="12274" max="12274" width="6.5703125" style="442" customWidth="1"/>
    <col min="12275" max="12275" width="4.5703125" style="442" customWidth="1"/>
    <col min="12276" max="12277" width="9.42578125" style="442"/>
    <col min="12278" max="12278" width="11.42578125" style="442" customWidth="1"/>
    <col min="12279" max="12279" width="6.42578125" style="442" customWidth="1"/>
    <col min="12280" max="12280" width="4.5703125" style="442" customWidth="1"/>
    <col min="12281" max="12498" width="9.42578125" style="442"/>
    <col min="12499" max="12500" width="6.42578125" style="442" customWidth="1"/>
    <col min="12501" max="12504" width="10.42578125" style="442" customWidth="1"/>
    <col min="12505" max="12505" width="9.42578125" style="442"/>
    <col min="12506" max="12506" width="11.42578125" style="442" customWidth="1"/>
    <col min="12507" max="12509" width="10.42578125" style="442" customWidth="1"/>
    <col min="12510" max="12510" width="4.5703125" style="442" customWidth="1"/>
    <col min="12511" max="12511" width="4.42578125" style="442" customWidth="1"/>
    <col min="12512" max="12513" width="6.5703125" style="442" customWidth="1"/>
    <col min="12514" max="12515" width="9.42578125" style="442"/>
    <col min="12516" max="12516" width="15.5703125" style="442" customWidth="1"/>
    <col min="12517" max="12517" width="9.42578125" style="442"/>
    <col min="12518" max="12519" width="6.5703125" style="442" customWidth="1"/>
    <col min="12520" max="12521" width="9.42578125" style="442"/>
    <col min="12522" max="12522" width="11.42578125" style="442" customWidth="1"/>
    <col min="12523" max="12523" width="9.42578125" style="442"/>
    <col min="12524" max="12525" width="6.5703125" style="442" customWidth="1"/>
    <col min="12526" max="12527" width="9.42578125" style="442"/>
    <col min="12528" max="12528" width="11.42578125" style="442" customWidth="1"/>
    <col min="12529" max="12529" width="9.42578125" style="442"/>
    <col min="12530" max="12530" width="6.5703125" style="442" customWidth="1"/>
    <col min="12531" max="12531" width="4.5703125" style="442" customWidth="1"/>
    <col min="12532" max="12533" width="9.42578125" style="442"/>
    <col min="12534" max="12534" width="11.42578125" style="442" customWidth="1"/>
    <col min="12535" max="12535" width="6.42578125" style="442" customWidth="1"/>
    <col min="12536" max="12536" width="4.5703125" style="442" customWidth="1"/>
    <col min="12537" max="12754" width="9.42578125" style="442"/>
    <col min="12755" max="12756" width="6.42578125" style="442" customWidth="1"/>
    <col min="12757" max="12760" width="10.42578125" style="442" customWidth="1"/>
    <col min="12761" max="12761" width="9.42578125" style="442"/>
    <col min="12762" max="12762" width="11.42578125" style="442" customWidth="1"/>
    <col min="12763" max="12765" width="10.42578125" style="442" customWidth="1"/>
    <col min="12766" max="12766" width="4.5703125" style="442" customWidth="1"/>
    <col min="12767" max="12767" width="4.42578125" style="442" customWidth="1"/>
    <col min="12768" max="12769" width="6.5703125" style="442" customWidth="1"/>
    <col min="12770" max="12771" width="9.42578125" style="442"/>
    <col min="12772" max="12772" width="15.5703125" style="442" customWidth="1"/>
    <col min="12773" max="12773" width="9.42578125" style="442"/>
    <col min="12774" max="12775" width="6.5703125" style="442" customWidth="1"/>
    <col min="12776" max="12777" width="9.42578125" style="442"/>
    <col min="12778" max="12778" width="11.42578125" style="442" customWidth="1"/>
    <col min="12779" max="12779" width="9.42578125" style="442"/>
    <col min="12780" max="12781" width="6.5703125" style="442" customWidth="1"/>
    <col min="12782" max="12783" width="9.42578125" style="442"/>
    <col min="12784" max="12784" width="11.42578125" style="442" customWidth="1"/>
    <col min="12785" max="12785" width="9.42578125" style="442"/>
    <col min="12786" max="12786" width="6.5703125" style="442" customWidth="1"/>
    <col min="12787" max="12787" width="4.5703125" style="442" customWidth="1"/>
    <col min="12788" max="12789" width="9.42578125" style="442"/>
    <col min="12790" max="12790" width="11.42578125" style="442" customWidth="1"/>
    <col min="12791" max="12791" width="6.42578125" style="442" customWidth="1"/>
    <col min="12792" max="12792" width="4.5703125" style="442" customWidth="1"/>
    <col min="12793" max="13010" width="9.42578125" style="442"/>
    <col min="13011" max="13012" width="6.42578125" style="442" customWidth="1"/>
    <col min="13013" max="13016" width="10.42578125" style="442" customWidth="1"/>
    <col min="13017" max="13017" width="9.42578125" style="442"/>
    <col min="13018" max="13018" width="11.42578125" style="442" customWidth="1"/>
    <col min="13019" max="13021" width="10.42578125" style="442" customWidth="1"/>
    <col min="13022" max="13022" width="4.5703125" style="442" customWidth="1"/>
    <col min="13023" max="13023" width="4.42578125" style="442" customWidth="1"/>
    <col min="13024" max="13025" width="6.5703125" style="442" customWidth="1"/>
    <col min="13026" max="13027" width="9.42578125" style="442"/>
    <col min="13028" max="13028" width="15.5703125" style="442" customWidth="1"/>
    <col min="13029" max="13029" width="9.42578125" style="442"/>
    <col min="13030" max="13031" width="6.5703125" style="442" customWidth="1"/>
    <col min="13032" max="13033" width="9.42578125" style="442"/>
    <col min="13034" max="13034" width="11.42578125" style="442" customWidth="1"/>
    <col min="13035" max="13035" width="9.42578125" style="442"/>
    <col min="13036" max="13037" width="6.5703125" style="442" customWidth="1"/>
    <col min="13038" max="13039" width="9.42578125" style="442"/>
    <col min="13040" max="13040" width="11.42578125" style="442" customWidth="1"/>
    <col min="13041" max="13041" width="9.42578125" style="442"/>
    <col min="13042" max="13042" width="6.5703125" style="442" customWidth="1"/>
    <col min="13043" max="13043" width="4.5703125" style="442" customWidth="1"/>
    <col min="13044" max="13045" width="9.42578125" style="442"/>
    <col min="13046" max="13046" width="11.42578125" style="442" customWidth="1"/>
    <col min="13047" max="13047" width="6.42578125" style="442" customWidth="1"/>
    <col min="13048" max="13048" width="4.5703125" style="442" customWidth="1"/>
    <col min="13049" max="13266" width="9.42578125" style="442"/>
    <col min="13267" max="13268" width="6.42578125" style="442" customWidth="1"/>
    <col min="13269" max="13272" width="10.42578125" style="442" customWidth="1"/>
    <col min="13273" max="13273" width="9.42578125" style="442"/>
    <col min="13274" max="13274" width="11.42578125" style="442" customWidth="1"/>
    <col min="13275" max="13277" width="10.42578125" style="442" customWidth="1"/>
    <col min="13278" max="13278" width="4.5703125" style="442" customWidth="1"/>
    <col min="13279" max="13279" width="4.42578125" style="442" customWidth="1"/>
    <col min="13280" max="13281" width="6.5703125" style="442" customWidth="1"/>
    <col min="13282" max="13283" width="9.42578125" style="442"/>
    <col min="13284" max="13284" width="15.5703125" style="442" customWidth="1"/>
    <col min="13285" max="13285" width="9.42578125" style="442"/>
    <col min="13286" max="13287" width="6.5703125" style="442" customWidth="1"/>
    <col min="13288" max="13289" width="9.42578125" style="442"/>
    <col min="13290" max="13290" width="11.42578125" style="442" customWidth="1"/>
    <col min="13291" max="13291" width="9.42578125" style="442"/>
    <col min="13292" max="13293" width="6.5703125" style="442" customWidth="1"/>
    <col min="13294" max="13295" width="9.42578125" style="442"/>
    <col min="13296" max="13296" width="11.42578125" style="442" customWidth="1"/>
    <col min="13297" max="13297" width="9.42578125" style="442"/>
    <col min="13298" max="13298" width="6.5703125" style="442" customWidth="1"/>
    <col min="13299" max="13299" width="4.5703125" style="442" customWidth="1"/>
    <col min="13300" max="13301" width="9.42578125" style="442"/>
    <col min="13302" max="13302" width="11.42578125" style="442" customWidth="1"/>
    <col min="13303" max="13303" width="6.42578125" style="442" customWidth="1"/>
    <col min="13304" max="13304" width="4.5703125" style="442" customWidth="1"/>
    <col min="13305" max="13522" width="9.42578125" style="442"/>
    <col min="13523" max="13524" width="6.42578125" style="442" customWidth="1"/>
    <col min="13525" max="13528" width="10.42578125" style="442" customWidth="1"/>
    <col min="13529" max="13529" width="9.42578125" style="442"/>
    <col min="13530" max="13530" width="11.42578125" style="442" customWidth="1"/>
    <col min="13531" max="13533" width="10.42578125" style="442" customWidth="1"/>
    <col min="13534" max="13534" width="4.5703125" style="442" customWidth="1"/>
    <col min="13535" max="13535" width="4.42578125" style="442" customWidth="1"/>
    <col min="13536" max="13537" width="6.5703125" style="442" customWidth="1"/>
    <col min="13538" max="13539" width="9.42578125" style="442"/>
    <col min="13540" max="13540" width="15.5703125" style="442" customWidth="1"/>
    <col min="13541" max="13541" width="9.42578125" style="442"/>
    <col min="13542" max="13543" width="6.5703125" style="442" customWidth="1"/>
    <col min="13544" max="13545" width="9.42578125" style="442"/>
    <col min="13546" max="13546" width="11.42578125" style="442" customWidth="1"/>
    <col min="13547" max="13547" width="9.42578125" style="442"/>
    <col min="13548" max="13549" width="6.5703125" style="442" customWidth="1"/>
    <col min="13550" max="13551" width="9.42578125" style="442"/>
    <col min="13552" max="13552" width="11.42578125" style="442" customWidth="1"/>
    <col min="13553" max="13553" width="9.42578125" style="442"/>
    <col min="13554" max="13554" width="6.5703125" style="442" customWidth="1"/>
    <col min="13555" max="13555" width="4.5703125" style="442" customWidth="1"/>
    <col min="13556" max="13557" width="9.42578125" style="442"/>
    <col min="13558" max="13558" width="11.42578125" style="442" customWidth="1"/>
    <col min="13559" max="13559" width="6.42578125" style="442" customWidth="1"/>
    <col min="13560" max="13560" width="4.5703125" style="442" customWidth="1"/>
    <col min="13561" max="13778" width="9.42578125" style="442"/>
    <col min="13779" max="13780" width="6.42578125" style="442" customWidth="1"/>
    <col min="13781" max="13784" width="10.42578125" style="442" customWidth="1"/>
    <col min="13785" max="13785" width="9.42578125" style="442"/>
    <col min="13786" max="13786" width="11.42578125" style="442" customWidth="1"/>
    <col min="13787" max="13789" width="10.42578125" style="442" customWidth="1"/>
    <col min="13790" max="13790" width="4.5703125" style="442" customWidth="1"/>
    <col min="13791" max="13791" width="4.42578125" style="442" customWidth="1"/>
    <col min="13792" max="13793" width="6.5703125" style="442" customWidth="1"/>
    <col min="13794" max="13795" width="9.42578125" style="442"/>
    <col min="13796" max="13796" width="15.5703125" style="442" customWidth="1"/>
    <col min="13797" max="13797" width="9.42578125" style="442"/>
    <col min="13798" max="13799" width="6.5703125" style="442" customWidth="1"/>
    <col min="13800" max="13801" width="9.42578125" style="442"/>
    <col min="13802" max="13802" width="11.42578125" style="442" customWidth="1"/>
    <col min="13803" max="13803" width="9.42578125" style="442"/>
    <col min="13804" max="13805" width="6.5703125" style="442" customWidth="1"/>
    <col min="13806" max="13807" width="9.42578125" style="442"/>
    <col min="13808" max="13808" width="11.42578125" style="442" customWidth="1"/>
    <col min="13809" max="13809" width="9.42578125" style="442"/>
    <col min="13810" max="13810" width="6.5703125" style="442" customWidth="1"/>
    <col min="13811" max="13811" width="4.5703125" style="442" customWidth="1"/>
    <col min="13812" max="13813" width="9.42578125" style="442"/>
    <col min="13814" max="13814" width="11.42578125" style="442" customWidth="1"/>
    <col min="13815" max="13815" width="6.42578125" style="442" customWidth="1"/>
    <col min="13816" max="13816" width="4.5703125" style="442" customWidth="1"/>
    <col min="13817" max="14034" width="9.42578125" style="442"/>
    <col min="14035" max="14036" width="6.42578125" style="442" customWidth="1"/>
    <col min="14037" max="14040" width="10.42578125" style="442" customWidth="1"/>
    <col min="14041" max="14041" width="9.42578125" style="442"/>
    <col min="14042" max="14042" width="11.42578125" style="442" customWidth="1"/>
    <col min="14043" max="14045" width="10.42578125" style="442" customWidth="1"/>
    <col min="14046" max="14046" width="4.5703125" style="442" customWidth="1"/>
    <col min="14047" max="14047" width="4.42578125" style="442" customWidth="1"/>
    <col min="14048" max="14049" width="6.5703125" style="442" customWidth="1"/>
    <col min="14050" max="14051" width="9.42578125" style="442"/>
    <col min="14052" max="14052" width="15.5703125" style="442" customWidth="1"/>
    <col min="14053" max="14053" width="9.42578125" style="442"/>
    <col min="14054" max="14055" width="6.5703125" style="442" customWidth="1"/>
    <col min="14056" max="14057" width="9.42578125" style="442"/>
    <col min="14058" max="14058" width="11.42578125" style="442" customWidth="1"/>
    <col min="14059" max="14059" width="9.42578125" style="442"/>
    <col min="14060" max="14061" width="6.5703125" style="442" customWidth="1"/>
    <col min="14062" max="14063" width="9.42578125" style="442"/>
    <col min="14064" max="14064" width="11.42578125" style="442" customWidth="1"/>
    <col min="14065" max="14065" width="9.42578125" style="442"/>
    <col min="14066" max="14066" width="6.5703125" style="442" customWidth="1"/>
    <col min="14067" max="14067" width="4.5703125" style="442" customWidth="1"/>
    <col min="14068" max="14069" width="9.42578125" style="442"/>
    <col min="14070" max="14070" width="11.42578125" style="442" customWidth="1"/>
    <col min="14071" max="14071" width="6.42578125" style="442" customWidth="1"/>
    <col min="14072" max="14072" width="4.5703125" style="442" customWidth="1"/>
    <col min="14073" max="14290" width="9.42578125" style="442"/>
    <col min="14291" max="14292" width="6.42578125" style="442" customWidth="1"/>
    <col min="14293" max="14296" width="10.42578125" style="442" customWidth="1"/>
    <col min="14297" max="14297" width="9.42578125" style="442"/>
    <col min="14298" max="14298" width="11.42578125" style="442" customWidth="1"/>
    <col min="14299" max="14301" width="10.42578125" style="442" customWidth="1"/>
    <col min="14302" max="14302" width="4.5703125" style="442" customWidth="1"/>
    <col min="14303" max="14303" width="4.42578125" style="442" customWidth="1"/>
    <col min="14304" max="14305" width="6.5703125" style="442" customWidth="1"/>
    <col min="14306" max="14307" width="9.42578125" style="442"/>
    <col min="14308" max="14308" width="15.5703125" style="442" customWidth="1"/>
    <col min="14309" max="14309" width="9.42578125" style="442"/>
    <col min="14310" max="14311" width="6.5703125" style="442" customWidth="1"/>
    <col min="14312" max="14313" width="9.42578125" style="442"/>
    <col min="14314" max="14314" width="11.42578125" style="442" customWidth="1"/>
    <col min="14315" max="14315" width="9.42578125" style="442"/>
    <col min="14316" max="14317" width="6.5703125" style="442" customWidth="1"/>
    <col min="14318" max="14319" width="9.42578125" style="442"/>
    <col min="14320" max="14320" width="11.42578125" style="442" customWidth="1"/>
    <col min="14321" max="14321" width="9.42578125" style="442"/>
    <col min="14322" max="14322" width="6.5703125" style="442" customWidth="1"/>
    <col min="14323" max="14323" width="4.5703125" style="442" customWidth="1"/>
    <col min="14324" max="14325" width="9.42578125" style="442"/>
    <col min="14326" max="14326" width="11.42578125" style="442" customWidth="1"/>
    <col min="14327" max="14327" width="6.42578125" style="442" customWidth="1"/>
    <col min="14328" max="14328" width="4.5703125" style="442" customWidth="1"/>
    <col min="14329" max="14546" width="9.42578125" style="442"/>
    <col min="14547" max="14548" width="6.42578125" style="442" customWidth="1"/>
    <col min="14549" max="14552" width="10.42578125" style="442" customWidth="1"/>
    <col min="14553" max="14553" width="9.42578125" style="442"/>
    <col min="14554" max="14554" width="11.42578125" style="442" customWidth="1"/>
    <col min="14555" max="14557" width="10.42578125" style="442" customWidth="1"/>
    <col min="14558" max="14558" width="4.5703125" style="442" customWidth="1"/>
    <col min="14559" max="14559" width="4.42578125" style="442" customWidth="1"/>
    <col min="14560" max="14561" width="6.5703125" style="442" customWidth="1"/>
    <col min="14562" max="14563" width="9.42578125" style="442"/>
    <col min="14564" max="14564" width="15.5703125" style="442" customWidth="1"/>
    <col min="14565" max="14565" width="9.42578125" style="442"/>
    <col min="14566" max="14567" width="6.5703125" style="442" customWidth="1"/>
    <col min="14568" max="14569" width="9.42578125" style="442"/>
    <col min="14570" max="14570" width="11.42578125" style="442" customWidth="1"/>
    <col min="14571" max="14571" width="9.42578125" style="442"/>
    <col min="14572" max="14573" width="6.5703125" style="442" customWidth="1"/>
    <col min="14574" max="14575" width="9.42578125" style="442"/>
    <col min="14576" max="14576" width="11.42578125" style="442" customWidth="1"/>
    <col min="14577" max="14577" width="9.42578125" style="442"/>
    <col min="14578" max="14578" width="6.5703125" style="442" customWidth="1"/>
    <col min="14579" max="14579" width="4.5703125" style="442" customWidth="1"/>
    <col min="14580" max="14581" width="9.42578125" style="442"/>
    <col min="14582" max="14582" width="11.42578125" style="442" customWidth="1"/>
    <col min="14583" max="14583" width="6.42578125" style="442" customWidth="1"/>
    <col min="14584" max="14584" width="4.5703125" style="442" customWidth="1"/>
    <col min="14585" max="14802" width="9.42578125" style="442"/>
    <col min="14803" max="14804" width="6.42578125" style="442" customWidth="1"/>
    <col min="14805" max="14808" width="10.42578125" style="442" customWidth="1"/>
    <col min="14809" max="14809" width="9.42578125" style="442"/>
    <col min="14810" max="14810" width="11.42578125" style="442" customWidth="1"/>
    <col min="14811" max="14813" width="10.42578125" style="442" customWidth="1"/>
    <col min="14814" max="14814" width="4.5703125" style="442" customWidth="1"/>
    <col min="14815" max="14815" width="4.42578125" style="442" customWidth="1"/>
    <col min="14816" max="14817" width="6.5703125" style="442" customWidth="1"/>
    <col min="14818" max="14819" width="9.42578125" style="442"/>
    <col min="14820" max="14820" width="15.5703125" style="442" customWidth="1"/>
    <col min="14821" max="14821" width="9.42578125" style="442"/>
    <col min="14822" max="14823" width="6.5703125" style="442" customWidth="1"/>
    <col min="14824" max="14825" width="9.42578125" style="442"/>
    <col min="14826" max="14826" width="11.42578125" style="442" customWidth="1"/>
    <col min="14827" max="14827" width="9.42578125" style="442"/>
    <col min="14828" max="14829" width="6.5703125" style="442" customWidth="1"/>
    <col min="14830" max="14831" width="9.42578125" style="442"/>
    <col min="14832" max="14832" width="11.42578125" style="442" customWidth="1"/>
    <col min="14833" max="14833" width="9.42578125" style="442"/>
    <col min="14834" max="14834" width="6.5703125" style="442" customWidth="1"/>
    <col min="14835" max="14835" width="4.5703125" style="442" customWidth="1"/>
    <col min="14836" max="14837" width="9.42578125" style="442"/>
    <col min="14838" max="14838" width="11.42578125" style="442" customWidth="1"/>
    <col min="14839" max="14839" width="6.42578125" style="442" customWidth="1"/>
    <col min="14840" max="14840" width="4.5703125" style="442" customWidth="1"/>
    <col min="14841" max="15058" width="9.42578125" style="442"/>
    <col min="15059" max="15060" width="6.42578125" style="442" customWidth="1"/>
    <col min="15061" max="15064" width="10.42578125" style="442" customWidth="1"/>
    <col min="15065" max="15065" width="9.42578125" style="442"/>
    <col min="15066" max="15066" width="11.42578125" style="442" customWidth="1"/>
    <col min="15067" max="15069" width="10.42578125" style="442" customWidth="1"/>
    <col min="15070" max="15070" width="4.5703125" style="442" customWidth="1"/>
    <col min="15071" max="15071" width="4.42578125" style="442" customWidth="1"/>
    <col min="15072" max="15073" width="6.5703125" style="442" customWidth="1"/>
    <col min="15074" max="15075" width="9.42578125" style="442"/>
    <col min="15076" max="15076" width="15.5703125" style="442" customWidth="1"/>
    <col min="15077" max="15077" width="9.42578125" style="442"/>
    <col min="15078" max="15079" width="6.5703125" style="442" customWidth="1"/>
    <col min="15080" max="15081" width="9.42578125" style="442"/>
    <col min="15082" max="15082" width="11.42578125" style="442" customWidth="1"/>
    <col min="15083" max="15083" width="9.42578125" style="442"/>
    <col min="15084" max="15085" width="6.5703125" style="442" customWidth="1"/>
    <col min="15086" max="15087" width="9.42578125" style="442"/>
    <col min="15088" max="15088" width="11.42578125" style="442" customWidth="1"/>
    <col min="15089" max="15089" width="9.42578125" style="442"/>
    <col min="15090" max="15090" width="6.5703125" style="442" customWidth="1"/>
    <col min="15091" max="15091" width="4.5703125" style="442" customWidth="1"/>
    <col min="15092" max="15093" width="9.42578125" style="442"/>
    <col min="15094" max="15094" width="11.42578125" style="442" customWidth="1"/>
    <col min="15095" max="15095" width="6.42578125" style="442" customWidth="1"/>
    <col min="15096" max="15096" width="4.5703125" style="442" customWidth="1"/>
    <col min="15097" max="15314" width="9.42578125" style="442"/>
    <col min="15315" max="15316" width="6.42578125" style="442" customWidth="1"/>
    <col min="15317" max="15320" width="10.42578125" style="442" customWidth="1"/>
    <col min="15321" max="15321" width="9.42578125" style="442"/>
    <col min="15322" max="15322" width="11.42578125" style="442" customWidth="1"/>
    <col min="15323" max="15325" width="10.42578125" style="442" customWidth="1"/>
    <col min="15326" max="15326" width="4.5703125" style="442" customWidth="1"/>
    <col min="15327" max="15327" width="4.42578125" style="442" customWidth="1"/>
    <col min="15328" max="15329" width="6.5703125" style="442" customWidth="1"/>
    <col min="15330" max="15331" width="9.42578125" style="442"/>
    <col min="15332" max="15332" width="15.5703125" style="442" customWidth="1"/>
    <col min="15333" max="15333" width="9.42578125" style="442"/>
    <col min="15334" max="15335" width="6.5703125" style="442" customWidth="1"/>
    <col min="15336" max="15337" width="9.42578125" style="442"/>
    <col min="15338" max="15338" width="11.42578125" style="442" customWidth="1"/>
    <col min="15339" max="15339" width="9.42578125" style="442"/>
    <col min="15340" max="15341" width="6.5703125" style="442" customWidth="1"/>
    <col min="15342" max="15343" width="9.42578125" style="442"/>
    <col min="15344" max="15344" width="11.42578125" style="442" customWidth="1"/>
    <col min="15345" max="15345" width="9.42578125" style="442"/>
    <col min="15346" max="15346" width="6.5703125" style="442" customWidth="1"/>
    <col min="15347" max="15347" width="4.5703125" style="442" customWidth="1"/>
    <col min="15348" max="15349" width="9.42578125" style="442"/>
    <col min="15350" max="15350" width="11.42578125" style="442" customWidth="1"/>
    <col min="15351" max="15351" width="6.42578125" style="442" customWidth="1"/>
    <col min="15352" max="15352" width="4.5703125" style="442" customWidth="1"/>
    <col min="15353" max="15570" width="9.42578125" style="442"/>
    <col min="15571" max="15572" width="6.42578125" style="442" customWidth="1"/>
    <col min="15573" max="15576" width="10.42578125" style="442" customWidth="1"/>
    <col min="15577" max="15577" width="9.42578125" style="442"/>
    <col min="15578" max="15578" width="11.42578125" style="442" customWidth="1"/>
    <col min="15579" max="15581" width="10.42578125" style="442" customWidth="1"/>
    <col min="15582" max="15582" width="4.5703125" style="442" customWidth="1"/>
    <col min="15583" max="15583" width="4.42578125" style="442" customWidth="1"/>
    <col min="15584" max="15585" width="6.5703125" style="442" customWidth="1"/>
    <col min="15586" max="15587" width="9.42578125" style="442"/>
    <col min="15588" max="15588" width="15.5703125" style="442" customWidth="1"/>
    <col min="15589" max="15589" width="9.42578125" style="442"/>
    <col min="15590" max="15591" width="6.5703125" style="442" customWidth="1"/>
    <col min="15592" max="15593" width="9.42578125" style="442"/>
    <col min="15594" max="15594" width="11.42578125" style="442" customWidth="1"/>
    <col min="15595" max="15595" width="9.42578125" style="442"/>
    <col min="15596" max="15597" width="6.5703125" style="442" customWidth="1"/>
    <col min="15598" max="15599" width="9.42578125" style="442"/>
    <col min="15600" max="15600" width="11.42578125" style="442" customWidth="1"/>
    <col min="15601" max="15601" width="9.42578125" style="442"/>
    <col min="15602" max="15602" width="6.5703125" style="442" customWidth="1"/>
    <col min="15603" max="15603" width="4.5703125" style="442" customWidth="1"/>
    <col min="15604" max="15605" width="9.42578125" style="442"/>
    <col min="15606" max="15606" width="11.42578125" style="442" customWidth="1"/>
    <col min="15607" max="15607" width="6.42578125" style="442" customWidth="1"/>
    <col min="15608" max="15608" width="4.5703125" style="442" customWidth="1"/>
    <col min="15609" max="15826" width="9.42578125" style="442"/>
    <col min="15827" max="15828" width="6.42578125" style="442" customWidth="1"/>
    <col min="15829" max="15832" width="10.42578125" style="442" customWidth="1"/>
    <col min="15833" max="15833" width="9.42578125" style="442"/>
    <col min="15834" max="15834" width="11.42578125" style="442" customWidth="1"/>
    <col min="15835" max="15837" width="10.42578125" style="442" customWidth="1"/>
    <col min="15838" max="15838" width="4.5703125" style="442" customWidth="1"/>
    <col min="15839" max="15839" width="4.42578125" style="442" customWidth="1"/>
    <col min="15840" max="15841" width="6.5703125" style="442" customWidth="1"/>
    <col min="15842" max="15843" width="9.42578125" style="442"/>
    <col min="15844" max="15844" width="15.5703125" style="442" customWidth="1"/>
    <col min="15845" max="15845" width="9.42578125" style="442"/>
    <col min="15846" max="15847" width="6.5703125" style="442" customWidth="1"/>
    <col min="15848" max="15849" width="9.42578125" style="442"/>
    <col min="15850" max="15850" width="11.42578125" style="442" customWidth="1"/>
    <col min="15851" max="15851" width="9.42578125" style="442"/>
    <col min="15852" max="15853" width="6.5703125" style="442" customWidth="1"/>
    <col min="15854" max="15855" width="9.42578125" style="442"/>
    <col min="15856" max="15856" width="11.42578125" style="442" customWidth="1"/>
    <col min="15857" max="15857" width="9.42578125" style="442"/>
    <col min="15858" max="15858" width="6.5703125" style="442" customWidth="1"/>
    <col min="15859" max="15859" width="4.5703125" style="442" customWidth="1"/>
    <col min="15860" max="15861" width="9.42578125" style="442"/>
    <col min="15862" max="15862" width="11.42578125" style="442" customWidth="1"/>
    <col min="15863" max="15863" width="6.42578125" style="442" customWidth="1"/>
    <col min="15864" max="15864" width="4.5703125" style="442" customWidth="1"/>
    <col min="15865" max="16082" width="9.42578125" style="442"/>
    <col min="16083" max="16084" width="6.42578125" style="442" customWidth="1"/>
    <col min="16085" max="16088" width="10.42578125" style="442" customWidth="1"/>
    <col min="16089" max="16089" width="9.42578125" style="442"/>
    <col min="16090" max="16090" width="11.42578125" style="442" customWidth="1"/>
    <col min="16091" max="16093" width="10.42578125" style="442" customWidth="1"/>
    <col min="16094" max="16094" width="4.5703125" style="442" customWidth="1"/>
    <col min="16095" max="16095" width="4.42578125" style="442" customWidth="1"/>
    <col min="16096" max="16097" width="6.5703125" style="442" customWidth="1"/>
    <col min="16098" max="16099" width="9.42578125" style="442"/>
    <col min="16100" max="16100" width="15.5703125" style="442" customWidth="1"/>
    <col min="16101" max="16101" width="9.42578125" style="442"/>
    <col min="16102" max="16103" width="6.5703125" style="442" customWidth="1"/>
    <col min="16104" max="16105" width="9.42578125" style="442"/>
    <col min="16106" max="16106" width="11.42578125" style="442" customWidth="1"/>
    <col min="16107" max="16107" width="9.42578125" style="442"/>
    <col min="16108" max="16109" width="6.5703125" style="442" customWidth="1"/>
    <col min="16110" max="16111" width="9.42578125" style="442"/>
    <col min="16112" max="16112" width="11.42578125" style="442" customWidth="1"/>
    <col min="16113" max="16113" width="9.42578125" style="442"/>
    <col min="16114" max="16114" width="6.5703125" style="442" customWidth="1"/>
    <col min="16115" max="16115" width="4.5703125" style="442" customWidth="1"/>
    <col min="16116" max="16117" width="9.42578125" style="442"/>
    <col min="16118" max="16118" width="11.42578125" style="442" customWidth="1"/>
    <col min="16119" max="16119" width="6.42578125" style="442" customWidth="1"/>
    <col min="16120" max="16120" width="4.5703125" style="442" customWidth="1"/>
    <col min="16121" max="16351" width="9.42578125" style="442"/>
    <col min="16352" max="16384" width="8.42578125" style="442" customWidth="1"/>
  </cols>
  <sheetData>
    <row r="2" spans="3:12" ht="15" customHeight="1"/>
    <row r="3" spans="3:12" ht="15" customHeight="1">
      <c r="C3" s="152"/>
      <c r="D3" s="153"/>
      <c r="E3" s="444" t="s">
        <v>368</v>
      </c>
      <c r="F3" s="444" t="s">
        <v>369</v>
      </c>
      <c r="G3" s="444" t="s">
        <v>370</v>
      </c>
      <c r="H3" s="444" t="s">
        <v>371</v>
      </c>
      <c r="I3" s="467" t="s">
        <v>372</v>
      </c>
    </row>
    <row r="4" spans="3:12" ht="15" customHeight="1" outlineLevel="1">
      <c r="C4" s="154" t="s">
        <v>477</v>
      </c>
      <c r="D4" s="155" t="s">
        <v>478</v>
      </c>
      <c r="E4" s="468" t="s">
        <v>464</v>
      </c>
      <c r="F4" s="468" t="s">
        <v>463</v>
      </c>
      <c r="G4" s="468" t="s">
        <v>465</v>
      </c>
      <c r="H4" s="468" t="s">
        <v>468</v>
      </c>
      <c r="I4" s="469" t="s">
        <v>469</v>
      </c>
    </row>
    <row r="5" spans="3:12" ht="15" customHeight="1" outlineLevel="1">
      <c r="C5" s="441"/>
      <c r="D5" s="441"/>
      <c r="E5" s="470"/>
      <c r="F5" s="470"/>
      <c r="G5" s="470"/>
      <c r="H5" s="470"/>
    </row>
    <row r="6" spans="3:12" ht="15" customHeight="1" outlineLevel="1">
      <c r="C6" s="471">
        <v>38473</v>
      </c>
      <c r="D6" s="472">
        <f>+C6</f>
        <v>38473</v>
      </c>
      <c r="E6" s="470"/>
      <c r="F6" s="470"/>
      <c r="G6" s="470"/>
      <c r="H6" s="470"/>
      <c r="I6" s="463">
        <v>100.73994713697958</v>
      </c>
      <c r="L6" s="456" t="s">
        <v>462</v>
      </c>
    </row>
    <row r="7" spans="3:12" ht="15" customHeight="1" outlineLevel="1">
      <c r="C7" s="471">
        <v>38504</v>
      </c>
      <c r="D7" s="472">
        <f t="shared" ref="D7:D70" si="0">+C7</f>
        <v>38504</v>
      </c>
      <c r="E7" s="470"/>
      <c r="F7" s="470"/>
      <c r="G7" s="470"/>
      <c r="H7" s="470"/>
      <c r="I7" s="463">
        <v>101.02724832328703</v>
      </c>
    </row>
    <row r="8" spans="3:12" ht="15" customHeight="1" outlineLevel="1">
      <c r="C8" s="471">
        <v>38534</v>
      </c>
      <c r="D8" s="472">
        <f t="shared" si="0"/>
        <v>38534</v>
      </c>
      <c r="E8" s="470"/>
      <c r="F8" s="470"/>
      <c r="G8" s="470"/>
      <c r="H8" s="470"/>
      <c r="I8" s="463">
        <v>100.06957770226219</v>
      </c>
    </row>
    <row r="9" spans="3:12" ht="15" customHeight="1" outlineLevel="1">
      <c r="C9" s="471">
        <v>38566</v>
      </c>
      <c r="D9" s="472">
        <f t="shared" si="0"/>
        <v>38566</v>
      </c>
      <c r="E9" s="470"/>
      <c r="F9" s="470"/>
      <c r="G9" s="470"/>
      <c r="H9" s="470"/>
      <c r="I9" s="463">
        <v>101.88915188220936</v>
      </c>
    </row>
    <row r="10" spans="3:12" ht="15" customHeight="1" outlineLevel="1">
      <c r="C10" s="471">
        <v>38598</v>
      </c>
      <c r="D10" s="472">
        <f t="shared" si="0"/>
        <v>38598</v>
      </c>
      <c r="E10" s="470"/>
      <c r="F10" s="470"/>
      <c r="G10" s="470"/>
      <c r="H10" s="470"/>
      <c r="I10" s="463">
        <v>100.16534476436468</v>
      </c>
    </row>
    <row r="11" spans="3:12" ht="15" customHeight="1" outlineLevel="1">
      <c r="C11" s="471">
        <v>38630</v>
      </c>
      <c r="D11" s="472">
        <f t="shared" si="0"/>
        <v>38630</v>
      </c>
      <c r="E11" s="470"/>
      <c r="F11" s="470"/>
      <c r="G11" s="470"/>
      <c r="H11" s="470"/>
      <c r="I11" s="463">
        <v>103.61295900005406</v>
      </c>
    </row>
    <row r="12" spans="3:12" ht="15" customHeight="1" outlineLevel="1">
      <c r="C12" s="471">
        <v>38657</v>
      </c>
      <c r="D12" s="472">
        <f t="shared" si="0"/>
        <v>38657</v>
      </c>
      <c r="E12" s="470"/>
      <c r="F12" s="470"/>
      <c r="G12" s="470"/>
      <c r="H12" s="470"/>
      <c r="I12" s="463">
        <v>104.28332843477143</v>
      </c>
    </row>
    <row r="13" spans="3:12" ht="15" customHeight="1" outlineLevel="1">
      <c r="C13" s="471">
        <v>38687</v>
      </c>
      <c r="D13" s="472">
        <f t="shared" si="0"/>
        <v>38687</v>
      </c>
      <c r="E13" s="470"/>
      <c r="F13" s="470"/>
      <c r="G13" s="470"/>
      <c r="H13" s="470"/>
      <c r="I13" s="463">
        <v>102.08068600641434</v>
      </c>
    </row>
    <row r="14" spans="3:12" ht="15" customHeight="1" outlineLevel="1">
      <c r="C14" s="471">
        <v>38718</v>
      </c>
      <c r="D14" s="472">
        <f t="shared" si="0"/>
        <v>38718</v>
      </c>
      <c r="E14" s="470"/>
      <c r="F14" s="470"/>
      <c r="G14" s="470"/>
      <c r="H14" s="470"/>
      <c r="I14" s="463">
        <v>103.51719193795157</v>
      </c>
    </row>
    <row r="15" spans="3:12" ht="15" customHeight="1" outlineLevel="1">
      <c r="C15" s="471">
        <v>38749</v>
      </c>
      <c r="D15" s="472">
        <f t="shared" si="0"/>
        <v>38749</v>
      </c>
      <c r="E15" s="470"/>
      <c r="F15" s="470"/>
      <c r="G15" s="470"/>
      <c r="H15" s="470"/>
      <c r="I15" s="463">
        <v>101.41031657169695</v>
      </c>
    </row>
    <row r="16" spans="3:12" ht="15" customHeight="1" outlineLevel="1">
      <c r="C16" s="471">
        <v>38777</v>
      </c>
      <c r="D16" s="472">
        <f t="shared" si="0"/>
        <v>38777</v>
      </c>
      <c r="E16" s="470"/>
      <c r="F16" s="470"/>
      <c r="G16" s="470"/>
      <c r="H16" s="470"/>
      <c r="I16" s="463">
        <v>102.65528837902923</v>
      </c>
    </row>
    <row r="17" spans="3:12" ht="15" customHeight="1" outlineLevel="1">
      <c r="C17" s="471">
        <v>38808</v>
      </c>
      <c r="D17" s="472">
        <f t="shared" si="0"/>
        <v>38808</v>
      </c>
      <c r="E17" s="470"/>
      <c r="F17" s="470"/>
      <c r="G17" s="470"/>
      <c r="H17" s="470"/>
      <c r="I17" s="463">
        <v>102.36798719272178</v>
      </c>
    </row>
    <row r="18" spans="3:12" ht="15" customHeight="1" outlineLevel="1">
      <c r="C18" s="471">
        <v>38838</v>
      </c>
      <c r="D18" s="472">
        <f t="shared" si="0"/>
        <v>38838</v>
      </c>
      <c r="E18" s="470"/>
      <c r="F18" s="470"/>
      <c r="G18" s="470"/>
      <c r="H18" s="470"/>
      <c r="I18" s="463">
        <v>102.08068600641434</v>
      </c>
    </row>
    <row r="19" spans="3:12" ht="15" customHeight="1" outlineLevel="1">
      <c r="C19" s="471">
        <v>38869</v>
      </c>
      <c r="D19" s="472">
        <f t="shared" si="0"/>
        <v>38869</v>
      </c>
      <c r="E19" s="470"/>
      <c r="F19" s="470"/>
      <c r="G19" s="470"/>
      <c r="H19" s="470"/>
      <c r="I19" s="463">
        <v>105.71983436630867</v>
      </c>
    </row>
    <row r="20" spans="3:12" ht="15" customHeight="1" outlineLevel="1">
      <c r="C20" s="471">
        <v>38899</v>
      </c>
      <c r="D20" s="472">
        <f t="shared" si="0"/>
        <v>38899</v>
      </c>
      <c r="E20" s="470"/>
      <c r="F20" s="470"/>
      <c r="G20" s="470"/>
      <c r="H20" s="470"/>
      <c r="I20" s="463">
        <v>106.19866967682108</v>
      </c>
    </row>
    <row r="21" spans="3:12" ht="15" customHeight="1" outlineLevel="1">
      <c r="C21" s="471">
        <v>38931</v>
      </c>
      <c r="D21" s="472">
        <f t="shared" si="0"/>
        <v>38931</v>
      </c>
      <c r="E21" s="470"/>
      <c r="F21" s="470"/>
      <c r="G21" s="470"/>
      <c r="H21" s="470"/>
      <c r="I21" s="463">
        <v>104.66639668318136</v>
      </c>
    </row>
    <row r="22" spans="3:12" ht="15" customHeight="1" outlineLevel="1">
      <c r="C22" s="471">
        <v>38963</v>
      </c>
      <c r="D22" s="472">
        <f t="shared" si="0"/>
        <v>38963</v>
      </c>
      <c r="E22" s="470"/>
      <c r="F22" s="470"/>
      <c r="G22" s="470"/>
      <c r="H22" s="470"/>
      <c r="I22" s="463">
        <v>104.95369786948881</v>
      </c>
    </row>
    <row r="23" spans="3:12" ht="15" customHeight="1" outlineLevel="1">
      <c r="C23" s="471">
        <v>38995</v>
      </c>
      <c r="D23" s="472">
        <f t="shared" si="0"/>
        <v>38995</v>
      </c>
      <c r="E23" s="470"/>
      <c r="F23" s="470"/>
      <c r="G23" s="470"/>
      <c r="H23" s="470"/>
      <c r="I23" s="463">
        <v>107.15634029784592</v>
      </c>
    </row>
    <row r="24" spans="3:12" ht="15" customHeight="1" outlineLevel="1">
      <c r="C24" s="471">
        <v>39027</v>
      </c>
      <c r="D24" s="472">
        <f t="shared" si="0"/>
        <v>39027</v>
      </c>
      <c r="E24" s="470"/>
      <c r="F24" s="470"/>
      <c r="G24" s="470"/>
      <c r="H24" s="470"/>
      <c r="I24" s="463">
        <v>105.43253318000123</v>
      </c>
      <c r="K24" s="459"/>
    </row>
    <row r="25" spans="3:12" ht="15" customHeight="1" outlineLevel="1">
      <c r="C25" s="471">
        <v>39052</v>
      </c>
      <c r="D25" s="472">
        <f t="shared" si="0"/>
        <v>39052</v>
      </c>
      <c r="E25" s="470"/>
      <c r="F25" s="470"/>
      <c r="G25" s="470"/>
      <c r="H25" s="470"/>
      <c r="I25" s="463">
        <v>108.20977798097323</v>
      </c>
    </row>
    <row r="26" spans="3:12" ht="15" customHeight="1" outlineLevel="1">
      <c r="C26" s="471">
        <v>39083</v>
      </c>
      <c r="D26" s="472">
        <f t="shared" si="0"/>
        <v>39083</v>
      </c>
      <c r="E26" s="470"/>
      <c r="F26" s="470"/>
      <c r="G26" s="470"/>
      <c r="H26" s="470"/>
      <c r="I26" s="463">
        <v>109.74205097461295</v>
      </c>
      <c r="L26" s="473" t="s">
        <v>471</v>
      </c>
    </row>
    <row r="27" spans="3:12" ht="15" customHeight="1" outlineLevel="1">
      <c r="C27" s="471">
        <v>39114</v>
      </c>
      <c r="D27" s="472">
        <f t="shared" si="0"/>
        <v>39114</v>
      </c>
      <c r="E27" s="470"/>
      <c r="F27" s="470"/>
      <c r="G27" s="470"/>
      <c r="H27" s="470"/>
      <c r="I27" s="463">
        <v>108.01824385676827</v>
      </c>
      <c r="K27" s="459"/>
    </row>
    <row r="28" spans="3:12" ht="15" customHeight="1" outlineLevel="1">
      <c r="C28" s="471">
        <v>39142</v>
      </c>
      <c r="D28" s="472">
        <f t="shared" si="0"/>
        <v>39142</v>
      </c>
      <c r="E28" s="470"/>
      <c r="F28" s="470"/>
      <c r="G28" s="470"/>
      <c r="H28" s="470"/>
      <c r="I28" s="463">
        <v>107.2521073599484</v>
      </c>
    </row>
    <row r="29" spans="3:12" ht="15" customHeight="1" outlineLevel="1">
      <c r="C29" s="471">
        <v>39173</v>
      </c>
      <c r="D29" s="472">
        <f t="shared" si="0"/>
        <v>39173</v>
      </c>
      <c r="E29" s="470"/>
      <c r="F29" s="470"/>
      <c r="G29" s="470"/>
      <c r="H29" s="470"/>
      <c r="I29" s="463">
        <v>109.45474978830551</v>
      </c>
      <c r="L29" s="456" t="s">
        <v>467</v>
      </c>
    </row>
    <row r="30" spans="3:12" ht="15" customHeight="1" outlineLevel="1">
      <c r="C30" s="471">
        <v>39203</v>
      </c>
      <c r="D30" s="472">
        <f t="shared" si="0"/>
        <v>39203</v>
      </c>
      <c r="E30" s="470"/>
      <c r="F30" s="470"/>
      <c r="G30" s="470"/>
      <c r="H30" s="470"/>
      <c r="I30" s="463">
        <v>108.40131210517819</v>
      </c>
      <c r="K30" s="459"/>
    </row>
    <row r="31" spans="3:12" ht="15" customHeight="1" outlineLevel="1">
      <c r="C31" s="471">
        <v>39234</v>
      </c>
      <c r="D31" s="472">
        <f t="shared" si="0"/>
        <v>39234</v>
      </c>
      <c r="E31" s="470"/>
      <c r="F31" s="470"/>
      <c r="G31" s="470"/>
      <c r="H31" s="470"/>
      <c r="I31" s="463">
        <v>108.97591447779308</v>
      </c>
    </row>
    <row r="32" spans="3:12" ht="15" customHeight="1" outlineLevel="1">
      <c r="C32" s="471">
        <v>39264</v>
      </c>
      <c r="D32" s="472">
        <f t="shared" si="0"/>
        <v>39264</v>
      </c>
      <c r="E32" s="470"/>
      <c r="F32" s="470"/>
      <c r="G32" s="470"/>
      <c r="H32" s="470"/>
      <c r="I32" s="463">
        <v>110.0293521609204</v>
      </c>
    </row>
    <row r="33" spans="1:12" ht="15" customHeight="1" outlineLevel="1">
      <c r="C33" s="471">
        <v>39295</v>
      </c>
      <c r="D33" s="472">
        <f t="shared" si="0"/>
        <v>39295</v>
      </c>
      <c r="E33" s="470"/>
      <c r="F33" s="470"/>
      <c r="G33" s="470"/>
      <c r="H33" s="470"/>
      <c r="I33" s="463">
        <v>109.07168153989556</v>
      </c>
      <c r="K33" s="459"/>
    </row>
    <row r="34" spans="1:12" ht="15" customHeight="1" outlineLevel="1">
      <c r="C34" s="471">
        <v>39326</v>
      </c>
      <c r="D34" s="472">
        <f t="shared" si="0"/>
        <v>39326</v>
      </c>
      <c r="E34" s="470"/>
      <c r="F34" s="470"/>
      <c r="G34" s="470"/>
      <c r="H34" s="470"/>
      <c r="I34" s="463">
        <v>107.34787442205088</v>
      </c>
    </row>
    <row r="35" spans="1:12" ht="15" customHeight="1" outlineLevel="1">
      <c r="C35" s="471">
        <v>39356</v>
      </c>
      <c r="D35" s="472">
        <f t="shared" si="0"/>
        <v>39356</v>
      </c>
      <c r="E35" s="470"/>
      <c r="F35" s="470"/>
      <c r="G35" s="470"/>
      <c r="H35" s="470"/>
      <c r="I35" s="463">
        <v>109.07168153989556</v>
      </c>
    </row>
    <row r="36" spans="1:12" ht="15" customHeight="1" outlineLevel="1">
      <c r="C36" s="471">
        <v>39387</v>
      </c>
      <c r="D36" s="472">
        <f t="shared" si="0"/>
        <v>39387</v>
      </c>
      <c r="E36" s="470"/>
      <c r="F36" s="470"/>
      <c r="G36" s="470"/>
      <c r="H36" s="470"/>
      <c r="I36" s="463">
        <v>108.20977798097323</v>
      </c>
      <c r="K36" s="459"/>
    </row>
    <row r="37" spans="1:12" ht="15" customHeight="1" outlineLevel="1">
      <c r="C37" s="471">
        <v>39417</v>
      </c>
      <c r="D37" s="472">
        <f t="shared" si="0"/>
        <v>39417</v>
      </c>
      <c r="E37" s="470"/>
      <c r="F37" s="470"/>
      <c r="G37" s="470"/>
      <c r="H37" s="470"/>
      <c r="I37" s="463">
        <v>100.6441800748771</v>
      </c>
    </row>
    <row r="38" spans="1:12" ht="15" customHeight="1" outlineLevel="1">
      <c r="C38" s="471">
        <v>39448</v>
      </c>
      <c r="D38" s="472">
        <f t="shared" si="0"/>
        <v>39448</v>
      </c>
      <c r="I38" s="463">
        <v>102.65528837902923</v>
      </c>
    </row>
    <row r="39" spans="1:12" ht="15" customHeight="1" outlineLevel="1">
      <c r="C39" s="471">
        <v>39480</v>
      </c>
      <c r="D39" s="472">
        <f t="shared" si="0"/>
        <v>39480</v>
      </c>
      <c r="I39" s="463">
        <v>99.590742391749785</v>
      </c>
      <c r="K39" s="459"/>
    </row>
    <row r="40" spans="1:12" ht="15" customHeight="1" outlineLevel="1">
      <c r="C40" s="471">
        <v>39512</v>
      </c>
      <c r="D40" s="472">
        <f t="shared" si="0"/>
        <v>39512</v>
      </c>
      <c r="I40" s="463">
        <v>99.87804357805723</v>
      </c>
    </row>
    <row r="41" spans="1:12" ht="15" customHeight="1">
      <c r="C41" s="471">
        <v>39544</v>
      </c>
      <c r="D41" s="472">
        <f t="shared" si="0"/>
        <v>39544</v>
      </c>
      <c r="E41" s="474"/>
      <c r="F41" s="474"/>
      <c r="G41" s="474"/>
      <c r="H41" s="474"/>
      <c r="I41" s="463">
        <v>101.21878244749199</v>
      </c>
    </row>
    <row r="42" spans="1:12" ht="15" customHeight="1">
      <c r="A42" s="475"/>
      <c r="B42" s="476"/>
      <c r="C42" s="471">
        <v>39576</v>
      </c>
      <c r="D42" s="472">
        <f t="shared" si="0"/>
        <v>39576</v>
      </c>
      <c r="E42" s="474">
        <v>109.37082231754658</v>
      </c>
      <c r="F42" s="474">
        <v>102.72491791427177</v>
      </c>
      <c r="G42" s="474">
        <v>98.337938668687059</v>
      </c>
      <c r="H42" s="474">
        <v>108.01339627633418</v>
      </c>
      <c r="I42" s="463">
        <v>96.966196598980275</v>
      </c>
      <c r="K42" s="459"/>
    </row>
    <row r="43" spans="1:12" ht="15" customHeight="1">
      <c r="A43" s="477"/>
      <c r="B43" s="478"/>
      <c r="C43" s="471">
        <v>39608</v>
      </c>
      <c r="D43" s="472">
        <f t="shared" si="0"/>
        <v>39608</v>
      </c>
      <c r="E43" s="474">
        <v>107.91914661647235</v>
      </c>
      <c r="F43" s="474">
        <v>103.27450887781896</v>
      </c>
      <c r="G43" s="474">
        <v>97.623057186415835</v>
      </c>
      <c r="H43" s="474">
        <v>98.954485702349359</v>
      </c>
      <c r="I43" s="463">
        <v>88.5364987392351</v>
      </c>
    </row>
    <row r="44" spans="1:12" ht="15" customHeight="1">
      <c r="A44" s="475">
        <v>2008</v>
      </c>
      <c r="B44" s="476" t="s">
        <v>171</v>
      </c>
      <c r="C44" s="471">
        <v>39640</v>
      </c>
      <c r="D44" s="472">
        <f t="shared" si="0"/>
        <v>39640</v>
      </c>
      <c r="E44" s="474">
        <v>109.82759028348862</v>
      </c>
      <c r="F44" s="474">
        <v>103.65616850135153</v>
      </c>
      <c r="G44" s="474">
        <v>100.26283723005706</v>
      </c>
      <c r="H44" s="474">
        <v>106.78916342084916</v>
      </c>
      <c r="I44" s="463">
        <v>91.601843415506067</v>
      </c>
    </row>
    <row r="45" spans="1:12" ht="15" customHeight="1">
      <c r="A45" s="475"/>
      <c r="B45" s="476"/>
      <c r="C45" s="471">
        <v>39672</v>
      </c>
      <c r="D45" s="472">
        <f t="shared" si="0"/>
        <v>39672</v>
      </c>
      <c r="E45" s="474">
        <v>109.27440309649674</v>
      </c>
      <c r="F45" s="474">
        <v>104.46536048659097</v>
      </c>
      <c r="G45" s="474">
        <v>99.996631954011008</v>
      </c>
      <c r="H45" s="474">
        <v>100.19574679988793</v>
      </c>
      <c r="I45" s="463">
        <v>93.32609979590849</v>
      </c>
      <c r="K45" s="459"/>
    </row>
    <row r="46" spans="1:12" ht="15" customHeight="1">
      <c r="A46" s="475"/>
      <c r="B46" s="476"/>
      <c r="C46" s="471">
        <v>39704</v>
      </c>
      <c r="D46" s="472">
        <f t="shared" si="0"/>
        <v>39704</v>
      </c>
      <c r="E46" s="474">
        <v>108.53696172234115</v>
      </c>
      <c r="F46" s="474">
        <v>102.1807628102011</v>
      </c>
      <c r="G46" s="474">
        <v>104.72994127397756</v>
      </c>
      <c r="H46" s="474">
        <v>101.24096620600287</v>
      </c>
      <c r="I46" s="463">
        <v>92.84713969024115</v>
      </c>
    </row>
    <row r="47" spans="1:12" ht="15" customHeight="1">
      <c r="A47" s="475"/>
      <c r="B47" s="476"/>
      <c r="C47" s="471">
        <v>39736</v>
      </c>
      <c r="D47" s="472">
        <f t="shared" si="0"/>
        <v>39736</v>
      </c>
      <c r="E47" s="474">
        <v>106.90947662365238</v>
      </c>
      <c r="F47" s="474">
        <v>102.06280561294487</v>
      </c>
      <c r="G47" s="474">
        <v>95.472742275471163</v>
      </c>
      <c r="H47" s="474">
        <v>100.5382016289723</v>
      </c>
      <c r="I47" s="463">
        <v>95.146148197444376</v>
      </c>
      <c r="L47" s="473" t="s">
        <v>470</v>
      </c>
    </row>
    <row r="48" spans="1:12" ht="15" customHeight="1">
      <c r="A48" s="475"/>
      <c r="B48" s="476"/>
      <c r="C48" s="471">
        <v>39768</v>
      </c>
      <c r="D48" s="472">
        <f t="shared" si="0"/>
        <v>39768</v>
      </c>
      <c r="E48" s="474">
        <v>103.67736743567144</v>
      </c>
      <c r="F48" s="474">
        <v>84.089742776019392</v>
      </c>
      <c r="G48" s="474">
        <v>91.456983709178772</v>
      </c>
      <c r="H48" s="474">
        <v>93.393538419834258</v>
      </c>
      <c r="I48" s="463">
        <v>94.379812028376634</v>
      </c>
      <c r="K48" s="459"/>
    </row>
    <row r="49" spans="1:11" ht="15" customHeight="1">
      <c r="A49" s="475"/>
      <c r="B49" s="476"/>
      <c r="C49" s="471">
        <v>39800</v>
      </c>
      <c r="D49" s="472">
        <f t="shared" si="0"/>
        <v>39800</v>
      </c>
      <c r="E49" s="474">
        <v>100.32037879440399</v>
      </c>
      <c r="F49" s="474">
        <v>87.324683538678343</v>
      </c>
      <c r="G49" s="474">
        <v>90.525246363319837</v>
      </c>
      <c r="H49" s="474">
        <v>90.175606948408472</v>
      </c>
      <c r="I49" s="463">
        <v>86.23749023203186</v>
      </c>
    </row>
    <row r="50" spans="1:11" ht="15" customHeight="1">
      <c r="A50" s="475"/>
      <c r="B50" s="476"/>
      <c r="C50" s="471">
        <v>39814</v>
      </c>
      <c r="D50" s="472">
        <f t="shared" si="0"/>
        <v>39814</v>
      </c>
      <c r="E50" s="474">
        <v>99.350351083310883</v>
      </c>
      <c r="F50" s="474">
        <v>80.935102409960763</v>
      </c>
      <c r="G50" s="474">
        <v>90.658371774304243</v>
      </c>
      <c r="H50" s="474">
        <v>88.065432156964675</v>
      </c>
      <c r="I50" s="463">
        <v>88.5364987392351</v>
      </c>
    </row>
    <row r="51" spans="1:11" ht="15" customHeight="1">
      <c r="A51" s="475"/>
      <c r="B51" s="476"/>
      <c r="C51" s="471">
        <v>39845</v>
      </c>
      <c r="D51" s="472">
        <f t="shared" si="0"/>
        <v>39845</v>
      </c>
      <c r="E51" s="474">
        <v>94.759043595338213</v>
      </c>
      <c r="F51" s="474">
        <v>79.019759611257058</v>
      </c>
      <c r="G51" s="474">
        <v>87.026170283782676</v>
      </c>
      <c r="H51" s="474">
        <v>84.430847049822873</v>
      </c>
      <c r="I51" s="463">
        <v>87.003826401099602</v>
      </c>
      <c r="K51" s="459"/>
    </row>
    <row r="52" spans="1:11" ht="15" customHeight="1">
      <c r="A52" s="475"/>
      <c r="B52" s="476"/>
      <c r="C52" s="471">
        <v>39873</v>
      </c>
      <c r="D52" s="472">
        <f t="shared" si="0"/>
        <v>39873</v>
      </c>
      <c r="E52" s="474">
        <v>97.157430311283704</v>
      </c>
      <c r="F52" s="474">
        <v>77.726988412922083</v>
      </c>
      <c r="G52" s="474">
        <v>86.783759515673864</v>
      </c>
      <c r="H52" s="474">
        <v>81.894709591819279</v>
      </c>
      <c r="I52" s="463">
        <v>86.429074274298799</v>
      </c>
    </row>
    <row r="53" spans="1:11" ht="15" customHeight="1">
      <c r="A53" s="475"/>
      <c r="B53" s="476"/>
      <c r="C53" s="471">
        <v>39904</v>
      </c>
      <c r="D53" s="472">
        <f t="shared" si="0"/>
        <v>39904</v>
      </c>
      <c r="E53" s="474">
        <v>92.889677061294933</v>
      </c>
      <c r="F53" s="474">
        <v>74.72309409782838</v>
      </c>
      <c r="G53" s="474">
        <v>85.347904902832383</v>
      </c>
      <c r="H53" s="474">
        <v>81.210483300556177</v>
      </c>
      <c r="I53" s="463">
        <v>84.704817893896376</v>
      </c>
    </row>
    <row r="54" spans="1:11" ht="15" customHeight="1">
      <c r="A54" s="475"/>
      <c r="B54" s="476"/>
      <c r="C54" s="471">
        <v>39934</v>
      </c>
      <c r="D54" s="472">
        <f t="shared" si="0"/>
        <v>39934</v>
      </c>
      <c r="E54" s="474">
        <v>91.980618976877835</v>
      </c>
      <c r="F54" s="474">
        <v>76.660987189263039</v>
      </c>
      <c r="G54" s="474">
        <v>82.460907656447205</v>
      </c>
      <c r="H54" s="474">
        <v>81.445092898124145</v>
      </c>
      <c r="I54" s="463">
        <v>89.302834908302827</v>
      </c>
      <c r="K54" s="459"/>
    </row>
    <row r="55" spans="1:11" ht="15" customHeight="1">
      <c r="C55" s="471">
        <v>39965</v>
      </c>
      <c r="D55" s="472">
        <f t="shared" si="0"/>
        <v>39965</v>
      </c>
      <c r="E55" s="474">
        <v>90.075705587416223</v>
      </c>
      <c r="F55" s="474">
        <v>73.855570214502677</v>
      </c>
      <c r="G55" s="474">
        <v>83.667790083360373</v>
      </c>
      <c r="H55" s="474">
        <v>80.18552813089903</v>
      </c>
      <c r="I55" s="463">
        <v>85.854322147497982</v>
      </c>
    </row>
    <row r="56" spans="1:11" ht="15" customHeight="1">
      <c r="A56" s="475">
        <v>2009</v>
      </c>
      <c r="B56" s="476" t="s">
        <v>173</v>
      </c>
      <c r="C56" s="471">
        <v>39995</v>
      </c>
      <c r="D56" s="472">
        <f t="shared" si="0"/>
        <v>39995</v>
      </c>
      <c r="E56" s="474">
        <v>87.481312946998898</v>
      </c>
      <c r="F56" s="474">
        <v>74.940615765713787</v>
      </c>
      <c r="G56" s="474">
        <v>80.412754445357322</v>
      </c>
      <c r="H56" s="474">
        <v>77.231290857426885</v>
      </c>
      <c r="I56" s="463">
        <v>80.394176942890311</v>
      </c>
    </row>
    <row r="57" spans="1:11" ht="15" customHeight="1">
      <c r="A57" s="475"/>
      <c r="B57" s="476"/>
      <c r="C57" s="471">
        <v>40026</v>
      </c>
      <c r="D57" s="472">
        <f t="shared" si="0"/>
        <v>40026</v>
      </c>
      <c r="E57" s="474">
        <v>85.299690636050443</v>
      </c>
      <c r="F57" s="474">
        <v>76.570281221522734</v>
      </c>
      <c r="G57" s="474">
        <v>78.33894017797941</v>
      </c>
      <c r="H57" s="474">
        <v>78.476034680026942</v>
      </c>
      <c r="I57" s="463">
        <v>77.328832266619344</v>
      </c>
      <c r="K57" s="459"/>
    </row>
    <row r="58" spans="1:11" ht="15" customHeight="1">
      <c r="A58" s="475"/>
      <c r="B58" s="476"/>
      <c r="C58" s="471">
        <v>40058</v>
      </c>
      <c r="D58" s="472">
        <f t="shared" si="0"/>
        <v>40058</v>
      </c>
      <c r="E58" s="474">
        <v>83.745261894383617</v>
      </c>
      <c r="F58" s="474">
        <v>79.995980596788215</v>
      </c>
      <c r="G58" s="474">
        <v>83.684988375171272</v>
      </c>
      <c r="H58" s="474">
        <v>83.524716629668802</v>
      </c>
      <c r="I58" s="463">
        <v>86.908034379966139</v>
      </c>
    </row>
    <row r="59" spans="1:11" ht="15" customHeight="1">
      <c r="A59" s="475"/>
      <c r="B59" s="476"/>
      <c r="C59" s="471">
        <v>40087</v>
      </c>
      <c r="D59" s="472">
        <f t="shared" si="0"/>
        <v>40087</v>
      </c>
      <c r="E59" s="474">
        <v>83.008360569799095</v>
      </c>
      <c r="F59" s="474">
        <v>82.276250512017384</v>
      </c>
      <c r="G59" s="474">
        <v>86.469910880004463</v>
      </c>
      <c r="H59" s="474">
        <v>87.367537137846739</v>
      </c>
      <c r="I59" s="463">
        <v>87.770162570167344</v>
      </c>
    </row>
    <row r="60" spans="1:11" ht="15" customHeight="1">
      <c r="A60" s="475"/>
      <c r="B60" s="476"/>
      <c r="C60" s="471">
        <v>40147</v>
      </c>
      <c r="D60" s="472">
        <f t="shared" si="0"/>
        <v>40147</v>
      </c>
      <c r="E60" s="474">
        <v>83.985277594198521</v>
      </c>
      <c r="F60" s="474">
        <v>81.818860706762081</v>
      </c>
      <c r="G60" s="474">
        <v>87.888160753041419</v>
      </c>
      <c r="H60" s="474">
        <v>85.944391544982011</v>
      </c>
      <c r="I60" s="463">
        <v>88.919666823768964</v>
      </c>
      <c r="K60" s="459"/>
    </row>
    <row r="61" spans="1:11" ht="15" customHeight="1">
      <c r="A61" s="475"/>
      <c r="B61" s="476"/>
      <c r="C61" s="471">
        <v>40148</v>
      </c>
      <c r="D61" s="472">
        <f t="shared" si="0"/>
        <v>40148</v>
      </c>
      <c r="E61" s="474">
        <v>82.050775223602528</v>
      </c>
      <c r="F61" s="474">
        <v>83.877773927821892</v>
      </c>
      <c r="G61" s="474">
        <v>86.453915427807303</v>
      </c>
      <c r="H61" s="474">
        <v>87.264095994902988</v>
      </c>
      <c r="I61" s="463">
        <v>83.746897682561695</v>
      </c>
    </row>
    <row r="62" spans="1:11" ht="15" customHeight="1">
      <c r="A62" s="475"/>
      <c r="B62" s="476"/>
      <c r="C62" s="471">
        <v>40180</v>
      </c>
      <c r="D62" s="472">
        <f t="shared" si="0"/>
        <v>40180</v>
      </c>
      <c r="E62" s="474">
        <v>83.252500345146302</v>
      </c>
      <c r="F62" s="474">
        <v>82.214541956938916</v>
      </c>
      <c r="G62" s="474">
        <v>81.39672991906626</v>
      </c>
      <c r="H62" s="474">
        <v>87.034937924295065</v>
      </c>
      <c r="I62" s="463">
        <v>82.118433323292734</v>
      </c>
    </row>
    <row r="63" spans="1:11" ht="15" customHeight="1">
      <c r="A63" s="475"/>
      <c r="B63" s="476"/>
      <c r="C63" s="471">
        <v>40212</v>
      </c>
      <c r="D63" s="472">
        <f t="shared" si="0"/>
        <v>40212</v>
      </c>
      <c r="E63" s="474">
        <v>83.047142758933489</v>
      </c>
      <c r="F63" s="474">
        <v>81.421236907771487</v>
      </c>
      <c r="G63" s="474">
        <v>85.040297341642997</v>
      </c>
      <c r="H63" s="474">
        <v>87.701863128921147</v>
      </c>
      <c r="I63" s="463">
        <v>84.41744183049596</v>
      </c>
      <c r="K63" s="459"/>
    </row>
    <row r="64" spans="1:11" ht="15" customHeight="1">
      <c r="A64" s="475"/>
      <c r="B64" s="476"/>
      <c r="C64" s="471">
        <v>40244</v>
      </c>
      <c r="D64" s="472">
        <f t="shared" si="0"/>
        <v>40244</v>
      </c>
      <c r="E64" s="474">
        <v>81.140127559901259</v>
      </c>
      <c r="F64" s="474">
        <v>83.28614485087266</v>
      </c>
      <c r="G64" s="474">
        <v>83.921758785129683</v>
      </c>
      <c r="H64" s="474">
        <v>86.233055125367315</v>
      </c>
      <c r="I64" s="463">
        <v>80.202592900623387</v>
      </c>
    </row>
    <row r="65" spans="1:11" ht="15" customHeight="1">
      <c r="A65" s="475"/>
      <c r="B65" s="476"/>
      <c r="C65" s="471">
        <v>40276</v>
      </c>
      <c r="D65" s="472">
        <f t="shared" si="0"/>
        <v>40276</v>
      </c>
      <c r="E65" s="474">
        <v>83.532843159975442</v>
      </c>
      <c r="F65" s="474">
        <v>85.578043795354844</v>
      </c>
      <c r="G65" s="474">
        <v>83.64461285839721</v>
      </c>
      <c r="H65" s="474">
        <v>90.017005459849202</v>
      </c>
      <c r="I65" s="463">
        <v>84.896401936163301</v>
      </c>
    </row>
    <row r="66" spans="1:11" ht="15" customHeight="1">
      <c r="A66" s="475"/>
      <c r="B66" s="476"/>
      <c r="C66" s="471">
        <v>40299</v>
      </c>
      <c r="D66" s="472">
        <f t="shared" si="0"/>
        <v>40299</v>
      </c>
      <c r="E66" s="474">
        <v>83.56321675512217</v>
      </c>
      <c r="F66" s="474">
        <v>84.898245751386384</v>
      </c>
      <c r="G66" s="474">
        <v>87.006513675177828</v>
      </c>
      <c r="H66" s="474">
        <v>88.809860762315111</v>
      </c>
      <c r="I66" s="463">
        <v>84.800609915029838</v>
      </c>
      <c r="K66" s="459"/>
    </row>
    <row r="67" spans="1:11" ht="15" customHeight="1">
      <c r="A67" s="475"/>
      <c r="B67" s="476"/>
      <c r="C67" s="471">
        <v>40330</v>
      </c>
      <c r="D67" s="472">
        <f t="shared" si="0"/>
        <v>40330</v>
      </c>
      <c r="E67" s="474">
        <v>84.945365862743699</v>
      </c>
      <c r="F67" s="474">
        <v>87.001851148084938</v>
      </c>
      <c r="G67" s="474">
        <v>88.86771443733511</v>
      </c>
      <c r="H67" s="474">
        <v>88.826180378502471</v>
      </c>
      <c r="I67" s="463">
        <v>84.225857788229035</v>
      </c>
    </row>
    <row r="68" spans="1:11" ht="15" customHeight="1">
      <c r="A68" s="475">
        <v>2010</v>
      </c>
      <c r="B68" s="476" t="s">
        <v>130</v>
      </c>
      <c r="C68" s="471">
        <v>40360</v>
      </c>
      <c r="D68" s="472">
        <f t="shared" si="0"/>
        <v>40360</v>
      </c>
      <c r="E68" s="474">
        <v>83.467348015866079</v>
      </c>
      <c r="F68" s="474">
        <v>87.928475344190318</v>
      </c>
      <c r="G68" s="474">
        <v>89.115970099205512</v>
      </c>
      <c r="H68" s="474">
        <v>90.078932357791913</v>
      </c>
      <c r="I68" s="463">
        <v>85.662738105231057</v>
      </c>
    </row>
    <row r="69" spans="1:11" ht="15" customHeight="1">
      <c r="A69" s="475"/>
      <c r="B69" s="476"/>
      <c r="C69" s="471">
        <v>40391</v>
      </c>
      <c r="D69" s="472">
        <f t="shared" si="0"/>
        <v>40391</v>
      </c>
      <c r="E69" s="474">
        <v>87.584363495510075</v>
      </c>
      <c r="F69" s="474">
        <v>89.296057686126375</v>
      </c>
      <c r="G69" s="474">
        <v>90.10248460661397</v>
      </c>
      <c r="H69" s="474">
        <v>91.048238540750347</v>
      </c>
      <c r="I69" s="463">
        <v>84.609025872762913</v>
      </c>
      <c r="K69" s="459"/>
    </row>
    <row r="70" spans="1:11" ht="15" customHeight="1">
      <c r="A70" s="475"/>
      <c r="B70" s="476"/>
      <c r="C70" s="471">
        <v>40423</v>
      </c>
      <c r="D70" s="472">
        <f t="shared" si="0"/>
        <v>40423</v>
      </c>
      <c r="E70" s="474">
        <v>84.696004561384839</v>
      </c>
      <c r="F70" s="474">
        <v>89.965008218017545</v>
      </c>
      <c r="G70" s="474">
        <v>89.713916717351481</v>
      </c>
      <c r="H70" s="474">
        <v>91.51912184909969</v>
      </c>
      <c r="I70" s="463">
        <v>85.950114168631458</v>
      </c>
    </row>
    <row r="71" spans="1:11" ht="15" customHeight="1">
      <c r="A71" s="475"/>
      <c r="B71" s="476"/>
      <c r="C71" s="471">
        <v>40452</v>
      </c>
      <c r="D71" s="472">
        <f t="shared" ref="D71:D134" si="1">+C71</f>
        <v>40452</v>
      </c>
      <c r="E71" s="474">
        <v>85.581231425072929</v>
      </c>
      <c r="F71" s="474">
        <v>88.342329177703263</v>
      </c>
      <c r="G71" s="474">
        <v>88.898316860058657</v>
      </c>
      <c r="H71" s="474">
        <v>91.93621373234248</v>
      </c>
      <c r="I71" s="463">
        <v>84.513233851629437</v>
      </c>
    </row>
    <row r="72" spans="1:11" ht="15" customHeight="1">
      <c r="A72" s="475"/>
      <c r="B72" s="476"/>
      <c r="C72" s="471">
        <v>40512</v>
      </c>
      <c r="D72" s="472">
        <f t="shared" si="1"/>
        <v>40512</v>
      </c>
      <c r="E72" s="474">
        <v>85.118548678292413</v>
      </c>
      <c r="F72" s="474">
        <v>89.655335336794522</v>
      </c>
      <c r="G72" s="474">
        <v>88.644528108880721</v>
      </c>
      <c r="H72" s="474">
        <v>92.864798763222055</v>
      </c>
      <c r="I72" s="463">
        <v>85.375362041830641</v>
      </c>
      <c r="K72" s="459"/>
    </row>
    <row r="73" spans="1:11" ht="15" customHeight="1">
      <c r="A73" s="475"/>
      <c r="B73" s="476"/>
      <c r="C73" s="471">
        <v>40513</v>
      </c>
      <c r="D73" s="472">
        <f t="shared" si="1"/>
        <v>40513</v>
      </c>
      <c r="E73" s="474">
        <v>86.415009824720642</v>
      </c>
      <c r="F73" s="474">
        <v>91.125955960744562</v>
      </c>
      <c r="G73" s="474">
        <v>90.681976446570658</v>
      </c>
      <c r="H73" s="474">
        <v>93.587142638621046</v>
      </c>
      <c r="I73" s="463">
        <v>84.609025872762913</v>
      </c>
    </row>
    <row r="74" spans="1:11" ht="15" customHeight="1">
      <c r="A74" s="475"/>
      <c r="B74" s="476"/>
      <c r="C74" s="471">
        <v>40545</v>
      </c>
      <c r="D74" s="472">
        <f t="shared" si="1"/>
        <v>40545</v>
      </c>
      <c r="E74" s="474">
        <v>86.863752571814572</v>
      </c>
      <c r="F74" s="474">
        <v>89.496269903801107</v>
      </c>
      <c r="G74" s="474">
        <v>93.583030501116312</v>
      </c>
      <c r="H74" s="474">
        <v>92.9490312234242</v>
      </c>
      <c r="I74" s="463">
        <v>86.045906189764921</v>
      </c>
    </row>
    <row r="75" spans="1:11" ht="15" customHeight="1">
      <c r="A75" s="475"/>
      <c r="B75" s="476"/>
      <c r="C75" s="471">
        <v>40577</v>
      </c>
      <c r="D75" s="472">
        <f t="shared" si="1"/>
        <v>40577</v>
      </c>
      <c r="E75" s="474">
        <v>87.359338052602681</v>
      </c>
      <c r="F75" s="474">
        <v>98.627992725029614</v>
      </c>
      <c r="G75" s="474">
        <v>93.42821972880968</v>
      </c>
      <c r="H75" s="474">
        <v>95.673053922469975</v>
      </c>
      <c r="I75" s="463">
        <v>85.471154062964118</v>
      </c>
      <c r="K75" s="459"/>
    </row>
    <row r="76" spans="1:11" ht="15" customHeight="1">
      <c r="A76" s="475"/>
      <c r="B76" s="476"/>
      <c r="C76" s="471">
        <v>40609</v>
      </c>
      <c r="D76" s="472">
        <f t="shared" si="1"/>
        <v>40609</v>
      </c>
      <c r="E76" s="474">
        <v>85.630382502036596</v>
      </c>
      <c r="F76" s="474">
        <v>95.330357145852219</v>
      </c>
      <c r="G76" s="474">
        <v>91.091489262908411</v>
      </c>
      <c r="H76" s="474">
        <v>96.419706217471273</v>
      </c>
      <c r="I76" s="463">
        <v>77.807792372286684</v>
      </c>
    </row>
    <row r="77" spans="1:11" ht="15" customHeight="1">
      <c r="A77" s="475"/>
      <c r="B77" s="476"/>
      <c r="C77" s="471">
        <v>40641</v>
      </c>
      <c r="D77" s="472">
        <f t="shared" si="1"/>
        <v>40641</v>
      </c>
      <c r="E77" s="474">
        <v>88.158934074448538</v>
      </c>
      <c r="F77" s="474">
        <v>96.767681834709634</v>
      </c>
      <c r="G77" s="474">
        <v>93.870564122581072</v>
      </c>
      <c r="H77" s="474">
        <v>94.95760525660134</v>
      </c>
      <c r="I77" s="463">
        <v>85.08798597843024</v>
      </c>
    </row>
    <row r="78" spans="1:11" ht="15" customHeight="1">
      <c r="A78" s="475"/>
      <c r="B78" s="476"/>
      <c r="C78" s="471">
        <v>40664</v>
      </c>
      <c r="D78" s="472">
        <f t="shared" si="1"/>
        <v>40664</v>
      </c>
      <c r="E78" s="474">
        <v>90.506893954675633</v>
      </c>
      <c r="F78" s="474">
        <v>96.897523322972276</v>
      </c>
      <c r="G78" s="474">
        <v>95.032983393387241</v>
      </c>
      <c r="H78" s="474">
        <v>96.651207297637669</v>
      </c>
      <c r="I78" s="463">
        <v>85.950114168631458</v>
      </c>
      <c r="K78" s="459"/>
    </row>
    <row r="79" spans="1:11" ht="15" customHeight="1">
      <c r="A79" s="475"/>
      <c r="B79" s="476"/>
      <c r="C79" s="471">
        <v>40695</v>
      </c>
      <c r="D79" s="472">
        <f t="shared" si="1"/>
        <v>40695</v>
      </c>
      <c r="E79" s="474">
        <v>88.494760827098361</v>
      </c>
      <c r="F79" s="474">
        <v>95.982890028827796</v>
      </c>
      <c r="G79" s="474">
        <v>94.790416508535799</v>
      </c>
      <c r="H79" s="474">
        <v>97.297280378217266</v>
      </c>
      <c r="I79" s="463">
        <v>89.398626929436304</v>
      </c>
    </row>
    <row r="80" spans="1:11" ht="15" customHeight="1">
      <c r="A80" s="475">
        <v>2011</v>
      </c>
      <c r="B80" s="476" t="s">
        <v>131</v>
      </c>
      <c r="C80" s="471">
        <v>40725</v>
      </c>
      <c r="D80" s="472">
        <f t="shared" si="1"/>
        <v>40725</v>
      </c>
      <c r="E80" s="474">
        <v>89.590561807959972</v>
      </c>
      <c r="F80" s="474">
        <v>94.43107053221145</v>
      </c>
      <c r="G80" s="474">
        <v>95.798312323827886</v>
      </c>
      <c r="H80" s="474">
        <v>96.58235995089035</v>
      </c>
      <c r="I80" s="463">
        <v>91.69763543663953</v>
      </c>
    </row>
    <row r="81" spans="1:11" ht="15" customHeight="1">
      <c r="A81" s="475"/>
      <c r="B81" s="476"/>
      <c r="C81" s="471">
        <v>40756</v>
      </c>
      <c r="D81" s="472">
        <f t="shared" si="1"/>
        <v>40756</v>
      </c>
      <c r="E81" s="474">
        <v>88.646915374728934</v>
      </c>
      <c r="F81" s="474">
        <v>94.494853175428645</v>
      </c>
      <c r="G81" s="474">
        <v>93.416271838674419</v>
      </c>
      <c r="H81" s="474">
        <v>96.91730309672721</v>
      </c>
      <c r="I81" s="463">
        <v>86.812242358832663</v>
      </c>
      <c r="K81" s="459"/>
    </row>
    <row r="82" spans="1:11" ht="15" customHeight="1">
      <c r="A82" s="475"/>
      <c r="B82" s="476"/>
      <c r="C82" s="471">
        <v>40788</v>
      </c>
      <c r="D82" s="472">
        <f t="shared" si="1"/>
        <v>40788</v>
      </c>
      <c r="E82" s="474">
        <v>89.930012296646737</v>
      </c>
      <c r="F82" s="474">
        <v>94.145253234485025</v>
      </c>
      <c r="G82" s="474">
        <v>97.040052378524948</v>
      </c>
      <c r="H82" s="474">
        <v>95.825611987440865</v>
      </c>
      <c r="I82" s="463">
        <v>88.728082781502025</v>
      </c>
    </row>
    <row r="83" spans="1:11" ht="15" customHeight="1">
      <c r="A83" s="475"/>
      <c r="B83" s="476"/>
      <c r="C83" s="471">
        <v>40817</v>
      </c>
      <c r="D83" s="472">
        <f t="shared" si="1"/>
        <v>40817</v>
      </c>
      <c r="E83" s="474">
        <v>89.506490608282348</v>
      </c>
      <c r="F83" s="474">
        <v>93.152082764906794</v>
      </c>
      <c r="G83" s="474">
        <v>93.351223682391165</v>
      </c>
      <c r="H83" s="474">
        <v>96.260835774561812</v>
      </c>
      <c r="I83" s="463">
        <v>89.590210971703243</v>
      </c>
    </row>
    <row r="84" spans="1:11" ht="15" customHeight="1">
      <c r="A84" s="475"/>
      <c r="B84" s="476"/>
      <c r="C84" s="471">
        <v>40877</v>
      </c>
      <c r="D84" s="472">
        <f t="shared" si="1"/>
        <v>40877</v>
      </c>
      <c r="E84" s="474">
        <v>89.929529166377378</v>
      </c>
      <c r="F84" s="474">
        <v>91.742266102054174</v>
      </c>
      <c r="G84" s="474">
        <v>94.153285181304582</v>
      </c>
      <c r="H84" s="474">
        <v>95.161336083112502</v>
      </c>
      <c r="I84" s="463">
        <v>91.793427457773006</v>
      </c>
      <c r="K84" s="459"/>
    </row>
    <row r="85" spans="1:11" ht="15" customHeight="1">
      <c r="A85" s="475"/>
      <c r="B85" s="476"/>
      <c r="C85" s="471">
        <v>40878</v>
      </c>
      <c r="D85" s="472">
        <f t="shared" si="1"/>
        <v>40878</v>
      </c>
      <c r="E85" s="474">
        <v>89.691597426890056</v>
      </c>
      <c r="F85" s="474">
        <v>90.425137716792122</v>
      </c>
      <c r="G85" s="474">
        <v>91.209622104606865</v>
      </c>
      <c r="H85" s="474">
        <v>94.74333108568338</v>
      </c>
      <c r="I85" s="463">
        <v>97.540948725781078</v>
      </c>
    </row>
    <row r="86" spans="1:11" ht="15" customHeight="1">
      <c r="A86" s="475"/>
      <c r="B86" s="476"/>
      <c r="C86" s="471">
        <v>40910</v>
      </c>
      <c r="D86" s="472">
        <f t="shared" si="1"/>
        <v>40910</v>
      </c>
      <c r="E86" s="474">
        <v>85.700943099682689</v>
      </c>
      <c r="F86" s="474">
        <v>90.960595737758865</v>
      </c>
      <c r="G86" s="474">
        <v>90.49960993458383</v>
      </c>
      <c r="H86" s="474">
        <v>98.275994457789864</v>
      </c>
      <c r="I86" s="463">
        <v>100.22312531751818</v>
      </c>
    </row>
    <row r="87" spans="1:11" ht="15" customHeight="1">
      <c r="A87" s="475"/>
      <c r="B87" s="476"/>
      <c r="C87" s="471">
        <v>40942</v>
      </c>
      <c r="D87" s="472">
        <f t="shared" si="1"/>
        <v>40942</v>
      </c>
      <c r="E87" s="474">
        <v>86.418421650114567</v>
      </c>
      <c r="F87" s="474">
        <v>88.729731138592285</v>
      </c>
      <c r="G87" s="474">
        <v>89.043625241760182</v>
      </c>
      <c r="H87" s="474">
        <v>93.215022423508785</v>
      </c>
      <c r="I87" s="463">
        <v>95.241940218577852</v>
      </c>
      <c r="K87" s="459"/>
    </row>
    <row r="88" spans="1:11" ht="15" customHeight="1">
      <c r="A88" s="475"/>
      <c r="B88" s="476"/>
      <c r="C88" s="471">
        <v>40975</v>
      </c>
      <c r="D88" s="472">
        <f t="shared" si="1"/>
        <v>40975</v>
      </c>
      <c r="E88" s="474">
        <v>85.578977511221595</v>
      </c>
      <c r="F88" s="474">
        <v>88.075793534891332</v>
      </c>
      <c r="G88" s="474">
        <v>92.973982912817348</v>
      </c>
      <c r="H88" s="474">
        <v>92.579122774365601</v>
      </c>
      <c r="I88" s="463">
        <v>89.398626929436304</v>
      </c>
    </row>
    <row r="89" spans="1:11" ht="15" customHeight="1">
      <c r="A89" s="475"/>
      <c r="B89" s="476"/>
      <c r="C89" s="471">
        <v>41007</v>
      </c>
      <c r="D89" s="472">
        <f t="shared" si="1"/>
        <v>41007</v>
      </c>
      <c r="E89" s="474">
        <v>86.773657584036457</v>
      </c>
      <c r="F89" s="474">
        <v>93.640663332544946</v>
      </c>
      <c r="G89" s="474">
        <v>91.156513413322031</v>
      </c>
      <c r="H89" s="474">
        <v>92.710211047763011</v>
      </c>
      <c r="I89" s="463">
        <v>86.23749023203186</v>
      </c>
    </row>
    <row r="90" spans="1:11" ht="15" customHeight="1">
      <c r="A90" s="475"/>
      <c r="B90" s="476"/>
      <c r="C90" s="471">
        <v>41030</v>
      </c>
      <c r="D90" s="472">
        <f t="shared" si="1"/>
        <v>41030</v>
      </c>
      <c r="E90" s="474">
        <v>86.470380868060431</v>
      </c>
      <c r="F90" s="474">
        <v>87.349880206552371</v>
      </c>
      <c r="G90" s="474">
        <v>90.269423326816494</v>
      </c>
      <c r="H90" s="474">
        <v>93.203345017455163</v>
      </c>
      <c r="I90" s="463">
        <v>82.501601407826612</v>
      </c>
      <c r="K90" s="459"/>
    </row>
    <row r="91" spans="1:11" ht="15" customHeight="1">
      <c r="A91" s="475"/>
      <c r="B91" s="476"/>
      <c r="C91" s="471">
        <v>41061</v>
      </c>
      <c r="D91" s="472">
        <f t="shared" si="1"/>
        <v>41061</v>
      </c>
      <c r="E91" s="474">
        <v>88.183252032233085</v>
      </c>
      <c r="F91" s="474">
        <v>88.53248315689099</v>
      </c>
      <c r="G91" s="474">
        <v>86.914082481577537</v>
      </c>
      <c r="H91" s="474">
        <v>92.494913367799541</v>
      </c>
      <c r="I91" s="463">
        <v>85.854322147497982</v>
      </c>
    </row>
    <row r="92" spans="1:11" ht="15" customHeight="1">
      <c r="A92" s="475">
        <v>2012</v>
      </c>
      <c r="B92" s="476" t="s">
        <v>132</v>
      </c>
      <c r="C92" s="471">
        <v>41091</v>
      </c>
      <c r="D92" s="472">
        <f t="shared" si="1"/>
        <v>41091</v>
      </c>
      <c r="E92" s="474">
        <v>88.4243944859045</v>
      </c>
      <c r="F92" s="474">
        <v>89.018447273205666</v>
      </c>
      <c r="G92" s="474">
        <v>85.766929567065375</v>
      </c>
      <c r="H92" s="474">
        <v>93.035374563219349</v>
      </c>
      <c r="I92" s="463">
        <v>88.057538633567759</v>
      </c>
    </row>
    <row r="93" spans="1:11" ht="15" customHeight="1">
      <c r="A93" s="475"/>
      <c r="B93" s="476"/>
      <c r="C93" s="471">
        <v>41122</v>
      </c>
      <c r="D93" s="472">
        <f t="shared" si="1"/>
        <v>41122</v>
      </c>
      <c r="E93" s="474">
        <v>89.08558453464677</v>
      </c>
      <c r="F93" s="474">
        <v>87.865036674428069</v>
      </c>
      <c r="G93" s="474">
        <v>86.209600775603903</v>
      </c>
      <c r="H93" s="474">
        <v>93.950331110450804</v>
      </c>
      <c r="I93" s="463">
        <v>83.746897682561695</v>
      </c>
      <c r="K93" s="459"/>
    </row>
    <row r="94" spans="1:11" ht="15" customHeight="1">
      <c r="A94" s="475"/>
      <c r="B94" s="476"/>
      <c r="C94" s="471">
        <v>41154</v>
      </c>
      <c r="D94" s="472">
        <f t="shared" si="1"/>
        <v>41154</v>
      </c>
      <c r="E94" s="474">
        <v>89.141727263600004</v>
      </c>
      <c r="F94" s="474">
        <v>84.389777047300356</v>
      </c>
      <c r="G94" s="474">
        <v>85.852365793314647</v>
      </c>
      <c r="H94" s="474">
        <v>91.196248219671304</v>
      </c>
      <c r="I94" s="463">
        <v>83.651105661428232</v>
      </c>
    </row>
    <row r="95" spans="1:11" ht="15" customHeight="1">
      <c r="A95" s="475"/>
      <c r="B95" s="476"/>
      <c r="C95" s="471">
        <v>41183</v>
      </c>
      <c r="D95" s="472">
        <f t="shared" si="1"/>
        <v>41183</v>
      </c>
      <c r="E95" s="474">
        <v>91.057063854781561</v>
      </c>
      <c r="F95" s="474">
        <v>88.640654106478465</v>
      </c>
      <c r="G95" s="474">
        <v>88.915739538132584</v>
      </c>
      <c r="H95" s="474">
        <v>93.374521905236136</v>
      </c>
      <c r="I95" s="463">
        <v>83.555313640294756</v>
      </c>
    </row>
    <row r="96" spans="1:11" ht="15" customHeight="1">
      <c r="A96" s="475"/>
      <c r="B96" s="476"/>
      <c r="C96" s="471">
        <v>41243</v>
      </c>
      <c r="D96" s="472">
        <f t="shared" si="1"/>
        <v>41243</v>
      </c>
      <c r="E96" s="474">
        <v>90.572715284994615</v>
      </c>
      <c r="F96" s="474">
        <v>89.794890002381521</v>
      </c>
      <c r="G96" s="474">
        <v>89.965433935458591</v>
      </c>
      <c r="H96" s="474">
        <v>93.955725178411186</v>
      </c>
      <c r="I96" s="463">
        <v>81.160513111958068</v>
      </c>
      <c r="K96" s="459"/>
    </row>
    <row r="97" spans="1:11" ht="15" customHeight="1">
      <c r="A97" s="475"/>
      <c r="B97" s="476"/>
      <c r="C97" s="471">
        <v>41244</v>
      </c>
      <c r="D97" s="472">
        <f t="shared" si="1"/>
        <v>41244</v>
      </c>
      <c r="E97" s="474">
        <v>91.770347030946482</v>
      </c>
      <c r="F97" s="474">
        <v>87.302000427095891</v>
      </c>
      <c r="G97" s="474">
        <v>89.607728524789806</v>
      </c>
      <c r="H97" s="474">
        <v>93.238991745272813</v>
      </c>
      <c r="I97" s="463">
        <v>82.310017365559673</v>
      </c>
    </row>
    <row r="98" spans="1:11" ht="15" customHeight="1">
      <c r="A98" s="475"/>
      <c r="B98" s="476"/>
      <c r="C98" s="471">
        <v>41276</v>
      </c>
      <c r="D98" s="472">
        <f t="shared" si="1"/>
        <v>41276</v>
      </c>
      <c r="E98" s="474">
        <v>90.190453381869631</v>
      </c>
      <c r="F98" s="474">
        <v>89.992984724419514</v>
      </c>
      <c r="G98" s="474">
        <v>90.657840772350013</v>
      </c>
      <c r="H98" s="474">
        <v>94.42182542778292</v>
      </c>
      <c r="I98" s="463">
        <v>84.992193957296777</v>
      </c>
    </row>
    <row r="99" spans="1:11" ht="15" customHeight="1">
      <c r="A99" s="475"/>
      <c r="B99" s="476"/>
      <c r="C99" s="471">
        <v>41308</v>
      </c>
      <c r="D99" s="472">
        <f t="shared" si="1"/>
        <v>41308</v>
      </c>
      <c r="E99" s="474">
        <v>92.845205234958783</v>
      </c>
      <c r="F99" s="474">
        <v>90.691303433300476</v>
      </c>
      <c r="G99" s="474">
        <v>93.401310901199324</v>
      </c>
      <c r="H99" s="474">
        <v>93.337828807831585</v>
      </c>
      <c r="I99" s="463">
        <v>83.172145555760892</v>
      </c>
      <c r="K99" s="459"/>
    </row>
    <row r="100" spans="1:11" ht="15" customHeight="1">
      <c r="A100" s="475"/>
      <c r="B100" s="476"/>
      <c r="C100" s="471">
        <v>41340</v>
      </c>
      <c r="D100" s="472">
        <f t="shared" si="1"/>
        <v>41340</v>
      </c>
      <c r="E100" s="474">
        <v>92.758407693691737</v>
      </c>
      <c r="F100" s="474">
        <v>90.35845648362006</v>
      </c>
      <c r="G100" s="474">
        <v>95.285088063506635</v>
      </c>
      <c r="H100" s="474">
        <v>94.742966768723193</v>
      </c>
      <c r="I100" s="463">
        <v>83.555313640294756</v>
      </c>
    </row>
    <row r="101" spans="1:11" ht="15" customHeight="1">
      <c r="A101" s="475"/>
      <c r="B101" s="476"/>
      <c r="C101" s="471">
        <v>41372</v>
      </c>
      <c r="D101" s="472">
        <f t="shared" si="1"/>
        <v>41372</v>
      </c>
      <c r="E101" s="474">
        <v>89.890570976691336</v>
      </c>
      <c r="F101" s="474">
        <v>89.153667880940048</v>
      </c>
      <c r="G101" s="474">
        <v>89.790006259047757</v>
      </c>
      <c r="H101" s="474">
        <v>93.938551024262921</v>
      </c>
      <c r="I101" s="463">
        <v>85.662738105231057</v>
      </c>
    </row>
    <row r="102" spans="1:11" ht="15" customHeight="1">
      <c r="A102" s="475"/>
      <c r="B102" s="476"/>
      <c r="C102" s="471">
        <v>41395</v>
      </c>
      <c r="D102" s="472">
        <f t="shared" si="1"/>
        <v>41395</v>
      </c>
      <c r="E102" s="474">
        <v>90.366709031347142</v>
      </c>
      <c r="F102" s="474">
        <v>89.933383024769043</v>
      </c>
      <c r="G102" s="474">
        <v>93.326069249373532</v>
      </c>
      <c r="H102" s="474">
        <v>94.488979358794097</v>
      </c>
      <c r="I102" s="463">
        <v>86.7164503376992</v>
      </c>
      <c r="K102" s="459"/>
    </row>
    <row r="103" spans="1:11" ht="15" customHeight="1">
      <c r="A103" s="475"/>
      <c r="B103" s="476"/>
      <c r="C103" s="471">
        <v>41426</v>
      </c>
      <c r="D103" s="472">
        <f t="shared" si="1"/>
        <v>41426</v>
      </c>
      <c r="E103" s="474">
        <v>88.72922264955946</v>
      </c>
      <c r="F103" s="474">
        <v>93.117313436078021</v>
      </c>
      <c r="G103" s="474">
        <v>93.774969238521294</v>
      </c>
      <c r="H103" s="474">
        <v>95.017923715072598</v>
      </c>
      <c r="I103" s="463">
        <v>90.260755119637508</v>
      </c>
    </row>
    <row r="104" spans="1:11" ht="15" customHeight="1">
      <c r="A104" s="475">
        <v>2013</v>
      </c>
      <c r="B104" s="476" t="s">
        <v>133</v>
      </c>
      <c r="C104" s="471">
        <v>41456</v>
      </c>
      <c r="D104" s="472">
        <f t="shared" si="1"/>
        <v>41456</v>
      </c>
      <c r="E104" s="474">
        <v>89.564464254986177</v>
      </c>
      <c r="F104" s="474">
        <v>94.527381547029577</v>
      </c>
      <c r="G104" s="474">
        <v>99.460257503919777</v>
      </c>
      <c r="H104" s="474">
        <v>94.257651815134579</v>
      </c>
      <c r="I104" s="463">
        <v>96.295652451045996</v>
      </c>
    </row>
    <row r="105" spans="1:11" ht="15" customHeight="1">
      <c r="A105" s="475"/>
      <c r="B105" s="476"/>
      <c r="C105" s="471">
        <v>41487</v>
      </c>
      <c r="D105" s="472">
        <f t="shared" si="1"/>
        <v>41487</v>
      </c>
      <c r="E105" s="474">
        <v>88.561383900245005</v>
      </c>
      <c r="F105" s="474">
        <v>92.650958947331986</v>
      </c>
      <c r="G105" s="474">
        <v>97.752499685657298</v>
      </c>
      <c r="H105" s="474">
        <v>93.516226108830466</v>
      </c>
      <c r="I105" s="463">
        <v>95.241940218577852</v>
      </c>
      <c r="K105" s="459"/>
    </row>
    <row r="106" spans="1:11" ht="15" customHeight="1">
      <c r="A106" s="475"/>
      <c r="B106" s="476"/>
      <c r="C106" s="471">
        <v>41519</v>
      </c>
      <c r="D106" s="472">
        <f t="shared" si="1"/>
        <v>41519</v>
      </c>
      <c r="E106" s="474">
        <v>87.414882775541727</v>
      </c>
      <c r="F106" s="474">
        <v>94.361268860984907</v>
      </c>
      <c r="G106" s="474">
        <v>93.313448830966863</v>
      </c>
      <c r="H106" s="474">
        <v>93.709756684629212</v>
      </c>
      <c r="I106" s="463">
        <v>92.272387563440347</v>
      </c>
    </row>
    <row r="107" spans="1:11" ht="15" customHeight="1">
      <c r="A107" s="475"/>
      <c r="B107" s="476"/>
      <c r="C107" s="471">
        <v>41548</v>
      </c>
      <c r="D107" s="472">
        <f t="shared" si="1"/>
        <v>41548</v>
      </c>
      <c r="E107" s="474">
        <v>85.783248225944831</v>
      </c>
      <c r="F107" s="474">
        <v>96.588041640585146</v>
      </c>
      <c r="G107" s="474">
        <v>94.992781821875326</v>
      </c>
      <c r="H107" s="474">
        <v>94.355837820704821</v>
      </c>
      <c r="I107" s="463">
        <v>87.961746612434283</v>
      </c>
    </row>
    <row r="108" spans="1:11" ht="15" customHeight="1">
      <c r="A108" s="475"/>
      <c r="B108" s="476"/>
      <c r="C108" s="471">
        <v>41608</v>
      </c>
      <c r="D108" s="472">
        <f t="shared" si="1"/>
        <v>41608</v>
      </c>
      <c r="E108" s="474">
        <v>85.230192379253765</v>
      </c>
      <c r="F108" s="474">
        <v>96.397542836911441</v>
      </c>
      <c r="G108" s="474">
        <v>93.491800925053496</v>
      </c>
      <c r="H108" s="474">
        <v>93.598244347915738</v>
      </c>
      <c r="I108" s="463">
        <v>88.919666823768964</v>
      </c>
      <c r="K108" s="459"/>
    </row>
    <row r="109" spans="1:11" ht="15" customHeight="1">
      <c r="A109" s="475"/>
      <c r="B109" s="476"/>
      <c r="C109" s="471">
        <v>41609</v>
      </c>
      <c r="D109" s="472">
        <f t="shared" si="1"/>
        <v>41609</v>
      </c>
      <c r="E109" s="474">
        <v>85.381263169100777</v>
      </c>
      <c r="F109" s="474">
        <v>96.953824816917376</v>
      </c>
      <c r="G109" s="474">
        <v>96.524712807967234</v>
      </c>
      <c r="H109" s="474">
        <v>94.498846033181536</v>
      </c>
      <c r="I109" s="463">
        <v>87.961746612434283</v>
      </c>
    </row>
    <row r="110" spans="1:11" ht="15" customHeight="1">
      <c r="A110" s="475"/>
      <c r="B110" s="476"/>
      <c r="C110" s="471">
        <v>41640</v>
      </c>
      <c r="D110" s="472">
        <f t="shared" si="1"/>
        <v>41640</v>
      </c>
      <c r="E110" s="474">
        <v>86.394680804496474</v>
      </c>
      <c r="F110" s="474">
        <v>98.126052764948071</v>
      </c>
      <c r="G110" s="474">
        <v>94.012240388230964</v>
      </c>
      <c r="H110" s="474">
        <v>94.338448356610542</v>
      </c>
      <c r="I110" s="463">
        <v>93.134515753641551</v>
      </c>
    </row>
    <row r="111" spans="1:11" ht="15" customHeight="1">
      <c r="A111" s="475"/>
      <c r="B111" s="476"/>
      <c r="C111" s="471">
        <v>41671</v>
      </c>
      <c r="D111" s="472">
        <f t="shared" si="1"/>
        <v>41671</v>
      </c>
      <c r="E111" s="474">
        <v>86.736339264544725</v>
      </c>
      <c r="F111" s="474">
        <v>100.85273426164937</v>
      </c>
      <c r="G111" s="474">
        <v>97.593508056507886</v>
      </c>
      <c r="H111" s="474">
        <v>96.811044093478102</v>
      </c>
      <c r="I111" s="463">
        <v>92.751347669107687</v>
      </c>
      <c r="K111" s="459"/>
    </row>
    <row r="112" spans="1:11" ht="15" customHeight="1">
      <c r="A112" s="475"/>
      <c r="B112" s="476"/>
      <c r="C112" s="471">
        <v>41699</v>
      </c>
      <c r="D112" s="472">
        <f t="shared" si="1"/>
        <v>41699</v>
      </c>
      <c r="E112" s="474">
        <v>89.263239469108555</v>
      </c>
      <c r="F112" s="474">
        <v>100.73677663537651</v>
      </c>
      <c r="G112" s="474">
        <v>91.191498577729007</v>
      </c>
      <c r="H112" s="474">
        <v>97.538692056638268</v>
      </c>
      <c r="I112" s="463">
        <v>89.01545884490244</v>
      </c>
    </row>
    <row r="113" spans="1:11" ht="15" customHeight="1">
      <c r="A113" s="475"/>
      <c r="B113" s="476"/>
      <c r="C113" s="471">
        <v>41730</v>
      </c>
      <c r="D113" s="472">
        <f t="shared" si="1"/>
        <v>41730</v>
      </c>
      <c r="E113" s="474">
        <v>89.093415228956275</v>
      </c>
      <c r="F113" s="474">
        <v>98.228170962497785</v>
      </c>
      <c r="G113" s="474">
        <v>96.906814266911454</v>
      </c>
      <c r="H113" s="474">
        <v>97.569585017643604</v>
      </c>
      <c r="I113" s="463">
        <v>87.38699448563348</v>
      </c>
    </row>
    <row r="114" spans="1:11" ht="15" customHeight="1">
      <c r="A114" s="475"/>
      <c r="B114" s="476"/>
      <c r="C114" s="471">
        <v>41760</v>
      </c>
      <c r="D114" s="472">
        <f t="shared" si="1"/>
        <v>41760</v>
      </c>
      <c r="E114" s="474">
        <v>88.708421598230458</v>
      </c>
      <c r="F114" s="474">
        <v>101.19118283679006</v>
      </c>
      <c r="G114" s="474">
        <v>95.820963598838489</v>
      </c>
      <c r="H114" s="474">
        <v>97.588680498270605</v>
      </c>
      <c r="I114" s="463">
        <v>86.045906189764921</v>
      </c>
      <c r="K114" s="459"/>
    </row>
    <row r="115" spans="1:11" ht="15" customHeight="1">
      <c r="C115" s="471">
        <v>41791</v>
      </c>
      <c r="D115" s="472">
        <f t="shared" si="1"/>
        <v>41791</v>
      </c>
      <c r="E115" s="474">
        <v>89.984789458593866</v>
      </c>
      <c r="F115" s="474">
        <v>98.022472737284502</v>
      </c>
      <c r="G115" s="474">
        <v>97.53175534193042</v>
      </c>
      <c r="H115" s="474">
        <v>98.135603653950156</v>
      </c>
      <c r="I115" s="463">
        <v>90.356547140770985</v>
      </c>
    </row>
    <row r="116" spans="1:11" ht="15" customHeight="1">
      <c r="A116" s="475">
        <v>2014</v>
      </c>
      <c r="B116" s="476" t="s">
        <v>134</v>
      </c>
      <c r="C116" s="471">
        <v>41821</v>
      </c>
      <c r="D116" s="472">
        <f t="shared" si="1"/>
        <v>41821</v>
      </c>
      <c r="E116" s="474">
        <v>89.548977901902262</v>
      </c>
      <c r="F116" s="474">
        <v>98.872740276960712</v>
      </c>
      <c r="G116" s="474">
        <v>97.548628371998205</v>
      </c>
      <c r="H116" s="474">
        <v>97.497288334919375</v>
      </c>
      <c r="I116" s="463">
        <v>90.643923204171386</v>
      </c>
    </row>
    <row r="117" spans="1:11" ht="15" customHeight="1">
      <c r="C117" s="471">
        <v>41852</v>
      </c>
      <c r="D117" s="472">
        <f t="shared" si="1"/>
        <v>41852</v>
      </c>
      <c r="E117" s="474">
        <v>90.11625723731261</v>
      </c>
      <c r="F117" s="474">
        <v>106.28535832505912</v>
      </c>
      <c r="G117" s="474">
        <v>94.65576918591546</v>
      </c>
      <c r="H117" s="474">
        <v>96.734609674519334</v>
      </c>
      <c r="I117" s="463">
        <v>92.17659554230687</v>
      </c>
      <c r="K117" s="459"/>
    </row>
    <row r="118" spans="1:11" ht="15" customHeight="1">
      <c r="C118" s="471">
        <v>41883</v>
      </c>
      <c r="D118" s="472">
        <f t="shared" si="1"/>
        <v>41883</v>
      </c>
      <c r="E118" s="474">
        <v>90.933513737015872</v>
      </c>
      <c r="F118" s="474">
        <v>101.05612912923917</v>
      </c>
      <c r="G118" s="474">
        <v>97.122131136319709</v>
      </c>
      <c r="H118" s="474">
        <v>97.42481946236019</v>
      </c>
      <c r="I118" s="463">
        <v>91.601843415506067</v>
      </c>
    </row>
    <row r="119" spans="1:11" ht="15" customHeight="1">
      <c r="C119" s="471">
        <v>41913</v>
      </c>
      <c r="D119" s="472">
        <f t="shared" si="1"/>
        <v>41913</v>
      </c>
      <c r="E119" s="474">
        <v>90.173922360041658</v>
      </c>
      <c r="F119" s="474">
        <v>98.460518440347755</v>
      </c>
      <c r="G119" s="474">
        <v>97.496772217333756</v>
      </c>
      <c r="H119" s="474">
        <v>96.880277977187248</v>
      </c>
      <c r="I119" s="463">
        <v>91.601843415506067</v>
      </c>
    </row>
    <row r="120" spans="1:11" ht="15" customHeight="1">
      <c r="C120" s="471">
        <v>41944</v>
      </c>
      <c r="D120" s="472">
        <f t="shared" si="1"/>
        <v>41944</v>
      </c>
      <c r="E120" s="474">
        <v>91.080915763277687</v>
      </c>
      <c r="F120" s="474">
        <v>99.143035328119325</v>
      </c>
      <c r="G120" s="474">
        <v>99.954440960744222</v>
      </c>
      <c r="H120" s="474">
        <v>100.26691607177634</v>
      </c>
      <c r="I120" s="463">
        <v>91.122883309838727</v>
      </c>
      <c r="K120" s="459"/>
    </row>
    <row r="121" spans="1:11" ht="15" customHeight="1">
      <c r="A121" s="156"/>
      <c r="B121" s="157"/>
      <c r="C121" s="158">
        <v>41974</v>
      </c>
      <c r="D121" s="159">
        <f t="shared" si="1"/>
        <v>41974</v>
      </c>
      <c r="E121" s="479">
        <v>90.527432036961457</v>
      </c>
      <c r="F121" s="479">
        <v>102.82317448894759</v>
      </c>
      <c r="G121" s="479">
        <v>100.58329315749054</v>
      </c>
      <c r="H121" s="479">
        <v>98.290690954970998</v>
      </c>
      <c r="I121" s="480">
        <v>91.027091288705265</v>
      </c>
    </row>
    <row r="122" spans="1:11" ht="15" customHeight="1">
      <c r="C122" s="471">
        <v>42005</v>
      </c>
      <c r="D122" s="472">
        <f t="shared" si="1"/>
        <v>42005</v>
      </c>
      <c r="E122" s="474">
        <v>91.578507987300071</v>
      </c>
      <c r="F122" s="474">
        <v>98.6615992690148</v>
      </c>
      <c r="G122" s="474">
        <v>102.77117332154896</v>
      </c>
      <c r="H122" s="474">
        <v>99.879825772588887</v>
      </c>
      <c r="I122" s="463">
        <v>99.552581169583902</v>
      </c>
    </row>
    <row r="123" spans="1:11" ht="15" customHeight="1">
      <c r="C123" s="471">
        <v>42036</v>
      </c>
      <c r="D123" s="472">
        <f t="shared" si="1"/>
        <v>42036</v>
      </c>
      <c r="E123" s="474">
        <v>91.35166015588544</v>
      </c>
      <c r="F123" s="474">
        <v>99.876539154703607</v>
      </c>
      <c r="G123" s="474">
        <v>99.976696116768238</v>
      </c>
      <c r="H123" s="474">
        <v>101.84275197040662</v>
      </c>
      <c r="I123" s="463">
        <v>99.45678914845044</v>
      </c>
      <c r="K123" s="459"/>
    </row>
    <row r="124" spans="1:11" ht="15" customHeight="1">
      <c r="C124" s="471">
        <v>42064</v>
      </c>
      <c r="D124" s="472">
        <f t="shared" si="1"/>
        <v>42064</v>
      </c>
      <c r="E124" s="474">
        <v>89.704706992379442</v>
      </c>
      <c r="F124" s="474">
        <v>102.35265518676673</v>
      </c>
      <c r="G124" s="474">
        <v>104.50361844114769</v>
      </c>
      <c r="H124" s="474">
        <v>98.614926657223279</v>
      </c>
      <c r="I124" s="463">
        <v>100.22312531751818</v>
      </c>
    </row>
    <row r="125" spans="1:11" ht="15" customHeight="1">
      <c r="C125" s="471">
        <v>42095</v>
      </c>
      <c r="D125" s="472">
        <f t="shared" si="1"/>
        <v>42095</v>
      </c>
      <c r="E125" s="474">
        <v>92.600597359172383</v>
      </c>
      <c r="F125" s="474">
        <v>104.31223834170846</v>
      </c>
      <c r="G125" s="474">
        <v>102.47365392647485</v>
      </c>
      <c r="H125" s="474">
        <v>102.87982777615147</v>
      </c>
      <c r="I125" s="463">
        <v>101.18104552885286</v>
      </c>
    </row>
    <row r="126" spans="1:11" ht="15" customHeight="1">
      <c r="C126" s="471">
        <v>42125</v>
      </c>
      <c r="D126" s="472">
        <f t="shared" si="1"/>
        <v>42125</v>
      </c>
      <c r="E126" s="474">
        <v>93.009100066949173</v>
      </c>
      <c r="F126" s="474">
        <v>106.51428644585022</v>
      </c>
      <c r="G126" s="474">
        <v>104.18285069796167</v>
      </c>
      <c r="H126" s="474">
        <v>103.09502952428559</v>
      </c>
      <c r="I126" s="463">
        <v>100.03154127525124</v>
      </c>
      <c r="K126" s="459"/>
    </row>
    <row r="127" spans="1:11" ht="15" customHeight="1">
      <c r="C127" s="471">
        <v>42156</v>
      </c>
      <c r="D127" s="472">
        <f t="shared" si="1"/>
        <v>42156</v>
      </c>
      <c r="E127" s="474">
        <v>92.864320286650127</v>
      </c>
      <c r="F127" s="474">
        <v>105.35480957203052</v>
      </c>
      <c r="G127" s="474">
        <v>101.79663813163737</v>
      </c>
      <c r="H127" s="474">
        <v>103.2513722313403</v>
      </c>
      <c r="I127" s="463">
        <v>103.7674300994565</v>
      </c>
    </row>
    <row r="128" spans="1:11" ht="15" customHeight="1">
      <c r="A128" s="475">
        <v>2015</v>
      </c>
      <c r="B128" s="476" t="s">
        <v>146</v>
      </c>
      <c r="C128" s="471">
        <v>42186</v>
      </c>
      <c r="D128" s="472">
        <f t="shared" si="1"/>
        <v>42186</v>
      </c>
      <c r="E128" s="474">
        <v>93.541090114609531</v>
      </c>
      <c r="F128" s="474">
        <v>103.48951645625564</v>
      </c>
      <c r="G128" s="474">
        <v>104.50716929924502</v>
      </c>
      <c r="H128" s="474">
        <v>109.02816080617774</v>
      </c>
      <c r="I128" s="463">
        <v>104.62955828965771</v>
      </c>
    </row>
    <row r="129" spans="1:11" ht="15" customHeight="1">
      <c r="C129" s="471">
        <v>42217</v>
      </c>
      <c r="D129" s="472">
        <f t="shared" si="1"/>
        <v>42217</v>
      </c>
      <c r="E129" s="474">
        <v>94.572741710376349</v>
      </c>
      <c r="F129" s="474">
        <v>103.57345942265599</v>
      </c>
      <c r="G129" s="474">
        <v>107.68445242312188</v>
      </c>
      <c r="H129" s="474">
        <v>102.1803053001815</v>
      </c>
      <c r="I129" s="463">
        <v>105.77906254325933</v>
      </c>
      <c r="K129" s="459"/>
    </row>
    <row r="130" spans="1:11" ht="15" customHeight="1">
      <c r="C130" s="471">
        <v>42248</v>
      </c>
      <c r="D130" s="472">
        <f t="shared" si="1"/>
        <v>42248</v>
      </c>
      <c r="E130" s="474">
        <v>95.487159062493518</v>
      </c>
      <c r="F130" s="474">
        <v>102.17566384457507</v>
      </c>
      <c r="G130" s="474">
        <v>108.31435751560301</v>
      </c>
      <c r="H130" s="474">
        <v>102.42189154783576</v>
      </c>
      <c r="I130" s="463">
        <v>104.15059818399037</v>
      </c>
    </row>
    <row r="131" spans="1:11" ht="15" customHeight="1">
      <c r="C131" s="471">
        <v>42278</v>
      </c>
      <c r="D131" s="472">
        <f t="shared" si="1"/>
        <v>42278</v>
      </c>
      <c r="E131" s="474">
        <v>96.661919689575726</v>
      </c>
      <c r="F131" s="474">
        <v>104.00461022431553</v>
      </c>
      <c r="G131" s="474">
        <v>110.09068087649683</v>
      </c>
      <c r="H131" s="474">
        <v>106.21765540265859</v>
      </c>
      <c r="I131" s="463">
        <v>102.52213382472141</v>
      </c>
    </row>
    <row r="132" spans="1:11" ht="15" customHeight="1">
      <c r="C132" s="471">
        <v>42309</v>
      </c>
      <c r="D132" s="472">
        <f t="shared" si="1"/>
        <v>42309</v>
      </c>
      <c r="E132" s="474">
        <v>96.933351346928234</v>
      </c>
      <c r="F132" s="474">
        <v>105.45344582119411</v>
      </c>
      <c r="G132" s="474">
        <v>107.09988970656606</v>
      </c>
      <c r="H132" s="474">
        <v>105.44019591085289</v>
      </c>
      <c r="I132" s="463">
        <v>107.69490296592869</v>
      </c>
      <c r="K132" s="459"/>
    </row>
    <row r="133" spans="1:11" ht="15" customHeight="1">
      <c r="C133" s="471">
        <v>42339</v>
      </c>
      <c r="D133" s="472">
        <f t="shared" si="1"/>
        <v>42339</v>
      </c>
      <c r="E133" s="474">
        <v>97.809524572870259</v>
      </c>
      <c r="F133" s="474">
        <v>106.51854823625852</v>
      </c>
      <c r="G133" s="474">
        <v>107.98484795533037</v>
      </c>
      <c r="H133" s="474">
        <v>106.13167308239093</v>
      </c>
      <c r="I133" s="463">
        <v>106.54539871232707</v>
      </c>
    </row>
    <row r="134" spans="1:11" ht="15" customHeight="1">
      <c r="C134" s="471">
        <v>42370</v>
      </c>
      <c r="D134" s="472">
        <f t="shared" si="1"/>
        <v>42370</v>
      </c>
      <c r="E134" s="474">
        <v>97.781822192254481</v>
      </c>
      <c r="F134" s="474">
        <v>103.73184993191602</v>
      </c>
      <c r="G134" s="474">
        <v>108.48114424277215</v>
      </c>
      <c r="H134" s="474">
        <v>107.66238120244502</v>
      </c>
      <c r="I134" s="463">
        <v>109.80232743086498</v>
      </c>
    </row>
    <row r="135" spans="1:11" ht="15" customHeight="1">
      <c r="C135" s="471">
        <v>42401</v>
      </c>
      <c r="D135" s="472">
        <f t="shared" ref="D135:D198" si="2">+C135</f>
        <v>42401</v>
      </c>
      <c r="E135" s="474">
        <v>97.860061436285108</v>
      </c>
      <c r="F135" s="474">
        <v>102.20915802731494</v>
      </c>
      <c r="G135" s="474">
        <v>108.64531222635948</v>
      </c>
      <c r="H135" s="474">
        <v>106.5926002822594</v>
      </c>
      <c r="I135" s="463">
        <v>107.21594286026135</v>
      </c>
      <c r="K135" s="459"/>
    </row>
    <row r="136" spans="1:11" ht="15" customHeight="1">
      <c r="C136" s="471">
        <v>42430</v>
      </c>
      <c r="D136" s="472">
        <f t="shared" si="2"/>
        <v>42430</v>
      </c>
      <c r="E136" s="474">
        <v>97.867763519563624</v>
      </c>
      <c r="F136" s="474">
        <v>102.40915833907907</v>
      </c>
      <c r="G136" s="474">
        <v>105.58852674291538</v>
      </c>
      <c r="H136" s="474">
        <v>104.81267321391243</v>
      </c>
      <c r="I136" s="463">
        <v>105.58747850099239</v>
      </c>
    </row>
    <row r="137" spans="1:11" ht="15" customHeight="1">
      <c r="C137" s="471">
        <v>42461</v>
      </c>
      <c r="D137" s="472">
        <f t="shared" si="2"/>
        <v>42461</v>
      </c>
      <c r="E137" s="474">
        <v>98.139103831732811</v>
      </c>
      <c r="F137" s="474">
        <v>104.73726680111648</v>
      </c>
      <c r="G137" s="474">
        <v>106.74354933954325</v>
      </c>
      <c r="H137" s="474">
        <v>105.93231998112621</v>
      </c>
      <c r="I137" s="463">
        <v>104.43797424739077</v>
      </c>
    </row>
    <row r="138" spans="1:11" ht="15" customHeight="1">
      <c r="C138" s="471">
        <v>42491</v>
      </c>
      <c r="D138" s="472">
        <f t="shared" si="2"/>
        <v>42491</v>
      </c>
      <c r="E138" s="474">
        <v>98.305607508683138</v>
      </c>
      <c r="F138" s="474">
        <v>102.36958512963115</v>
      </c>
      <c r="G138" s="474">
        <v>107.42582361786842</v>
      </c>
      <c r="H138" s="474">
        <v>105.37576547633441</v>
      </c>
      <c r="I138" s="463">
        <v>101.6600056345202</v>
      </c>
      <c r="K138" s="459"/>
    </row>
    <row r="139" spans="1:11" ht="15" customHeight="1">
      <c r="C139" s="471">
        <v>42522</v>
      </c>
      <c r="D139" s="472">
        <f t="shared" si="2"/>
        <v>42522</v>
      </c>
      <c r="E139" s="474">
        <v>98.593833070913604</v>
      </c>
      <c r="F139" s="474">
        <v>104.69946004792079</v>
      </c>
      <c r="G139" s="474">
        <v>110.69388633885723</v>
      </c>
      <c r="H139" s="474">
        <v>105.61428983940877</v>
      </c>
      <c r="I139" s="463">
        <v>103.57584605718957</v>
      </c>
    </row>
    <row r="140" spans="1:11" ht="15" customHeight="1">
      <c r="A140" s="475">
        <v>2016</v>
      </c>
      <c r="B140" s="476" t="s">
        <v>362</v>
      </c>
      <c r="C140" s="471">
        <v>42552</v>
      </c>
      <c r="D140" s="472">
        <f t="shared" si="2"/>
        <v>42552</v>
      </c>
      <c r="E140" s="474">
        <v>99.713865288757106</v>
      </c>
      <c r="F140" s="474">
        <v>103.82709908117579</v>
      </c>
      <c r="G140" s="474">
        <v>107.18472090754798</v>
      </c>
      <c r="H140" s="474">
        <v>107.79936811738375</v>
      </c>
      <c r="I140" s="463">
        <v>101.56421361338673</v>
      </c>
    </row>
    <row r="141" spans="1:11" ht="15" customHeight="1">
      <c r="A141" s="466" t="s">
        <v>363</v>
      </c>
      <c r="B141" s="442" t="s">
        <v>363</v>
      </c>
      <c r="C141" s="471">
        <v>42583</v>
      </c>
      <c r="D141" s="472">
        <f t="shared" si="2"/>
        <v>42583</v>
      </c>
      <c r="E141" s="474">
        <v>100.28533419228525</v>
      </c>
      <c r="F141" s="474">
        <v>106.28665050116369</v>
      </c>
      <c r="G141" s="474">
        <v>107.03763645153894</v>
      </c>
      <c r="H141" s="474">
        <v>110.71224069631057</v>
      </c>
      <c r="I141" s="463">
        <v>101.85158967678714</v>
      </c>
      <c r="K141" s="459"/>
    </row>
    <row r="142" spans="1:11" ht="15" customHeight="1">
      <c r="A142" s="466" t="s">
        <v>364</v>
      </c>
      <c r="B142" s="442" t="s">
        <v>364</v>
      </c>
      <c r="C142" s="471">
        <v>42614</v>
      </c>
      <c r="D142" s="472">
        <f t="shared" si="2"/>
        <v>42614</v>
      </c>
      <c r="E142" s="474">
        <v>100.62979349823618</v>
      </c>
      <c r="F142" s="474">
        <v>105.05499016299493</v>
      </c>
      <c r="G142" s="474">
        <v>107.59311489545028</v>
      </c>
      <c r="H142" s="474">
        <v>110.78049171430544</v>
      </c>
      <c r="I142" s="463">
        <v>106.06643860665973</v>
      </c>
    </row>
    <row r="143" spans="1:11" ht="15" customHeight="1">
      <c r="A143" s="466" t="s">
        <v>364</v>
      </c>
      <c r="B143" s="442" t="s">
        <v>364</v>
      </c>
      <c r="C143" s="471">
        <v>42644</v>
      </c>
      <c r="D143" s="472">
        <f t="shared" si="2"/>
        <v>42644</v>
      </c>
      <c r="E143" s="474">
        <v>100.9136185880817</v>
      </c>
      <c r="F143" s="474">
        <v>106.82146683694198</v>
      </c>
      <c r="G143" s="474">
        <v>106.29220944512396</v>
      </c>
      <c r="H143" s="474">
        <v>109.82373291700273</v>
      </c>
      <c r="I143" s="463">
        <v>108.46123913499643</v>
      </c>
    </row>
    <row r="144" spans="1:11" ht="15" customHeight="1">
      <c r="A144" s="466" t="s">
        <v>364</v>
      </c>
      <c r="B144" s="442" t="s">
        <v>364</v>
      </c>
      <c r="C144" s="471">
        <v>42675</v>
      </c>
      <c r="D144" s="472">
        <f t="shared" si="2"/>
        <v>42675</v>
      </c>
      <c r="E144" s="474">
        <v>102.23140571303907</v>
      </c>
      <c r="F144" s="474">
        <v>105.26078450235775</v>
      </c>
      <c r="G144" s="474">
        <v>109.80835706239276</v>
      </c>
      <c r="H144" s="474">
        <v>109.68417223775344</v>
      </c>
      <c r="I144" s="463">
        <v>107.69490296592869</v>
      </c>
      <c r="K144" s="459"/>
    </row>
    <row r="145" spans="1:11" ht="15" customHeight="1">
      <c r="A145" s="466" t="s">
        <v>364</v>
      </c>
      <c r="B145" s="442" t="s">
        <v>364</v>
      </c>
      <c r="C145" s="471">
        <v>42705</v>
      </c>
      <c r="D145" s="472">
        <f t="shared" si="2"/>
        <v>42705</v>
      </c>
      <c r="E145" s="474">
        <v>102.87047648381696</v>
      </c>
      <c r="F145" s="474">
        <v>105.81307718702855</v>
      </c>
      <c r="G145" s="474">
        <v>108.2869855834611</v>
      </c>
      <c r="H145" s="474">
        <v>109.71156534582632</v>
      </c>
      <c r="I145" s="463">
        <v>109.22757530406417</v>
      </c>
    </row>
    <row r="146" spans="1:11" ht="15" customHeight="1">
      <c r="C146" s="471">
        <v>42736</v>
      </c>
      <c r="D146" s="472">
        <f t="shared" si="2"/>
        <v>42736</v>
      </c>
      <c r="E146" s="474">
        <v>102.08454946388483</v>
      </c>
      <c r="F146" s="474">
        <v>106.53265668524632</v>
      </c>
      <c r="G146" s="474">
        <v>107.2048831905917</v>
      </c>
      <c r="H146" s="474">
        <v>108.09771761125998</v>
      </c>
      <c r="I146" s="463">
        <v>109.32336732519764</v>
      </c>
    </row>
    <row r="147" spans="1:11" ht="15" customHeight="1">
      <c r="C147" s="471">
        <v>42767</v>
      </c>
      <c r="D147" s="472">
        <f t="shared" si="2"/>
        <v>42767</v>
      </c>
      <c r="E147" s="474">
        <v>102.43419866977955</v>
      </c>
      <c r="F147" s="474">
        <v>105.1685528556137</v>
      </c>
      <c r="G147" s="474">
        <v>105.64183914910448</v>
      </c>
      <c r="H147" s="474">
        <v>107.71206362014949</v>
      </c>
      <c r="I147" s="463">
        <v>111.14341572673354</v>
      </c>
      <c r="K147" s="459"/>
    </row>
    <row r="148" spans="1:11" ht="15" customHeight="1">
      <c r="C148" s="471">
        <v>42795</v>
      </c>
      <c r="D148" s="472">
        <f t="shared" si="2"/>
        <v>42795</v>
      </c>
      <c r="E148" s="474">
        <v>104.38386413075395</v>
      </c>
      <c r="F148" s="474">
        <v>114.5307303802697</v>
      </c>
      <c r="G148" s="474">
        <v>109.43086810126476</v>
      </c>
      <c r="H148" s="474">
        <v>108.1239951427777</v>
      </c>
      <c r="I148" s="463">
        <v>107.12015083912787</v>
      </c>
    </row>
    <row r="149" spans="1:11" ht="15" customHeight="1">
      <c r="C149" s="471">
        <v>42826</v>
      </c>
      <c r="D149" s="472">
        <f t="shared" si="2"/>
        <v>42826</v>
      </c>
      <c r="E149" s="474">
        <v>105.06129266590364</v>
      </c>
      <c r="F149" s="474">
        <v>112.16238293342622</v>
      </c>
      <c r="G149" s="474">
        <v>107.56747278337156</v>
      </c>
      <c r="H149" s="474">
        <v>107.89182274374373</v>
      </c>
      <c r="I149" s="463">
        <v>103.57584605718957</v>
      </c>
    </row>
    <row r="150" spans="1:11" ht="15" customHeight="1">
      <c r="C150" s="471">
        <v>42856</v>
      </c>
      <c r="D150" s="472">
        <f t="shared" si="2"/>
        <v>42856</v>
      </c>
      <c r="E150" s="474">
        <v>104.54256756288927</v>
      </c>
      <c r="F150" s="474">
        <v>108.98542975563315</v>
      </c>
      <c r="G150" s="474">
        <v>107.43602210845093</v>
      </c>
      <c r="H150" s="474">
        <v>108.45820589324163</v>
      </c>
      <c r="I150" s="463">
        <v>103.38426201492263</v>
      </c>
      <c r="K150" s="459"/>
    </row>
    <row r="151" spans="1:11" ht="15" customHeight="1">
      <c r="C151" s="471">
        <v>42887</v>
      </c>
      <c r="D151" s="472">
        <f t="shared" si="2"/>
        <v>42887</v>
      </c>
      <c r="E151" s="474">
        <v>103.12179822500958</v>
      </c>
      <c r="F151" s="474">
        <v>108.42612131834069</v>
      </c>
      <c r="G151" s="474">
        <v>109.68892851004686</v>
      </c>
      <c r="H151" s="474">
        <v>110.30963660882216</v>
      </c>
      <c r="I151" s="463">
        <v>105.58747850099239</v>
      </c>
    </row>
    <row r="152" spans="1:11" ht="15" customHeight="1">
      <c r="A152" s="475">
        <v>2017</v>
      </c>
      <c r="B152" s="476" t="s">
        <v>365</v>
      </c>
      <c r="C152" s="471">
        <v>42917</v>
      </c>
      <c r="D152" s="472">
        <f t="shared" si="2"/>
        <v>42917</v>
      </c>
      <c r="E152" s="474">
        <v>105.62798108437389</v>
      </c>
      <c r="F152" s="474">
        <v>112.70561404708124</v>
      </c>
      <c r="G152" s="474">
        <v>111.0070348354156</v>
      </c>
      <c r="H152" s="474">
        <v>109.1549058665458</v>
      </c>
      <c r="I152" s="463">
        <v>108.46123913499643</v>
      </c>
    </row>
    <row r="153" spans="1:11" ht="15" customHeight="1">
      <c r="C153" s="471">
        <v>42948</v>
      </c>
      <c r="D153" s="472">
        <f t="shared" si="2"/>
        <v>42948</v>
      </c>
      <c r="E153" s="474">
        <v>106.03332974554878</v>
      </c>
      <c r="F153" s="474">
        <v>117.00810356605299</v>
      </c>
      <c r="G153" s="474">
        <v>114.95826203074064</v>
      </c>
      <c r="H153" s="474">
        <v>107.72504185320723</v>
      </c>
      <c r="I153" s="463">
        <v>108.17386307159603</v>
      </c>
      <c r="K153" s="459"/>
    </row>
    <row r="154" spans="1:11" ht="15" customHeight="1">
      <c r="C154" s="471">
        <v>42979</v>
      </c>
      <c r="D154" s="472">
        <f t="shared" si="2"/>
        <v>42979</v>
      </c>
      <c r="E154" s="474">
        <v>105.49778038311744</v>
      </c>
      <c r="F154" s="474">
        <v>110.42752567016124</v>
      </c>
      <c r="G154" s="474">
        <v>111.32176138676705</v>
      </c>
      <c r="H154" s="474">
        <v>105.79866027264616</v>
      </c>
      <c r="I154" s="463">
        <v>108.07807105046255</v>
      </c>
    </row>
    <row r="155" spans="1:11" ht="15" customHeight="1">
      <c r="C155" s="471">
        <v>43009</v>
      </c>
      <c r="D155" s="472">
        <f t="shared" si="2"/>
        <v>43009</v>
      </c>
      <c r="E155" s="474">
        <v>105.9300991201369</v>
      </c>
      <c r="F155" s="474">
        <v>111.35030184240848</v>
      </c>
      <c r="G155" s="474">
        <v>110.90865818379385</v>
      </c>
      <c r="H155" s="474">
        <v>107.5225538705341</v>
      </c>
      <c r="I155" s="463">
        <v>107.88648700819562</v>
      </c>
    </row>
    <row r="156" spans="1:11" ht="15" customHeight="1">
      <c r="C156" s="471">
        <v>43040</v>
      </c>
      <c r="D156" s="472">
        <f t="shared" si="2"/>
        <v>43040</v>
      </c>
      <c r="E156" s="474">
        <v>106.79496251749983</v>
      </c>
      <c r="F156" s="474">
        <v>110.61865106076091</v>
      </c>
      <c r="G156" s="474">
        <v>110.72387706486523</v>
      </c>
      <c r="H156" s="474">
        <v>108.95649664020115</v>
      </c>
      <c r="I156" s="463">
        <v>109.4191593463311</v>
      </c>
      <c r="K156" s="459"/>
    </row>
    <row r="157" spans="1:11" ht="15" customHeight="1">
      <c r="C157" s="471">
        <v>43070</v>
      </c>
      <c r="D157" s="472">
        <f t="shared" si="2"/>
        <v>43070</v>
      </c>
      <c r="E157" s="474">
        <v>106.71905405329406</v>
      </c>
      <c r="F157" s="474">
        <v>107.58198482858204</v>
      </c>
      <c r="G157" s="474">
        <v>109.87593454164012</v>
      </c>
      <c r="H157" s="474">
        <v>110.00868382373773</v>
      </c>
      <c r="I157" s="463">
        <v>110.18549551539886</v>
      </c>
    </row>
    <row r="158" spans="1:11" ht="15" customHeight="1">
      <c r="C158" s="471">
        <v>43101</v>
      </c>
      <c r="D158" s="472">
        <f t="shared" si="2"/>
        <v>43101</v>
      </c>
      <c r="E158" s="474">
        <v>106.7208405194032</v>
      </c>
      <c r="F158" s="474">
        <v>113.99914465890858</v>
      </c>
      <c r="G158" s="474">
        <v>107.78198110969248</v>
      </c>
      <c r="H158" s="474">
        <v>110.00410466415038</v>
      </c>
      <c r="I158" s="463">
        <v>112.96346412826942</v>
      </c>
    </row>
    <row r="159" spans="1:11" ht="15" customHeight="1">
      <c r="C159" s="471">
        <v>43132</v>
      </c>
      <c r="D159" s="472">
        <f t="shared" si="2"/>
        <v>43132</v>
      </c>
      <c r="E159" s="474">
        <v>107.45591841784761</v>
      </c>
      <c r="F159" s="474">
        <v>114.94406085155184</v>
      </c>
      <c r="G159" s="474">
        <v>109.74628943395994</v>
      </c>
      <c r="H159" s="474">
        <v>107.62861184110864</v>
      </c>
      <c r="I159" s="463">
        <v>114.68772050867184</v>
      </c>
      <c r="K159" s="459"/>
    </row>
    <row r="160" spans="1:11" ht="15" customHeight="1">
      <c r="C160" s="471">
        <v>43160</v>
      </c>
      <c r="D160" s="472">
        <f t="shared" si="2"/>
        <v>43160</v>
      </c>
      <c r="E160" s="474">
        <v>107.30176554543723</v>
      </c>
      <c r="F160" s="474">
        <v>112.12579251695512</v>
      </c>
      <c r="G160" s="474">
        <v>108.33136553279478</v>
      </c>
      <c r="H160" s="474">
        <v>104.85583067372141</v>
      </c>
      <c r="I160" s="463">
        <v>110.37707955766578</v>
      </c>
    </row>
    <row r="161" spans="1:11" ht="15" customHeight="1">
      <c r="C161" s="471">
        <v>43191</v>
      </c>
      <c r="D161" s="472">
        <f t="shared" si="2"/>
        <v>43191</v>
      </c>
      <c r="E161" s="474">
        <v>108.89683928356985</v>
      </c>
      <c r="F161" s="474">
        <v>110.84938207845263</v>
      </c>
      <c r="G161" s="474">
        <v>112.95832512537589</v>
      </c>
      <c r="H161" s="474">
        <v>107.4754195339749</v>
      </c>
      <c r="I161" s="463">
        <v>109.80232743086498</v>
      </c>
    </row>
    <row r="162" spans="1:11" ht="15" customHeight="1">
      <c r="C162" s="471">
        <v>43221</v>
      </c>
      <c r="D162" s="472">
        <f t="shared" si="2"/>
        <v>43221</v>
      </c>
      <c r="E162" s="474">
        <v>110.4720326945212</v>
      </c>
      <c r="F162" s="474">
        <v>111.55893435555261</v>
      </c>
      <c r="G162" s="474">
        <v>112.93326524910253</v>
      </c>
      <c r="H162" s="474">
        <v>110.76572903661338</v>
      </c>
      <c r="I162" s="463">
        <v>113.25084019166982</v>
      </c>
      <c r="K162" s="459"/>
    </row>
    <row r="163" spans="1:11" ht="15" customHeight="1">
      <c r="C163" s="471">
        <v>43252</v>
      </c>
      <c r="D163" s="472">
        <f t="shared" si="2"/>
        <v>43252</v>
      </c>
      <c r="E163" s="474">
        <v>110.66777086618535</v>
      </c>
      <c r="F163" s="474">
        <v>113.16513039094096</v>
      </c>
      <c r="G163" s="474">
        <v>113.53240276745848</v>
      </c>
      <c r="H163" s="474">
        <v>106.15725757227268</v>
      </c>
      <c r="I163" s="463">
        <v>110.28128753653232</v>
      </c>
    </row>
    <row r="164" spans="1:11" ht="15" customHeight="1">
      <c r="A164" s="475">
        <v>2018</v>
      </c>
      <c r="B164" s="476" t="s">
        <v>366</v>
      </c>
      <c r="C164" s="471">
        <v>43282</v>
      </c>
      <c r="D164" s="472">
        <f t="shared" si="2"/>
        <v>43282</v>
      </c>
      <c r="E164" s="474">
        <v>109.90786392937555</v>
      </c>
      <c r="F164" s="474">
        <v>111.01255240579836</v>
      </c>
      <c r="G164" s="474">
        <v>110.66870471485909</v>
      </c>
      <c r="H164" s="474">
        <v>104.72430726436788</v>
      </c>
      <c r="I164" s="463">
        <v>112.10133593806822</v>
      </c>
    </row>
    <row r="165" spans="1:11" ht="15" customHeight="1">
      <c r="C165" s="471">
        <v>43313</v>
      </c>
      <c r="D165" s="472">
        <f t="shared" si="2"/>
        <v>43313</v>
      </c>
      <c r="E165" s="474">
        <v>110.01973883322971</v>
      </c>
      <c r="F165" s="474">
        <v>110.36484463130148</v>
      </c>
      <c r="G165" s="474">
        <v>109.1942286731822</v>
      </c>
      <c r="H165" s="474">
        <v>105.81230513691831</v>
      </c>
      <c r="I165" s="463">
        <v>112.96346412826942</v>
      </c>
      <c r="K165" s="459"/>
    </row>
    <row r="166" spans="1:11" ht="15" customHeight="1">
      <c r="C166" s="471">
        <v>43344</v>
      </c>
      <c r="D166" s="472">
        <f t="shared" si="2"/>
        <v>43344</v>
      </c>
      <c r="E166" s="474">
        <v>111.22975940330815</v>
      </c>
      <c r="F166" s="474">
        <v>113.33371778403341</v>
      </c>
      <c r="G166" s="474">
        <v>106.17437884436941</v>
      </c>
      <c r="H166" s="474">
        <v>104.93075435301024</v>
      </c>
      <c r="I166" s="463">
        <v>111.5265838112674</v>
      </c>
    </row>
    <row r="167" spans="1:11" ht="15" customHeight="1">
      <c r="C167" s="471">
        <v>43374</v>
      </c>
      <c r="D167" s="472">
        <f t="shared" si="2"/>
        <v>43374</v>
      </c>
      <c r="E167" s="474">
        <v>110.2966365573412</v>
      </c>
      <c r="F167" s="474">
        <v>113.24178875100218</v>
      </c>
      <c r="G167" s="474">
        <v>105.63138453893123</v>
      </c>
      <c r="H167" s="474">
        <v>105.59566988971544</v>
      </c>
      <c r="I167" s="463">
        <v>112.58029604373554</v>
      </c>
    </row>
    <row r="168" spans="1:11" ht="15" customHeight="1">
      <c r="C168" s="471">
        <v>43405</v>
      </c>
      <c r="D168" s="472">
        <f t="shared" si="2"/>
        <v>43405</v>
      </c>
      <c r="E168" s="474">
        <v>110.65137200495184</v>
      </c>
      <c r="F168" s="474">
        <v>112.37260600763369</v>
      </c>
      <c r="G168" s="474">
        <v>102.18623838998985</v>
      </c>
      <c r="H168" s="474">
        <v>106.56817508623394</v>
      </c>
      <c r="I168" s="463">
        <v>114.49613646640491</v>
      </c>
      <c r="K168" s="459"/>
    </row>
    <row r="169" spans="1:11" ht="15" customHeight="1">
      <c r="C169" s="471">
        <v>43435</v>
      </c>
      <c r="D169" s="472">
        <f t="shared" si="2"/>
        <v>43435</v>
      </c>
      <c r="E169" s="474">
        <v>111.40688803495073</v>
      </c>
      <c r="F169" s="474">
        <v>110.90266605366293</v>
      </c>
      <c r="G169" s="474">
        <v>105.84883261066767</v>
      </c>
      <c r="H169" s="474">
        <v>110.07590595572965</v>
      </c>
      <c r="I169" s="463">
        <v>113.53821625507022</v>
      </c>
    </row>
    <row r="170" spans="1:11" ht="15" customHeight="1">
      <c r="C170" s="471">
        <v>43466</v>
      </c>
      <c r="D170" s="472">
        <f t="shared" si="2"/>
        <v>43466</v>
      </c>
      <c r="E170" s="474">
        <v>112.02205023574223</v>
      </c>
      <c r="F170" s="474">
        <v>108.41329876357736</v>
      </c>
      <c r="G170" s="474">
        <v>109.58788914090569</v>
      </c>
      <c r="H170" s="474">
        <v>106.87444654286799</v>
      </c>
      <c r="I170" s="463">
        <v>114.78351252980531</v>
      </c>
    </row>
    <row r="171" spans="1:11" ht="15" customHeight="1">
      <c r="C171" s="471">
        <v>43497</v>
      </c>
      <c r="D171" s="472">
        <f t="shared" si="2"/>
        <v>43497</v>
      </c>
      <c r="E171" s="474">
        <v>112.22702464601039</v>
      </c>
      <c r="F171" s="474">
        <v>112.2666699143213</v>
      </c>
      <c r="G171" s="474">
        <v>107.15048989306652</v>
      </c>
      <c r="H171" s="474">
        <v>108.05223378695413</v>
      </c>
      <c r="I171" s="463">
        <v>114.49613646640491</v>
      </c>
      <c r="K171" s="459"/>
    </row>
    <row r="172" spans="1:11" ht="15" customHeight="1">
      <c r="C172" s="471">
        <v>43525</v>
      </c>
      <c r="D172" s="472">
        <f t="shared" si="2"/>
        <v>43525</v>
      </c>
      <c r="E172" s="474">
        <v>114.11312277557809</v>
      </c>
      <c r="F172" s="474">
        <v>113.37384253876355</v>
      </c>
      <c r="G172" s="474">
        <v>112.90195671820975</v>
      </c>
      <c r="H172" s="474">
        <v>109.30379355056259</v>
      </c>
      <c r="I172" s="463">
        <v>112.96346412826942</v>
      </c>
    </row>
    <row r="173" spans="1:11" ht="15" customHeight="1">
      <c r="C173" s="471">
        <v>43556</v>
      </c>
      <c r="D173" s="472">
        <f t="shared" si="2"/>
        <v>43556</v>
      </c>
      <c r="E173" s="474">
        <v>111.68895649089352</v>
      </c>
      <c r="F173" s="474">
        <v>107.88007060004729</v>
      </c>
      <c r="G173" s="474">
        <v>106.69763358808324</v>
      </c>
      <c r="H173" s="474">
        <v>108.54495179771004</v>
      </c>
      <c r="I173" s="463">
        <v>114.49613646640491</v>
      </c>
    </row>
    <row r="174" spans="1:11" ht="15" customHeight="1">
      <c r="C174" s="471">
        <v>43586</v>
      </c>
      <c r="D174" s="472">
        <f t="shared" si="2"/>
        <v>43586</v>
      </c>
      <c r="E174" s="474">
        <v>111.60637220254698</v>
      </c>
      <c r="F174" s="474">
        <v>107.90695094986123</v>
      </c>
      <c r="G174" s="474">
        <v>106.22660282862104</v>
      </c>
      <c r="H174" s="474">
        <v>109.79291304206767</v>
      </c>
      <c r="I174" s="463">
        <v>115.16668061433919</v>
      </c>
      <c r="K174" s="459"/>
    </row>
    <row r="175" spans="1:11" ht="15" customHeight="1">
      <c r="C175" s="471">
        <v>43617</v>
      </c>
      <c r="D175" s="472">
        <f t="shared" si="2"/>
        <v>43617</v>
      </c>
      <c r="E175" s="474">
        <v>111.08559262504903</v>
      </c>
      <c r="F175" s="474">
        <v>106.98351232442795</v>
      </c>
      <c r="G175" s="474">
        <v>104.27233131744956</v>
      </c>
      <c r="H175" s="474">
        <v>108.10911542747775</v>
      </c>
      <c r="I175" s="463">
        <v>116.41197688907427</v>
      </c>
    </row>
    <row r="176" spans="1:11" ht="15" customHeight="1">
      <c r="A176" s="475">
        <v>2019</v>
      </c>
      <c r="B176" s="476" t="s">
        <v>367</v>
      </c>
      <c r="C176" s="471">
        <v>43647</v>
      </c>
      <c r="D176" s="472">
        <f t="shared" si="2"/>
        <v>43647</v>
      </c>
      <c r="E176" s="474">
        <v>111.10584715309818</v>
      </c>
      <c r="F176" s="474">
        <v>110.38568881205683</v>
      </c>
      <c r="G176" s="474">
        <v>107.89255161310409</v>
      </c>
      <c r="H176" s="474">
        <v>106.6971071911621</v>
      </c>
      <c r="I176" s="463">
        <v>112.67608806486902</v>
      </c>
    </row>
    <row r="177" spans="1:11" ht="15" customHeight="1">
      <c r="C177" s="471">
        <v>43678</v>
      </c>
      <c r="D177" s="472">
        <f t="shared" si="2"/>
        <v>43678</v>
      </c>
      <c r="E177" s="474">
        <v>114.32183795610021</v>
      </c>
      <c r="F177" s="474">
        <v>107.12125807644222</v>
      </c>
      <c r="G177" s="474">
        <v>104.25514805432428</v>
      </c>
      <c r="H177" s="474">
        <v>105.54200223059715</v>
      </c>
      <c r="I177" s="463">
        <v>113.72980029733716</v>
      </c>
      <c r="K177" s="459"/>
    </row>
    <row r="178" spans="1:11" ht="15" customHeight="1">
      <c r="C178" s="471">
        <v>43709</v>
      </c>
      <c r="D178" s="472">
        <f t="shared" si="2"/>
        <v>43709</v>
      </c>
      <c r="E178" s="474">
        <v>111.64658798502272</v>
      </c>
      <c r="F178" s="474">
        <v>108.91284397515193</v>
      </c>
      <c r="G178" s="474">
        <v>108.71709526664002</v>
      </c>
      <c r="H178" s="474">
        <v>109.91258489049656</v>
      </c>
      <c r="I178" s="463">
        <v>115.16668061433919</v>
      </c>
    </row>
    <row r="179" spans="1:11" ht="15" customHeight="1">
      <c r="C179" s="471">
        <v>43739</v>
      </c>
      <c r="D179" s="472">
        <f t="shared" si="2"/>
        <v>43739</v>
      </c>
      <c r="E179" s="474">
        <v>114.08205279521447</v>
      </c>
      <c r="F179" s="474">
        <v>107.73817112731234</v>
      </c>
      <c r="G179" s="474">
        <v>110.27911482630952</v>
      </c>
      <c r="H179" s="474">
        <v>110.22327827570038</v>
      </c>
      <c r="I179" s="463">
        <v>115.35826465660612</v>
      </c>
    </row>
    <row r="180" spans="1:11" ht="15" customHeight="1">
      <c r="C180" s="471">
        <v>43770</v>
      </c>
      <c r="D180" s="472">
        <f t="shared" si="2"/>
        <v>43770</v>
      </c>
      <c r="E180" s="474">
        <v>108.73256995264833</v>
      </c>
      <c r="F180" s="474">
        <v>110.63434726291342</v>
      </c>
      <c r="G180" s="474">
        <v>112.68086805820573</v>
      </c>
      <c r="H180" s="474">
        <v>110.89136172104517</v>
      </c>
      <c r="I180" s="463">
        <v>116.60356093134121</v>
      </c>
      <c r="K180" s="459"/>
    </row>
    <row r="181" spans="1:11" ht="15" customHeight="1">
      <c r="C181" s="471">
        <v>43800</v>
      </c>
      <c r="D181" s="472">
        <f t="shared" si="2"/>
        <v>43800</v>
      </c>
      <c r="E181" s="474">
        <v>111.92180597984486</v>
      </c>
      <c r="F181" s="474">
        <v>110.734645449929</v>
      </c>
      <c r="G181" s="474">
        <v>108.77594860185104</v>
      </c>
      <c r="H181" s="474">
        <v>110.80603548048438</v>
      </c>
      <c r="I181" s="463">
        <v>116.69935295247467</v>
      </c>
    </row>
    <row r="182" spans="1:11" ht="15" customHeight="1">
      <c r="C182" s="471">
        <v>43831</v>
      </c>
      <c r="D182" s="472">
        <f t="shared" si="2"/>
        <v>43831</v>
      </c>
      <c r="E182" s="474">
        <v>112.61734042939463</v>
      </c>
      <c r="F182" s="474">
        <v>110.70492456404946</v>
      </c>
      <c r="G182" s="474">
        <v>108.62901104371784</v>
      </c>
      <c r="H182" s="474">
        <v>110.15709084979873</v>
      </c>
      <c r="I182" s="463">
        <v>120.33944975554645</v>
      </c>
    </row>
    <row r="183" spans="1:11" ht="15" customHeight="1">
      <c r="C183" s="471">
        <v>43862</v>
      </c>
      <c r="D183" s="472">
        <f t="shared" si="2"/>
        <v>43862</v>
      </c>
      <c r="E183" s="474">
        <v>111.26690383233003</v>
      </c>
      <c r="F183" s="474">
        <v>105.27514424411216</v>
      </c>
      <c r="G183" s="474">
        <v>112.86089558157586</v>
      </c>
      <c r="H183" s="474">
        <v>108.32646857908033</v>
      </c>
      <c r="I183" s="463">
        <v>119.09415348081137</v>
      </c>
      <c r="K183" s="459"/>
    </row>
    <row r="184" spans="1:11" ht="15" customHeight="1">
      <c r="C184" s="471">
        <v>43891</v>
      </c>
      <c r="D184" s="472">
        <f t="shared" si="2"/>
        <v>43891</v>
      </c>
      <c r="E184" s="474">
        <v>106.59192116171604</v>
      </c>
      <c r="F184" s="474">
        <v>99.663731944488376</v>
      </c>
      <c r="G184" s="474">
        <v>105.31509645367009</v>
      </c>
      <c r="H184" s="474">
        <v>94.200658912940213</v>
      </c>
      <c r="I184" s="463">
        <v>109.61074338859804</v>
      </c>
    </row>
    <row r="185" spans="1:11" ht="15" customHeight="1">
      <c r="C185" s="471">
        <v>43922</v>
      </c>
      <c r="D185" s="472">
        <f t="shared" si="2"/>
        <v>43922</v>
      </c>
      <c r="E185" s="474">
        <v>91.318457801293945</v>
      </c>
      <c r="F185" s="474">
        <v>68.478853352699616</v>
      </c>
      <c r="G185" s="474">
        <v>64.413186612942553</v>
      </c>
      <c r="H185" s="474">
        <v>55.664833317630155</v>
      </c>
      <c r="I185" s="463">
        <v>88.249122675834684</v>
      </c>
    </row>
    <row r="186" spans="1:11" ht="15" customHeight="1">
      <c r="C186" s="471">
        <v>43952</v>
      </c>
      <c r="D186" s="472">
        <f t="shared" si="2"/>
        <v>43952</v>
      </c>
      <c r="E186" s="474">
        <v>95.324557861675274</v>
      </c>
      <c r="F186" s="474">
        <v>79.62072344694846</v>
      </c>
      <c r="G186" s="474">
        <v>69.19312288843112</v>
      </c>
      <c r="H186" s="474">
        <v>63.736580178011238</v>
      </c>
      <c r="I186" s="463">
        <v>94.954564155177451</v>
      </c>
      <c r="K186" s="459"/>
    </row>
    <row r="187" spans="1:11" ht="15" customHeight="1">
      <c r="C187" s="471">
        <v>43983</v>
      </c>
      <c r="D187" s="472">
        <f t="shared" si="2"/>
        <v>43983</v>
      </c>
      <c r="E187" s="474">
        <v>98.384466929690134</v>
      </c>
      <c r="F187" s="474">
        <v>85.201073845577554</v>
      </c>
      <c r="G187" s="474">
        <v>82.604826753708522</v>
      </c>
      <c r="H187" s="474">
        <v>70.149579330612909</v>
      </c>
      <c r="I187" s="463">
        <v>103.00109393038875</v>
      </c>
    </row>
    <row r="188" spans="1:11" ht="15" customHeight="1">
      <c r="A188" s="481" t="s">
        <v>184</v>
      </c>
      <c r="B188" s="482" t="s">
        <v>46</v>
      </c>
      <c r="C188" s="471">
        <v>44013</v>
      </c>
      <c r="D188" s="472">
        <f t="shared" si="2"/>
        <v>44013</v>
      </c>
      <c r="E188" s="474">
        <v>101.03262748640167</v>
      </c>
      <c r="F188" s="474">
        <v>86.755603063078368</v>
      </c>
      <c r="G188" s="474">
        <v>79.809517536907094</v>
      </c>
      <c r="H188" s="474">
        <v>68.566084658391418</v>
      </c>
      <c r="I188" s="463">
        <v>101.85158967678714</v>
      </c>
    </row>
    <row r="189" spans="1:11" ht="15" customHeight="1">
      <c r="C189" s="471">
        <v>44044</v>
      </c>
      <c r="D189" s="472">
        <f t="shared" si="2"/>
        <v>44044</v>
      </c>
      <c r="E189" s="474">
        <v>99.878106599529175</v>
      </c>
      <c r="F189" s="474">
        <v>92.404780774898782</v>
      </c>
      <c r="G189" s="474">
        <v>84.680964882615342</v>
      </c>
      <c r="H189" s="474">
        <v>85.136127403250782</v>
      </c>
      <c r="I189" s="463">
        <v>105.20431041645851</v>
      </c>
      <c r="K189" s="459"/>
    </row>
    <row r="190" spans="1:11" ht="15" customHeight="1">
      <c r="C190" s="471">
        <v>44075</v>
      </c>
      <c r="D190" s="472">
        <f t="shared" si="2"/>
        <v>44075</v>
      </c>
      <c r="E190" s="474">
        <v>101.45488533500715</v>
      </c>
      <c r="F190" s="474">
        <v>92.448681373843755</v>
      </c>
      <c r="G190" s="474">
        <v>86.51182090366342</v>
      </c>
      <c r="H190" s="474">
        <v>82.285521669311152</v>
      </c>
      <c r="I190" s="463">
        <v>101.3726295711198</v>
      </c>
    </row>
    <row r="191" spans="1:11" ht="15" customHeight="1">
      <c r="C191" s="471">
        <v>44105</v>
      </c>
      <c r="D191" s="472">
        <f t="shared" si="2"/>
        <v>44105</v>
      </c>
      <c r="E191" s="474">
        <v>102.38358677353239</v>
      </c>
      <c r="F191" s="474">
        <v>93.465886859479724</v>
      </c>
      <c r="G191" s="474">
        <v>84.80419534953532</v>
      </c>
      <c r="H191" s="474">
        <v>85.036971017874379</v>
      </c>
      <c r="I191" s="463">
        <v>101.85158967678714</v>
      </c>
    </row>
    <row r="192" spans="1:11" ht="15" customHeight="1">
      <c r="C192" s="471">
        <v>44136</v>
      </c>
      <c r="D192" s="472">
        <f t="shared" si="2"/>
        <v>44136</v>
      </c>
      <c r="E192" s="474">
        <v>100.3937066646012</v>
      </c>
      <c r="F192" s="474">
        <v>91.432793480898994</v>
      </c>
      <c r="G192" s="474">
        <v>83.276981657855117</v>
      </c>
      <c r="H192" s="474">
        <v>80.593010673152179</v>
      </c>
      <c r="I192" s="463">
        <v>103.57584605718957</v>
      </c>
    </row>
    <row r="193" spans="1:16" ht="15" customHeight="1">
      <c r="C193" s="471">
        <v>44166</v>
      </c>
      <c r="D193" s="472">
        <f t="shared" si="2"/>
        <v>44166</v>
      </c>
      <c r="E193" s="474">
        <v>101.17297534013166</v>
      </c>
      <c r="F193" s="474">
        <v>96.449573383562111</v>
      </c>
      <c r="G193" s="474">
        <v>85.617083994585613</v>
      </c>
      <c r="H193" s="474">
        <v>81.529609852694605</v>
      </c>
      <c r="I193" s="463">
        <v>100.51050138091858</v>
      </c>
    </row>
    <row r="194" spans="1:16" ht="15" customHeight="1">
      <c r="C194" s="451">
        <v>80721</v>
      </c>
      <c r="D194" s="472">
        <f t="shared" si="2"/>
        <v>80721</v>
      </c>
      <c r="E194" s="474">
        <v>102.08455614739195</v>
      </c>
      <c r="F194" s="474">
        <v>98.645173127031129</v>
      </c>
      <c r="G194" s="474">
        <v>86.1314587779531</v>
      </c>
      <c r="H194" s="474">
        <v>83.879390844327446</v>
      </c>
      <c r="I194" s="463">
        <v>103.28846999378916</v>
      </c>
    </row>
    <row r="195" spans="1:16" ht="15" customHeight="1">
      <c r="C195" s="451">
        <v>80752</v>
      </c>
      <c r="D195" s="472">
        <f t="shared" si="2"/>
        <v>80752</v>
      </c>
      <c r="E195" s="474">
        <v>102.48789324768768</v>
      </c>
      <c r="F195" s="474">
        <v>101.95211965564712</v>
      </c>
      <c r="G195" s="474">
        <v>90.149282900903103</v>
      </c>
      <c r="H195" s="474">
        <v>86.575435027749833</v>
      </c>
      <c r="I195" s="463">
        <v>105.49168647985893</v>
      </c>
    </row>
    <row r="196" spans="1:16" ht="15" customHeight="1">
      <c r="C196" s="451">
        <v>80780</v>
      </c>
      <c r="D196" s="472">
        <f t="shared" si="2"/>
        <v>80780</v>
      </c>
      <c r="E196" s="474">
        <v>104.72409919163378</v>
      </c>
      <c r="F196" s="474">
        <v>101.19665700113846</v>
      </c>
      <c r="G196" s="474">
        <v>101.81186436574254</v>
      </c>
      <c r="H196" s="474">
        <v>93.974832692465569</v>
      </c>
      <c r="I196" s="463">
        <v>106.35381467006013</v>
      </c>
    </row>
    <row r="197" spans="1:16" ht="15" customHeight="1">
      <c r="C197" s="451">
        <v>80811</v>
      </c>
      <c r="D197" s="472">
        <f t="shared" si="2"/>
        <v>80811</v>
      </c>
      <c r="E197" s="474">
        <v>104.73593055468874</v>
      </c>
      <c r="F197" s="474">
        <v>102.56069341033323</v>
      </c>
      <c r="G197" s="474">
        <v>87.23486385636069</v>
      </c>
      <c r="H197" s="474">
        <v>85.187475542136568</v>
      </c>
      <c r="I197" s="463">
        <v>105.49168647985893</v>
      </c>
    </row>
    <row r="198" spans="1:16" ht="15" customHeight="1">
      <c r="C198" s="451">
        <v>80841</v>
      </c>
      <c r="D198" s="472">
        <f t="shared" si="2"/>
        <v>80841</v>
      </c>
      <c r="E198" s="474">
        <v>105.74352411137042</v>
      </c>
      <c r="F198" s="474">
        <v>104.63362866122628</v>
      </c>
      <c r="G198" s="474">
        <v>88.786014403695688</v>
      </c>
      <c r="H198" s="474">
        <v>96.968474695982806</v>
      </c>
      <c r="I198" s="463">
        <v>112.77188008600248</v>
      </c>
    </row>
    <row r="199" spans="1:16" ht="15" customHeight="1">
      <c r="C199" s="451">
        <v>80872</v>
      </c>
      <c r="D199" s="472">
        <f t="shared" ref="D199:D217" si="3">+C199</f>
        <v>80872</v>
      </c>
      <c r="E199" s="474">
        <v>106.24122733677332</v>
      </c>
      <c r="F199" s="474">
        <v>106.3703416669975</v>
      </c>
      <c r="G199" s="474">
        <v>106.57300380837459</v>
      </c>
      <c r="H199" s="474">
        <v>101.29909527448396</v>
      </c>
      <c r="I199" s="463">
        <v>111.8139598746678</v>
      </c>
      <c r="K199" s="460"/>
      <c r="L199" s="483"/>
      <c r="M199" s="483"/>
      <c r="N199" s="483"/>
      <c r="O199" s="483"/>
      <c r="P199" s="483"/>
    </row>
    <row r="200" spans="1:16" ht="15" customHeight="1">
      <c r="A200" s="481" t="s">
        <v>185</v>
      </c>
      <c r="B200" s="482" t="s">
        <v>47</v>
      </c>
      <c r="C200" s="451">
        <v>80902</v>
      </c>
      <c r="D200" s="472">
        <f t="shared" si="3"/>
        <v>80902</v>
      </c>
      <c r="E200" s="474">
        <v>105.99302371246945</v>
      </c>
      <c r="F200" s="474">
        <v>110.95811632161039</v>
      </c>
      <c r="G200" s="474">
        <v>108.07168993838494</v>
      </c>
      <c r="H200" s="474">
        <v>105.4677322844351</v>
      </c>
      <c r="I200" s="463">
        <v>110.47287157879926</v>
      </c>
      <c r="K200" s="484"/>
      <c r="L200" s="483"/>
      <c r="M200" s="483"/>
      <c r="N200" s="483"/>
      <c r="O200" s="483"/>
      <c r="P200" s="483"/>
    </row>
    <row r="201" spans="1:16" ht="15" customHeight="1">
      <c r="C201" s="451">
        <v>80933</v>
      </c>
      <c r="D201" s="472">
        <f t="shared" si="3"/>
        <v>80933</v>
      </c>
      <c r="E201" s="474">
        <v>107.62900072453355</v>
      </c>
      <c r="F201" s="474">
        <v>111.9496102128343</v>
      </c>
      <c r="G201" s="474">
        <v>108.63741236660026</v>
      </c>
      <c r="H201" s="474">
        <v>112.25053580823817</v>
      </c>
      <c r="I201" s="463">
        <v>110.56866359993272</v>
      </c>
    </row>
    <row r="202" spans="1:16" ht="15" customHeight="1">
      <c r="C202" s="451">
        <v>80964</v>
      </c>
      <c r="D202" s="472">
        <f t="shared" si="3"/>
        <v>80964</v>
      </c>
      <c r="E202" s="474">
        <v>106.96318645507176</v>
      </c>
      <c r="F202" s="474">
        <v>112.53615595229553</v>
      </c>
      <c r="G202" s="474">
        <v>110.52713230086641</v>
      </c>
      <c r="H202" s="474">
        <v>113.29593811693265</v>
      </c>
      <c r="I202" s="463">
        <v>107.69490296592869</v>
      </c>
    </row>
    <row r="203" spans="1:16" ht="15" customHeight="1">
      <c r="C203" s="451">
        <v>80994</v>
      </c>
      <c r="D203" s="472">
        <f t="shared" si="3"/>
        <v>80994</v>
      </c>
      <c r="E203" s="474">
        <v>107.08533505234811</v>
      </c>
      <c r="F203" s="474">
        <v>107.89229026399742</v>
      </c>
      <c r="G203" s="474">
        <v>108.36194343914842</v>
      </c>
      <c r="H203" s="474">
        <v>109.3918356356029</v>
      </c>
      <c r="I203" s="463">
        <v>104.24639020512384</v>
      </c>
    </row>
    <row r="204" spans="1:16" ht="15" customHeight="1">
      <c r="C204" s="451">
        <v>81025</v>
      </c>
      <c r="D204" s="472">
        <f t="shared" si="3"/>
        <v>81025</v>
      </c>
      <c r="E204" s="474">
        <v>109.22711527666654</v>
      </c>
      <c r="F204" s="474">
        <v>110.48455428781652</v>
      </c>
      <c r="G204" s="474">
        <v>109.3681651530411</v>
      </c>
      <c r="H204" s="474">
        <v>108.08890469587163</v>
      </c>
      <c r="I204" s="463">
        <v>102.71371786698835</v>
      </c>
    </row>
    <row r="205" spans="1:16" ht="15" customHeight="1">
      <c r="C205" s="451">
        <v>81055</v>
      </c>
      <c r="D205" s="472">
        <f t="shared" si="3"/>
        <v>81055</v>
      </c>
      <c r="E205" s="474">
        <v>108.48878160304412</v>
      </c>
      <c r="F205" s="474">
        <v>108.08923581997051</v>
      </c>
      <c r="G205" s="474">
        <v>109.85386912221922</v>
      </c>
      <c r="H205" s="474">
        <v>106.75473049297884</v>
      </c>
      <c r="I205" s="463">
        <v>107.59911094479521</v>
      </c>
    </row>
    <row r="206" spans="1:16" ht="15" customHeight="1">
      <c r="C206" s="451">
        <v>117610</v>
      </c>
      <c r="D206" s="472">
        <f t="shared" si="3"/>
        <v>117610</v>
      </c>
      <c r="E206" s="474">
        <v>109.25181374312015</v>
      </c>
      <c r="F206" s="474">
        <v>108.08875402768395</v>
      </c>
      <c r="G206" s="474">
        <v>107.26413585945012</v>
      </c>
      <c r="H206" s="474">
        <v>108.61560886468214</v>
      </c>
      <c r="I206" s="463">
        <v>105.68327052212585</v>
      </c>
    </row>
    <row r="207" spans="1:16" ht="15" customHeight="1">
      <c r="C207" s="451">
        <v>117641</v>
      </c>
      <c r="D207" s="472">
        <f t="shared" si="3"/>
        <v>117641</v>
      </c>
      <c r="E207" s="474">
        <v>109.5588624360561</v>
      </c>
      <c r="F207" s="474">
        <v>107.13034527413494</v>
      </c>
      <c r="G207" s="474">
        <v>99.002677090493066</v>
      </c>
      <c r="H207" s="474">
        <v>109.3631858695239</v>
      </c>
      <c r="I207" s="463">
        <v>98.115700852581895</v>
      </c>
    </row>
    <row r="208" spans="1:16" ht="15" customHeight="1">
      <c r="C208" s="451">
        <v>117669</v>
      </c>
      <c r="D208" s="472">
        <f t="shared" si="3"/>
        <v>117669</v>
      </c>
      <c r="E208" s="474">
        <v>108.20133120437696</v>
      </c>
      <c r="F208" s="474">
        <v>109.01991127844218</v>
      </c>
      <c r="G208" s="474">
        <v>99.930917779125124</v>
      </c>
      <c r="H208" s="474">
        <v>106.81375555638779</v>
      </c>
      <c r="I208" s="463">
        <v>97.061988620113738</v>
      </c>
    </row>
    <row r="209" spans="1:9" ht="15" customHeight="1">
      <c r="C209" s="451">
        <v>117700</v>
      </c>
      <c r="D209" s="472">
        <f t="shared" si="3"/>
        <v>117700</v>
      </c>
      <c r="E209" s="474">
        <v>108.11390358551446</v>
      </c>
      <c r="F209" s="474">
        <v>112.02378877543779</v>
      </c>
      <c r="G209" s="474">
        <v>100.5952887734806</v>
      </c>
      <c r="H209" s="474">
        <v>106.38467517730498</v>
      </c>
      <c r="I209" s="463">
        <v>98.690452979382698</v>
      </c>
    </row>
    <row r="210" spans="1:9" ht="15" customHeight="1">
      <c r="C210" s="451">
        <v>117730</v>
      </c>
      <c r="D210" s="472">
        <f t="shared" si="3"/>
        <v>117730</v>
      </c>
      <c r="E210" s="474">
        <v>107.9662103470978</v>
      </c>
      <c r="F210" s="474">
        <v>110.46933799421768</v>
      </c>
      <c r="G210" s="474">
        <v>105.58929317127466</v>
      </c>
      <c r="H210" s="474">
        <v>108.66963363876468</v>
      </c>
      <c r="I210" s="463">
        <v>95.337732239711315</v>
      </c>
    </row>
    <row r="211" spans="1:9" ht="15" customHeight="1">
      <c r="C211" s="451">
        <v>117761</v>
      </c>
      <c r="D211" s="472">
        <f t="shared" si="3"/>
        <v>117761</v>
      </c>
      <c r="E211" s="474">
        <v>108.10404793633768</v>
      </c>
      <c r="F211" s="474">
        <v>114.07795239902157</v>
      </c>
      <c r="G211" s="474">
        <v>104.02442105106975</v>
      </c>
      <c r="H211" s="474">
        <v>111.58117927303753</v>
      </c>
      <c r="I211" s="463">
        <v>92.368179584573809</v>
      </c>
    </row>
    <row r="212" spans="1:9" ht="15" customHeight="1">
      <c r="A212" s="481" t="s">
        <v>186</v>
      </c>
      <c r="B212" s="482" t="s">
        <v>48</v>
      </c>
      <c r="C212" s="451">
        <v>117791</v>
      </c>
      <c r="D212" s="472">
        <f t="shared" si="3"/>
        <v>117791</v>
      </c>
      <c r="E212" s="474">
        <v>107.78347635381191</v>
      </c>
      <c r="F212" s="474">
        <v>106.1595263895407</v>
      </c>
      <c r="G212" s="474">
        <v>109.99850567529263</v>
      </c>
      <c r="H212" s="474">
        <v>111.25312331640613</v>
      </c>
      <c r="I212" s="463">
        <v>89.973379056237107</v>
      </c>
    </row>
    <row r="213" spans="1:9" ht="15" customHeight="1">
      <c r="C213" s="451">
        <v>117822</v>
      </c>
      <c r="D213" s="472">
        <f t="shared" si="3"/>
        <v>117822</v>
      </c>
      <c r="E213" s="474">
        <v>108.16647592519642</v>
      </c>
      <c r="F213" s="474">
        <v>102.21763591746398</v>
      </c>
      <c r="G213" s="474">
        <v>103.96354503756203</v>
      </c>
      <c r="H213" s="474">
        <v>108.38190424105396</v>
      </c>
      <c r="I213" s="463">
        <v>91.122883309838727</v>
      </c>
    </row>
    <row r="214" spans="1:9" ht="15" customHeight="1">
      <c r="C214" s="451">
        <v>117853</v>
      </c>
      <c r="D214" s="472">
        <f t="shared" si="3"/>
        <v>117853</v>
      </c>
      <c r="E214" s="474">
        <v>108.66383653381297</v>
      </c>
      <c r="F214" s="474">
        <v>106.56264756172166</v>
      </c>
      <c r="G214" s="474">
        <v>100.64271445913457</v>
      </c>
      <c r="H214" s="474">
        <v>100.16825068240433</v>
      </c>
      <c r="I214" s="463">
        <v>92.655555647974211</v>
      </c>
    </row>
    <row r="215" spans="1:9" ht="15" customHeight="1">
      <c r="C215" s="451">
        <v>117883</v>
      </c>
      <c r="D215" s="472">
        <f t="shared" si="3"/>
        <v>117883</v>
      </c>
      <c r="E215" s="474">
        <v>107.97617887552201</v>
      </c>
      <c r="F215" s="474">
        <v>108.86038504218105</v>
      </c>
      <c r="G215" s="474">
        <v>102.73240114751447</v>
      </c>
      <c r="H215" s="474">
        <v>107.93438694698628</v>
      </c>
      <c r="I215" s="463">
        <v>93.900851922709293</v>
      </c>
    </row>
    <row r="216" spans="1:9" ht="15" customHeight="1">
      <c r="C216" s="451">
        <v>117914</v>
      </c>
      <c r="D216" s="472">
        <f t="shared" si="3"/>
        <v>117914</v>
      </c>
      <c r="E216" s="474">
        <v>107.90916703982825</v>
      </c>
      <c r="F216" s="474">
        <v>108.19146196403015</v>
      </c>
      <c r="G216" s="474">
        <v>102.56975405531398</v>
      </c>
      <c r="H216" s="474">
        <v>110.8160817038325</v>
      </c>
      <c r="I216" s="463">
        <v>95.816692345378655</v>
      </c>
    </row>
    <row r="217" spans="1:9" ht="15" customHeight="1">
      <c r="C217" s="451">
        <v>117944</v>
      </c>
      <c r="D217" s="472">
        <f t="shared" si="3"/>
        <v>117944</v>
      </c>
      <c r="E217" s="474">
        <v>107.63274143083702</v>
      </c>
      <c r="F217" s="474">
        <v>108.07070667622976</v>
      </c>
      <c r="G217" s="474">
        <v>103.5133657993288</v>
      </c>
      <c r="H217" s="474">
        <v>109.74319939529759</v>
      </c>
      <c r="I217" s="463">
        <v>99.073621063916576</v>
      </c>
    </row>
    <row r="218" spans="1:9" ht="15" customHeight="1">
      <c r="C218" s="451">
        <v>154499</v>
      </c>
      <c r="D218" s="472">
        <v>154499</v>
      </c>
      <c r="E218" s="474">
        <v>106.96234008924642</v>
      </c>
      <c r="F218" s="474">
        <v>102.79871539409679</v>
      </c>
      <c r="G218" s="474">
        <v>105.80035825537055</v>
      </c>
      <c r="H218" s="474">
        <v>107.10149704646942</v>
      </c>
      <c r="I218" s="463">
        <v>98.9778290427831</v>
      </c>
    </row>
    <row r="219" spans="1:9" ht="15" customHeight="1">
      <c r="C219" s="451">
        <v>154530</v>
      </c>
      <c r="D219" s="472">
        <v>154530</v>
      </c>
      <c r="E219" s="474">
        <v>108.40088167798875</v>
      </c>
      <c r="F219" s="474">
        <v>111.65254203935662</v>
      </c>
      <c r="G219" s="474">
        <v>107.10862080425463</v>
      </c>
      <c r="H219" s="474">
        <v>107.56416136082809</v>
      </c>
      <c r="I219" s="463">
        <v>102.04317371905407</v>
      </c>
    </row>
    <row r="220" spans="1:9" ht="15" customHeight="1">
      <c r="C220" s="451">
        <v>154558</v>
      </c>
      <c r="D220" s="472">
        <v>154558</v>
      </c>
      <c r="E220" s="474">
        <v>111.13039421355978</v>
      </c>
      <c r="F220" s="474">
        <v>109.45223904989254</v>
      </c>
      <c r="G220" s="474">
        <v>107.68601756960734</v>
      </c>
      <c r="H220" s="474">
        <v>107.79490026605109</v>
      </c>
      <c r="I220" s="463">
        <v>97.636740746914555</v>
      </c>
    </row>
    <row r="221" spans="1:9" ht="15" customHeight="1">
      <c r="C221" s="451">
        <v>154589</v>
      </c>
      <c r="D221" s="472">
        <v>154589</v>
      </c>
      <c r="E221" s="474">
        <v>110.05204332362931</v>
      </c>
      <c r="F221" s="474">
        <v>108.82694468353219</v>
      </c>
      <c r="G221" s="474">
        <v>113.62414015999923</v>
      </c>
      <c r="H221" s="474">
        <v>109.76916477828121</v>
      </c>
      <c r="I221" s="463">
        <v>101.46842159225326</v>
      </c>
    </row>
    <row r="222" spans="1:9" ht="15" customHeight="1">
      <c r="C222" s="451">
        <v>154619</v>
      </c>
      <c r="D222" s="472">
        <v>154619</v>
      </c>
      <c r="E222" s="474">
        <v>110.00948316476604</v>
      </c>
      <c r="F222" s="474">
        <v>108.43326586916746</v>
      </c>
      <c r="G222" s="474">
        <v>109.45461955554973</v>
      </c>
      <c r="H222" s="474">
        <v>108.5687624198797</v>
      </c>
      <c r="I222" s="463">
        <v>103.7674300994565</v>
      </c>
    </row>
    <row r="223" spans="1:9" ht="15" customHeight="1">
      <c r="C223" s="451">
        <v>154650</v>
      </c>
      <c r="D223" s="472">
        <v>154650</v>
      </c>
      <c r="E223" s="474">
        <v>110.03778377349715</v>
      </c>
      <c r="F223" s="474">
        <v>105.79138253774255</v>
      </c>
      <c r="G223" s="474">
        <v>109.22512888892354</v>
      </c>
      <c r="H223" s="474">
        <v>107.96402895417754</v>
      </c>
      <c r="I223" s="463">
        <v>105.30010243759199</v>
      </c>
    </row>
    <row r="224" spans="1:9" ht="15" customHeight="1">
      <c r="A224" s="481" t="s">
        <v>187</v>
      </c>
      <c r="B224" s="482" t="s">
        <v>49</v>
      </c>
      <c r="C224" s="451">
        <v>154680</v>
      </c>
      <c r="D224" s="472">
        <v>154680</v>
      </c>
      <c r="E224" s="474">
        <v>113.54369792244921</v>
      </c>
      <c r="F224" s="474">
        <v>105.45098840126758</v>
      </c>
      <c r="G224" s="474">
        <v>111.54871291516481</v>
      </c>
      <c r="H224" s="474">
        <v>105.26193855663365</v>
      </c>
      <c r="I224" s="463">
        <v>101.85158967678714</v>
      </c>
    </row>
    <row r="225" spans="1:11" ht="15" customHeight="1">
      <c r="C225" s="451">
        <v>154711</v>
      </c>
      <c r="D225" s="472">
        <v>154711</v>
      </c>
      <c r="E225" s="474">
        <v>111.84362830053736</v>
      </c>
      <c r="F225" s="474">
        <v>99.515609120786763</v>
      </c>
      <c r="G225" s="474">
        <v>111.51346156032702</v>
      </c>
      <c r="H225" s="474">
        <v>104.43415246632</v>
      </c>
      <c r="I225" s="463">
        <v>100.41470935978512</v>
      </c>
    </row>
    <row r="226" spans="1:11" ht="15" customHeight="1">
      <c r="C226" s="451">
        <v>154742</v>
      </c>
      <c r="D226" s="472">
        <v>154742</v>
      </c>
      <c r="E226" s="474">
        <v>111.29818508358214</v>
      </c>
      <c r="F226" s="474">
        <v>103.78237582712008</v>
      </c>
      <c r="G226" s="474">
        <v>111.27767713521807</v>
      </c>
      <c r="H226" s="474">
        <v>104.6755995741578</v>
      </c>
      <c r="I226" s="463">
        <v>102.42634180358795</v>
      </c>
    </row>
    <row r="227" spans="1:11" ht="15" customHeight="1">
      <c r="C227" s="451">
        <v>154772</v>
      </c>
      <c r="D227" s="472">
        <v>154772</v>
      </c>
      <c r="E227" s="474">
        <v>110.19888072394457</v>
      </c>
      <c r="F227" s="474">
        <v>107.08585543048457</v>
      </c>
      <c r="G227" s="474">
        <v>112.10680893972926</v>
      </c>
      <c r="H227" s="474">
        <v>105.86826788820957</v>
      </c>
      <c r="I227" s="463">
        <v>104.05480616285691</v>
      </c>
    </row>
    <row r="228" spans="1:11" ht="15" customHeight="1">
      <c r="C228" s="530">
        <v>154803</v>
      </c>
      <c r="D228" s="531">
        <v>154803</v>
      </c>
      <c r="E228" s="474">
        <v>112.5873238234804</v>
      </c>
      <c r="F228" s="474">
        <v>107.6662875685666</v>
      </c>
      <c r="G228" s="474">
        <v>111.81627937346202</v>
      </c>
      <c r="H228" s="474">
        <v>107.16816188349668</v>
      </c>
      <c r="I228" s="463">
        <v>107.31173488139481</v>
      </c>
    </row>
    <row r="229" spans="1:11" ht="15" customHeight="1">
      <c r="C229" s="530">
        <v>154833</v>
      </c>
      <c r="D229" s="531">
        <v>154833</v>
      </c>
      <c r="E229" s="474">
        <v>112.24392104935446</v>
      </c>
      <c r="F229" s="474">
        <v>107.42021122212871</v>
      </c>
      <c r="G229" s="474">
        <v>111.25085154351287</v>
      </c>
      <c r="H229" s="474">
        <v>109.47817926745557</v>
      </c>
      <c r="I229" s="463">
        <v>107.21594286026135</v>
      </c>
    </row>
    <row r="230" spans="1:11">
      <c r="C230" s="530">
        <v>191389</v>
      </c>
      <c r="D230" s="531">
        <v>191389</v>
      </c>
      <c r="E230" s="474">
        <v>112.92346047967308</v>
      </c>
      <c r="F230" s="474">
        <v>107.02916053121157</v>
      </c>
      <c r="G230" s="474">
        <v>109.03023498487181</v>
      </c>
      <c r="H230" s="474">
        <v>111.07074062262257</v>
      </c>
      <c r="I230" s="463">
        <v>109.32336732519764</v>
      </c>
    </row>
    <row r="231" spans="1:11">
      <c r="C231" s="530">
        <v>191420</v>
      </c>
      <c r="D231" s="531">
        <v>191420</v>
      </c>
      <c r="E231" s="465">
        <v>109.2353132724123</v>
      </c>
      <c r="F231" s="465">
        <v>103.72836587497041</v>
      </c>
      <c r="G231" s="465">
        <v>111.21867308814453</v>
      </c>
      <c r="H231" s="465">
        <v>111.83904752528241</v>
      </c>
      <c r="I231" s="463">
        <v>108.5570311561299</v>
      </c>
    </row>
    <row r="232" spans="1:11">
      <c r="C232" s="530">
        <v>191449</v>
      </c>
      <c r="D232" s="531">
        <v>191449</v>
      </c>
      <c r="E232" s="465">
        <v>110.71339601102031</v>
      </c>
      <c r="F232" s="465">
        <v>109.88379194092283</v>
      </c>
      <c r="G232" s="465">
        <v>114.38151960182354</v>
      </c>
      <c r="H232" s="465">
        <v>111.20757868183411</v>
      </c>
      <c r="I232" s="463">
        <v>109.61074338859804</v>
      </c>
    </row>
    <row r="233" spans="1:11">
      <c r="C233" s="530">
        <v>191480</v>
      </c>
      <c r="D233" s="531">
        <v>191480</v>
      </c>
      <c r="E233" s="465">
        <v>110.98117247238403</v>
      </c>
      <c r="F233" s="465">
        <v>101.45520714905592</v>
      </c>
      <c r="G233" s="465">
        <v>109.89570838578955</v>
      </c>
      <c r="H233" s="465">
        <v>107.85547154716444</v>
      </c>
      <c r="I233" s="463">
        <v>110.56866359993272</v>
      </c>
    </row>
    <row r="234" spans="1:11">
      <c r="C234" s="530">
        <v>191510</v>
      </c>
      <c r="D234" s="531">
        <v>191510</v>
      </c>
      <c r="E234" s="465">
        <v>110.95927633135838</v>
      </c>
      <c r="F234" s="465">
        <v>99.762732926936351</v>
      </c>
      <c r="G234" s="465">
        <v>109.60186701374444</v>
      </c>
      <c r="H234" s="465">
        <v>108.35248074768127</v>
      </c>
      <c r="I234" s="463">
        <v>113.44242423393676</v>
      </c>
      <c r="K234" s="151"/>
    </row>
    <row r="235" spans="1:11">
      <c r="C235" s="530">
        <v>191541</v>
      </c>
      <c r="D235" s="531">
        <v>191541</v>
      </c>
      <c r="E235" s="465">
        <v>111.58344058310327</v>
      </c>
      <c r="F235" s="465">
        <v>103.43250361437227</v>
      </c>
      <c r="G235" s="465">
        <v>110.34162884937992</v>
      </c>
      <c r="H235" s="465">
        <v>104.83116082969588</v>
      </c>
      <c r="I235" s="463">
        <v>109.1317832829307</v>
      </c>
    </row>
    <row r="236" spans="1:11">
      <c r="A236" s="481" t="s">
        <v>516</v>
      </c>
      <c r="B236" s="482" t="s">
        <v>517</v>
      </c>
      <c r="C236" s="530">
        <v>191571</v>
      </c>
      <c r="D236" s="531">
        <v>191571</v>
      </c>
      <c r="E236" s="465">
        <v>110.75611676267118</v>
      </c>
      <c r="F236" s="465">
        <v>103.65638332118711</v>
      </c>
      <c r="G236" s="465">
        <v>107.97996232253843</v>
      </c>
      <c r="H236" s="465">
        <v>104.98393089815124</v>
      </c>
      <c r="I236" s="463">
        <v>108.5570311561299</v>
      </c>
    </row>
    <row r="237" spans="1:11">
      <c r="C237" s="530">
        <v>191602</v>
      </c>
      <c r="D237" s="531">
        <v>191602</v>
      </c>
      <c r="E237" s="465">
        <v>108.73053213548171</v>
      </c>
      <c r="F237" s="465">
        <v>105.16806938459511</v>
      </c>
      <c r="G237" s="465">
        <v>106.29878743071939</v>
      </c>
      <c r="H237" s="465">
        <v>107.01378196871252</v>
      </c>
      <c r="I237" s="463">
        <v>106.06643860665973</v>
      </c>
    </row>
    <row r="238" spans="1:11">
      <c r="C238" s="530">
        <v>191633</v>
      </c>
      <c r="D238" s="531">
        <v>191633</v>
      </c>
      <c r="E238" s="465">
        <v>111.09493252295718</v>
      </c>
      <c r="F238" s="465">
        <v>104.95981112737246</v>
      </c>
      <c r="G238" s="465">
        <v>115.4564183495217</v>
      </c>
      <c r="H238" s="465">
        <v>107.22530196221558</v>
      </c>
      <c r="I238" s="463">
        <v>104.53376626852425</v>
      </c>
    </row>
    <row r="239" spans="1:11">
      <c r="C239" s="530">
        <v>191663</v>
      </c>
      <c r="D239" s="531">
        <v>191663</v>
      </c>
      <c r="E239" s="465">
        <v>110.92644049932115</v>
      </c>
      <c r="F239" s="465">
        <v>104.16467884610029</v>
      </c>
      <c r="G239" s="465">
        <v>112.59831005196179</v>
      </c>
      <c r="H239" s="465">
        <v>107.61965106389569</v>
      </c>
      <c r="I239" s="465">
        <v>105.77906254325933</v>
      </c>
    </row>
    <row r="240" spans="1:11">
      <c r="C240" s="530">
        <v>191694</v>
      </c>
      <c r="D240" s="531">
        <v>191694</v>
      </c>
      <c r="E240" s="465">
        <v>107.56018963879154</v>
      </c>
      <c r="F240" s="465">
        <v>100.90236925600685</v>
      </c>
      <c r="G240" s="465">
        <v>111.7065929173306</v>
      </c>
      <c r="H240" s="465">
        <v>110.61723234529703</v>
      </c>
      <c r="I240" s="465">
        <v>107.31173488139481</v>
      </c>
    </row>
    <row r="241" spans="1:9">
      <c r="C241" s="530">
        <v>191724</v>
      </c>
      <c r="D241" s="531">
        <v>191724</v>
      </c>
      <c r="E241" s="465">
        <v>112.21992750682861</v>
      </c>
      <c r="F241" s="465">
        <v>101.5650253841729</v>
      </c>
      <c r="G241" s="465">
        <v>112.452675540496</v>
      </c>
      <c r="H241" s="465">
        <v>111.46697285684166</v>
      </c>
      <c r="I241" s="465">
        <v>105.39589445872545</v>
      </c>
    </row>
    <row r="242" spans="1:9">
      <c r="C242" s="451">
        <v>228279</v>
      </c>
      <c r="D242" s="472">
        <v>228279</v>
      </c>
      <c r="E242" s="465">
        <v>109.71262208959944</v>
      </c>
      <c r="F242" s="465">
        <v>104.043758066343</v>
      </c>
      <c r="G242" s="465">
        <v>107.13885232291213</v>
      </c>
      <c r="H242" s="465">
        <v>106.79364532855243</v>
      </c>
      <c r="I242" s="465">
        <v>104.34218222625731</v>
      </c>
    </row>
    <row r="243" spans="1:9">
      <c r="C243" s="451">
        <v>228310</v>
      </c>
      <c r="D243" s="472">
        <v>228310</v>
      </c>
      <c r="E243" s="465">
        <v>111.38501642949095</v>
      </c>
      <c r="F243" s="465">
        <v>100.55838844495233</v>
      </c>
      <c r="G243" s="465">
        <v>106.34874327786926</v>
      </c>
      <c r="H243" s="465">
        <v>110.49958320618904</v>
      </c>
      <c r="I243" s="465">
        <v>103.19267797265569</v>
      </c>
    </row>
    <row r="244" spans="1:9">
      <c r="C244" s="451">
        <v>228338</v>
      </c>
      <c r="D244" s="472">
        <v>228338</v>
      </c>
      <c r="E244" s="465">
        <v>109.59624271941603</v>
      </c>
      <c r="F244" s="465">
        <v>100.97657013283366</v>
      </c>
      <c r="G244" s="465">
        <v>109.87539818129379</v>
      </c>
      <c r="H244" s="465">
        <v>103.05133354441824</v>
      </c>
      <c r="I244" s="465">
        <v>105.30010243759199</v>
      </c>
    </row>
    <row r="245" spans="1:9">
      <c r="C245" s="451">
        <v>228369</v>
      </c>
      <c r="D245" s="472">
        <v>228369</v>
      </c>
      <c r="E245" s="465">
        <v>112.24558203526303</v>
      </c>
      <c r="F245" s="465">
        <v>102.41006326691654</v>
      </c>
      <c r="G245" s="465">
        <v>101.33292004185597</v>
      </c>
      <c r="H245" s="465">
        <v>103.28960181999062</v>
      </c>
      <c r="I245" s="465">
        <v>105.20431041645851</v>
      </c>
    </row>
    <row r="246" spans="1:9">
      <c r="C246" s="451">
        <v>228399</v>
      </c>
      <c r="D246" s="472">
        <v>228399</v>
      </c>
      <c r="E246" s="465">
        <v>112.89789893599345</v>
      </c>
      <c r="F246" s="465">
        <v>103.08774230584504</v>
      </c>
      <c r="G246" s="465">
        <v>99.443975988400595</v>
      </c>
      <c r="H246" s="465">
        <v>104.34121911008314</v>
      </c>
      <c r="I246" s="465">
        <v>106.35381467006013</v>
      </c>
    </row>
    <row r="247" spans="1:9">
      <c r="C247" s="451">
        <v>228430</v>
      </c>
      <c r="D247" s="472">
        <v>228430</v>
      </c>
      <c r="E247" s="465">
        <v>110.45242711392385</v>
      </c>
      <c r="F247" s="465">
        <v>103.74961106804676</v>
      </c>
      <c r="G247" s="465">
        <v>97.21551917287141</v>
      </c>
      <c r="H247" s="465">
        <v>103.96001720095609</v>
      </c>
      <c r="I247" s="465">
        <v>109.03599126179724</v>
      </c>
    </row>
    <row r="248" spans="1:9">
      <c r="A248" s="766" t="s">
        <v>537</v>
      </c>
      <c r="B248" s="767" t="s">
        <v>538</v>
      </c>
      <c r="C248" s="451">
        <v>228460</v>
      </c>
      <c r="D248" s="472">
        <v>228460</v>
      </c>
      <c r="E248" s="465">
        <v>112.68481266078473</v>
      </c>
      <c r="F248" s="465">
        <v>104.52488336344234</v>
      </c>
      <c r="G248" s="465">
        <v>104.11799357330214</v>
      </c>
      <c r="H248" s="465">
        <v>98.572358484102111</v>
      </c>
      <c r="I248" s="465">
        <v>108.46123913499643</v>
      </c>
    </row>
    <row r="249" spans="1:9">
      <c r="C249" s="451">
        <v>228491</v>
      </c>
      <c r="D249" s="472">
        <v>228491</v>
      </c>
      <c r="E249" s="465">
        <v>110.24807004448407</v>
      </c>
      <c r="F249" s="465">
        <v>99.520723407892447</v>
      </c>
      <c r="G249" s="465">
        <v>103.20244403676986</v>
      </c>
      <c r="H249" s="465">
        <v>110.38946305510993</v>
      </c>
      <c r="I249" s="465">
        <v>107.50331892366175</v>
      </c>
    </row>
    <row r="250" spans="1:9">
      <c r="C250" s="451">
        <v>228522</v>
      </c>
      <c r="D250" s="472">
        <v>228522</v>
      </c>
      <c r="E250" s="436">
        <v>109.8190292417855</v>
      </c>
      <c r="F250" s="436">
        <v>105.63592931134657</v>
      </c>
      <c r="G250" s="436">
        <v>105.94716769927439</v>
      </c>
      <c r="H250" s="436">
        <v>102.88811149645865</v>
      </c>
      <c r="I250" s="442">
        <v>108.94019924066377</v>
      </c>
    </row>
    <row r="251" spans="1:9">
      <c r="C251" s="451">
        <v>228552</v>
      </c>
      <c r="D251" s="472">
        <v>228552</v>
      </c>
      <c r="E251" s="436">
        <v>110.56629593711001</v>
      </c>
      <c r="F251" s="436">
        <v>103.42587410502581</v>
      </c>
      <c r="G251" s="436">
        <v>102.83076184392282</v>
      </c>
      <c r="H251" s="436">
        <v>108.02332893805136</v>
      </c>
      <c r="I251" s="442">
        <v>109.32336732519764</v>
      </c>
    </row>
    <row r="252" spans="1:9">
      <c r="C252" s="451">
        <v>228583</v>
      </c>
      <c r="D252" s="472">
        <v>228583</v>
      </c>
    </row>
    <row r="253" spans="1:9">
      <c r="C253" s="764">
        <v>228613</v>
      </c>
      <c r="D253" s="765">
        <v>228613</v>
      </c>
    </row>
    <row r="264" spans="5:5">
      <c r="E264" s="442"/>
    </row>
  </sheetData>
  <sheetProtection algorithmName="SHA-512" hashValue="9zpjDx+EMx8VgdNQ8/31q1W/pTRxRWcTP7sRf7kizB+7J6B7H/gQFM8nm7FypdwuVumw6wZKoSf/EUDK9wZhJA==" saltValue="ZuhazRNpmnW9/ole0D7YKA==" spinCount="100000" sheet="1" objects="1" scenarios="1"/>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3D6A6-9A7D-4AE3-AC5B-6AE2FC3C9776}">
  <sheetPr codeName="List7"/>
  <dimension ref="A1:W172"/>
  <sheetViews>
    <sheetView zoomScale="90" zoomScaleNormal="90" workbookViewId="0">
      <pane xSplit="4" ySplit="3" topLeftCell="E4" activePane="bottomRight" state="frozen"/>
      <selection activeCell="C19" sqref="C19:H20"/>
      <selection pane="topRight" activeCell="C19" sqref="C19:H20"/>
      <selection pane="bottomLeft" activeCell="C19" sqref="C19:H20"/>
      <selection pane="bottomRight" activeCell="R37" sqref="R37"/>
    </sheetView>
  </sheetViews>
  <sheetFormatPr defaultColWidth="11.42578125" defaultRowHeight="11.25"/>
  <cols>
    <col min="1" max="2" width="5.5703125" style="54" customWidth="1"/>
    <col min="3" max="3" width="6.5703125" style="54" bestFit="1" customWidth="1"/>
    <col min="4" max="4" width="6.5703125" style="54" customWidth="1"/>
    <col min="5" max="5" width="10.5703125" style="56" customWidth="1"/>
    <col min="6" max="6" width="12" style="56" customWidth="1"/>
    <col min="7" max="8" width="12" style="54" customWidth="1"/>
    <col min="9" max="9" width="14" style="56" customWidth="1"/>
    <col min="10" max="10" width="15.42578125" style="56" customWidth="1"/>
    <col min="11" max="16384" width="11.42578125" style="54"/>
  </cols>
  <sheetData>
    <row r="1" spans="1:16">
      <c r="D1" s="55"/>
      <c r="F1" s="509"/>
      <c r="H1" s="509"/>
    </row>
    <row r="2" spans="1:16">
      <c r="D2" s="55"/>
    </row>
    <row r="3" spans="1:16" s="57" customFormat="1" ht="56.25">
      <c r="B3" s="209"/>
      <c r="C3" s="209"/>
      <c r="D3" s="209"/>
      <c r="E3" s="367" t="s">
        <v>374</v>
      </c>
      <c r="F3" s="367" t="s">
        <v>375</v>
      </c>
      <c r="G3" s="367" t="s">
        <v>376</v>
      </c>
      <c r="H3" s="367" t="s">
        <v>377</v>
      </c>
      <c r="I3" s="368" t="s">
        <v>378</v>
      </c>
      <c r="J3" s="368" t="s">
        <v>379</v>
      </c>
    </row>
    <row r="4" spans="1:16" s="57" customFormat="1" ht="45">
      <c r="C4" s="207" t="s">
        <v>477</v>
      </c>
      <c r="D4" s="208" t="s">
        <v>478</v>
      </c>
      <c r="E4" s="366" t="s">
        <v>380</v>
      </c>
      <c r="F4" s="366" t="s">
        <v>381</v>
      </c>
      <c r="G4" s="366" t="s">
        <v>376</v>
      </c>
      <c r="H4" s="366" t="s">
        <v>377</v>
      </c>
      <c r="I4" s="377" t="s">
        <v>382</v>
      </c>
      <c r="J4" s="217" t="s">
        <v>383</v>
      </c>
    </row>
    <row r="5" spans="1:16" s="57" customFormat="1">
      <c r="B5" s="510"/>
      <c r="C5" s="510"/>
      <c r="D5" s="205"/>
      <c r="E5" s="511"/>
      <c r="F5" s="511"/>
      <c r="G5" s="511"/>
      <c r="H5" s="511"/>
      <c r="I5" s="512"/>
      <c r="J5" s="513"/>
    </row>
    <row r="6" spans="1:16">
      <c r="C6" s="203">
        <v>41640</v>
      </c>
      <c r="D6" s="206">
        <f>+C6</f>
        <v>41640</v>
      </c>
      <c r="E6" s="58">
        <v>0.85267288868706181</v>
      </c>
      <c r="F6" s="58">
        <v>0.72864688561975255</v>
      </c>
      <c r="G6" s="58">
        <v>0.88962745002310828</v>
      </c>
      <c r="H6" s="58">
        <v>0.72369298592654452</v>
      </c>
    </row>
    <row r="7" spans="1:16">
      <c r="C7" s="204">
        <v>41671</v>
      </c>
      <c r="D7" s="206">
        <f t="shared" ref="D7:D70" si="0">+C7</f>
        <v>41671</v>
      </c>
      <c r="E7" s="58">
        <v>0.85311487316425183</v>
      </c>
      <c r="F7" s="58">
        <v>0.72710464395342644</v>
      </c>
      <c r="G7" s="58">
        <v>0.82385980816702498</v>
      </c>
      <c r="H7" s="58">
        <v>0.70500400789633944</v>
      </c>
    </row>
    <row r="8" spans="1:16">
      <c r="C8" s="203">
        <v>41699</v>
      </c>
      <c r="D8" s="206">
        <f t="shared" si="0"/>
        <v>41699</v>
      </c>
      <c r="E8" s="58">
        <v>0.85339534344866197</v>
      </c>
      <c r="F8" s="58">
        <v>0.72605093230195106</v>
      </c>
      <c r="G8" s="58">
        <v>0.8297619203464297</v>
      </c>
      <c r="H8" s="58">
        <v>0.73547905647800815</v>
      </c>
      <c r="I8" s="59">
        <v>-0.31000119084960431</v>
      </c>
      <c r="J8" s="59">
        <v>-2.1331766867245818</v>
      </c>
      <c r="L8" s="56" t="s">
        <v>419</v>
      </c>
      <c r="M8" s="56"/>
      <c r="P8" s="56"/>
    </row>
    <row r="9" spans="1:16">
      <c r="C9" s="204">
        <v>41730</v>
      </c>
      <c r="D9" s="206">
        <f t="shared" si="0"/>
        <v>41730</v>
      </c>
      <c r="E9" s="58">
        <v>0.85427855096039396</v>
      </c>
      <c r="F9" s="58">
        <v>0.72641999914345134</v>
      </c>
      <c r="G9" s="58">
        <v>0.84542164654493845</v>
      </c>
      <c r="H9" s="58">
        <v>0.72253028037965294</v>
      </c>
    </row>
    <row r="10" spans="1:16">
      <c r="C10" s="203">
        <v>41760</v>
      </c>
      <c r="D10" s="206">
        <f t="shared" si="0"/>
        <v>41760</v>
      </c>
      <c r="E10" s="58">
        <v>0.85611868179981487</v>
      </c>
      <c r="F10" s="58">
        <v>0.72884487203394177</v>
      </c>
      <c r="G10" s="58">
        <v>0.83977492219751826</v>
      </c>
      <c r="H10" s="58">
        <v>0.72335674713298703</v>
      </c>
      <c r="L10" s="60"/>
    </row>
    <row r="11" spans="1:16">
      <c r="C11" s="204">
        <v>41791</v>
      </c>
      <c r="D11" s="206">
        <f t="shared" si="0"/>
        <v>41791</v>
      </c>
      <c r="E11" s="58">
        <v>0.85910214153011555</v>
      </c>
      <c r="F11" s="58">
        <v>0.7335404501682381</v>
      </c>
      <c r="G11" s="58">
        <v>0.861156741802662</v>
      </c>
      <c r="H11" s="58">
        <v>0.74267079567769212</v>
      </c>
      <c r="I11" s="59">
        <v>0.12205378988234372</v>
      </c>
      <c r="J11" s="59">
        <v>1.1266076475640716</v>
      </c>
      <c r="L11" s="60"/>
      <c r="M11" s="61"/>
      <c r="N11" s="62"/>
      <c r="O11" s="61"/>
    </row>
    <row r="12" spans="1:16">
      <c r="A12" s="54">
        <v>2014</v>
      </c>
      <c r="B12" s="54" t="s">
        <v>134</v>
      </c>
      <c r="C12" s="203">
        <v>41821</v>
      </c>
      <c r="D12" s="206">
        <f t="shared" si="0"/>
        <v>41821</v>
      </c>
      <c r="E12" s="58">
        <v>0.86328746213133112</v>
      </c>
      <c r="F12" s="58">
        <v>0.74054989673011984</v>
      </c>
      <c r="G12" s="58">
        <v>0.89145414365208298</v>
      </c>
      <c r="H12" s="58">
        <v>0.74461933609030051</v>
      </c>
      <c r="L12" s="60"/>
      <c r="M12" s="61"/>
      <c r="N12" s="62"/>
      <c r="O12" s="61"/>
    </row>
    <row r="13" spans="1:16">
      <c r="C13" s="204">
        <v>41852</v>
      </c>
      <c r="D13" s="206">
        <f t="shared" si="0"/>
        <v>41852</v>
      </c>
      <c r="E13" s="58">
        <v>0.8684340152354183</v>
      </c>
      <c r="F13" s="58">
        <v>0.74956177883407737</v>
      </c>
      <c r="G13" s="58">
        <v>0.88005266395002801</v>
      </c>
      <c r="H13" s="58">
        <v>0.73362908823092443</v>
      </c>
      <c r="L13" s="60"/>
      <c r="M13" s="61"/>
      <c r="N13" s="62"/>
      <c r="O13" s="61"/>
    </row>
    <row r="14" spans="1:16">
      <c r="C14" s="203">
        <v>41883</v>
      </c>
      <c r="D14" s="206">
        <f t="shared" si="0"/>
        <v>41883</v>
      </c>
      <c r="E14" s="58">
        <v>0.87488953591029117</v>
      </c>
      <c r="F14" s="58">
        <v>0.76029599433575545</v>
      </c>
      <c r="G14" s="58">
        <v>0.89400382405610079</v>
      </c>
      <c r="H14" s="58">
        <v>0.76199609655104872</v>
      </c>
      <c r="I14" s="59">
        <v>4.6795281950714269</v>
      </c>
      <c r="J14" s="59">
        <v>2.3616784137142872</v>
      </c>
      <c r="L14" s="60"/>
      <c r="M14" s="61"/>
      <c r="N14" s="62"/>
      <c r="O14" s="61"/>
    </row>
    <row r="15" spans="1:16">
      <c r="C15" s="204">
        <v>41913</v>
      </c>
      <c r="D15" s="206">
        <f t="shared" si="0"/>
        <v>41913</v>
      </c>
      <c r="E15" s="58">
        <v>0.88276615696182981</v>
      </c>
      <c r="F15" s="58">
        <v>0.77221535512441319</v>
      </c>
      <c r="G15" s="58">
        <v>0.84219855348210682</v>
      </c>
      <c r="H15" s="58">
        <v>0.72944521360430004</v>
      </c>
      <c r="L15" s="60"/>
      <c r="M15" s="61"/>
      <c r="N15" s="62"/>
      <c r="O15" s="61"/>
    </row>
    <row r="16" spans="1:16">
      <c r="C16" s="203">
        <v>41944</v>
      </c>
      <c r="D16" s="206">
        <f t="shared" si="0"/>
        <v>41944</v>
      </c>
      <c r="E16" s="58">
        <v>0.89224314175915942</v>
      </c>
      <c r="F16" s="58">
        <v>0.78499265271793561</v>
      </c>
      <c r="G16" s="58">
        <v>0.90036218327345874</v>
      </c>
      <c r="H16" s="58">
        <v>0.8192547889500803</v>
      </c>
      <c r="L16" s="60"/>
      <c r="M16" s="61"/>
      <c r="N16" s="62"/>
      <c r="O16" s="61"/>
    </row>
    <row r="17" spans="1:23">
      <c r="C17" s="204">
        <v>41974</v>
      </c>
      <c r="D17" s="206">
        <f t="shared" si="0"/>
        <v>41974</v>
      </c>
      <c r="E17" s="58">
        <v>0.90300690831767483</v>
      </c>
      <c r="F17" s="58">
        <v>0.798133097439783</v>
      </c>
      <c r="G17" s="58">
        <v>0.89119145821830836</v>
      </c>
      <c r="H17" s="58">
        <v>0.81449714327264799</v>
      </c>
      <c r="I17" s="59">
        <v>-1.1914578882989133</v>
      </c>
      <c r="J17" s="59">
        <v>5.4883573560479419</v>
      </c>
      <c r="L17" s="60"/>
      <c r="M17" s="61"/>
      <c r="N17" s="62"/>
      <c r="O17" s="61"/>
    </row>
    <row r="18" spans="1:23">
      <c r="C18" s="203">
        <v>42005</v>
      </c>
      <c r="D18" s="206">
        <f t="shared" si="0"/>
        <v>42005</v>
      </c>
      <c r="E18" s="58">
        <v>0.91483048362749253</v>
      </c>
      <c r="F18" s="58">
        <v>0.81119766629439027</v>
      </c>
      <c r="G18" s="58">
        <v>0.88932267788559183</v>
      </c>
      <c r="H18" s="58">
        <v>0.78403557453382222</v>
      </c>
      <c r="L18" s="60"/>
      <c r="M18" s="61"/>
      <c r="N18" s="62"/>
      <c r="O18" s="61"/>
    </row>
    <row r="19" spans="1:23">
      <c r="C19" s="204">
        <v>42036</v>
      </c>
      <c r="D19" s="206">
        <f t="shared" si="0"/>
        <v>42036</v>
      </c>
      <c r="E19" s="58">
        <v>0.92779291898274863</v>
      </c>
      <c r="F19" s="58">
        <v>0.82373715275427972</v>
      </c>
      <c r="G19" s="58">
        <v>0.94690838748534623</v>
      </c>
      <c r="H19" s="58">
        <v>0.86119135800054569</v>
      </c>
      <c r="L19" s="60"/>
      <c r="M19" s="61"/>
      <c r="N19" s="62"/>
      <c r="O19" s="61"/>
    </row>
    <row r="20" spans="1:23">
      <c r="C20" s="203">
        <v>42064</v>
      </c>
      <c r="D20" s="206">
        <f t="shared" si="0"/>
        <v>42064</v>
      </c>
      <c r="E20" s="58">
        <v>0.94165675529845716</v>
      </c>
      <c r="F20" s="58">
        <v>0.83496614216294163</v>
      </c>
      <c r="G20" s="58">
        <v>0.92652642399289087</v>
      </c>
      <c r="H20" s="58">
        <v>0.82138106166377212</v>
      </c>
      <c r="I20" s="59">
        <v>4.8981561225138535</v>
      </c>
      <c r="J20" s="59">
        <v>4.3758874943512893</v>
      </c>
      <c r="L20" s="60"/>
      <c r="M20" s="61"/>
      <c r="N20" s="62"/>
      <c r="O20" s="61"/>
    </row>
    <row r="21" spans="1:23">
      <c r="C21" s="204">
        <v>42095</v>
      </c>
      <c r="D21" s="206">
        <f t="shared" si="0"/>
        <v>42095</v>
      </c>
      <c r="E21" s="58">
        <v>0.95553673225313329</v>
      </c>
      <c r="F21" s="58">
        <v>0.84446592689664068</v>
      </c>
      <c r="G21" s="58">
        <v>0.98281984637946429</v>
      </c>
      <c r="H21" s="58">
        <v>0.8414660640662448</v>
      </c>
      <c r="L21" s="60"/>
      <c r="M21" s="61"/>
      <c r="N21" s="62"/>
      <c r="O21" s="61"/>
    </row>
    <row r="22" spans="1:23">
      <c r="C22" s="203">
        <v>42125</v>
      </c>
      <c r="D22" s="206">
        <f t="shared" si="0"/>
        <v>42125</v>
      </c>
      <c r="E22" s="58">
        <v>0.96824740492310279</v>
      </c>
      <c r="F22" s="58">
        <v>0.85187676809734658</v>
      </c>
      <c r="G22" s="58">
        <v>0.94884873859547969</v>
      </c>
      <c r="H22" s="58">
        <v>0.84663335999781619</v>
      </c>
      <c r="L22" s="60"/>
      <c r="M22" s="61"/>
      <c r="N22" s="62"/>
      <c r="O22" s="61"/>
    </row>
    <row r="23" spans="1:23">
      <c r="C23" s="204">
        <v>42156</v>
      </c>
      <c r="D23" s="206">
        <f t="shared" si="0"/>
        <v>42156</v>
      </c>
      <c r="E23" s="58">
        <v>0.97847691131560632</v>
      </c>
      <c r="F23" s="58">
        <v>0.85702070082340087</v>
      </c>
      <c r="G23" s="58">
        <v>1.0433818666164945</v>
      </c>
      <c r="H23" s="58">
        <v>0.8645298013285484</v>
      </c>
      <c r="I23" s="59">
        <v>7.6840968867120125</v>
      </c>
      <c r="J23" s="59">
        <v>3.4874301630743787</v>
      </c>
      <c r="L23" s="60"/>
      <c r="M23" s="61"/>
      <c r="N23" s="62"/>
      <c r="O23" s="61"/>
    </row>
    <row r="24" spans="1:23">
      <c r="A24" s="54">
        <v>2015</v>
      </c>
      <c r="B24" s="54" t="s">
        <v>135</v>
      </c>
      <c r="C24" s="203">
        <v>42186</v>
      </c>
      <c r="D24" s="206">
        <f t="shared" si="0"/>
        <v>42186</v>
      </c>
      <c r="E24" s="58">
        <v>0.98540111829581645</v>
      </c>
      <c r="F24" s="58">
        <v>0.86016848914609245</v>
      </c>
      <c r="G24" s="58">
        <v>0.98918436163476431</v>
      </c>
      <c r="H24" s="58">
        <v>0.86513715235911604</v>
      </c>
      <c r="L24" s="60"/>
      <c r="M24" s="61"/>
      <c r="N24" s="62"/>
      <c r="O24" s="61"/>
    </row>
    <row r="25" spans="1:23">
      <c r="C25" s="204">
        <v>42217</v>
      </c>
      <c r="D25" s="206">
        <f t="shared" si="0"/>
        <v>42217</v>
      </c>
      <c r="E25" s="58">
        <v>0.98892369327169605</v>
      </c>
      <c r="F25" s="58">
        <v>0.86229001966547403</v>
      </c>
      <c r="G25" s="58">
        <v>0.86478974281303078</v>
      </c>
      <c r="H25" s="58">
        <v>0.78808250411245773</v>
      </c>
      <c r="L25" s="60"/>
      <c r="M25" s="61"/>
      <c r="N25" s="62"/>
      <c r="O25" s="61"/>
    </row>
    <row r="26" spans="1:23" ht="11.25" customHeight="1">
      <c r="C26" s="203">
        <v>42248</v>
      </c>
      <c r="D26" s="206">
        <f t="shared" si="0"/>
        <v>42248</v>
      </c>
      <c r="E26" s="58">
        <v>0.98948080276155259</v>
      </c>
      <c r="F26" s="58">
        <v>0.8643306487315412</v>
      </c>
      <c r="G26" s="58">
        <v>1.0166131646485832</v>
      </c>
      <c r="H26" s="58">
        <v>0.89922593790265049</v>
      </c>
      <c r="I26" s="59">
        <v>-3.5113079322463108</v>
      </c>
      <c r="J26" s="59">
        <v>-7.1937991055932571E-3</v>
      </c>
      <c r="L26" s="60"/>
      <c r="M26" s="61"/>
      <c r="N26" s="62"/>
      <c r="O26" s="61"/>
      <c r="R26" s="837"/>
      <c r="S26" s="837"/>
      <c r="T26" s="837"/>
      <c r="U26" s="837"/>
      <c r="V26" s="837"/>
      <c r="W26" s="837"/>
    </row>
    <row r="27" spans="1:23">
      <c r="C27" s="204">
        <v>42278</v>
      </c>
      <c r="D27" s="206">
        <f t="shared" si="0"/>
        <v>42278</v>
      </c>
      <c r="E27" s="58">
        <v>0.98779728798232747</v>
      </c>
      <c r="F27" s="58">
        <v>0.86693330196466745</v>
      </c>
      <c r="G27" s="58">
        <v>0.97618392825209188</v>
      </c>
      <c r="H27" s="58">
        <v>0.84947721146652977</v>
      </c>
      <c r="L27" s="724"/>
      <c r="M27" s="61"/>
      <c r="N27" s="62"/>
      <c r="O27" s="61"/>
      <c r="R27" s="837"/>
      <c r="S27" s="837"/>
      <c r="T27" s="837"/>
      <c r="U27" s="837"/>
      <c r="V27" s="837"/>
      <c r="W27" s="837"/>
    </row>
    <row r="28" spans="1:23">
      <c r="C28" s="203">
        <v>42309</v>
      </c>
      <c r="D28" s="206">
        <f t="shared" si="0"/>
        <v>42309</v>
      </c>
      <c r="E28" s="58">
        <v>0.98480361084904666</v>
      </c>
      <c r="F28" s="58">
        <v>0.87031654523267643</v>
      </c>
      <c r="G28" s="58">
        <v>1.036249226085018</v>
      </c>
      <c r="H28" s="58">
        <v>0.96234951831080617</v>
      </c>
      <c r="L28" s="53" t="s">
        <v>358</v>
      </c>
    </row>
    <row r="29" spans="1:23">
      <c r="C29" s="204">
        <v>42339</v>
      </c>
      <c r="D29" s="206">
        <f t="shared" si="0"/>
        <v>42339</v>
      </c>
      <c r="E29" s="58">
        <v>0.98115821509429746</v>
      </c>
      <c r="F29" s="58">
        <v>0.87432884231045027</v>
      </c>
      <c r="G29" s="58">
        <v>0.87249239948253265</v>
      </c>
      <c r="H29" s="58">
        <v>0.84337211799528033</v>
      </c>
      <c r="I29" s="59">
        <v>0.4994895949558753</v>
      </c>
      <c r="J29" s="59">
        <v>4.0256784953562885</v>
      </c>
    </row>
    <row r="30" spans="1:23">
      <c r="A30" s="64"/>
      <c r="B30" s="64"/>
      <c r="C30" s="203">
        <v>42370</v>
      </c>
      <c r="D30" s="206">
        <f t="shared" si="0"/>
        <v>42370</v>
      </c>
      <c r="E30" s="58">
        <v>0.97766751839980504</v>
      </c>
      <c r="F30" s="58">
        <v>0.87908676115251827</v>
      </c>
      <c r="G30" s="58">
        <v>0.95419159262057984</v>
      </c>
      <c r="H30" s="58">
        <v>0.86230675739687346</v>
      </c>
      <c r="L30" s="56" t="s">
        <v>418</v>
      </c>
      <c r="M30" s="56"/>
      <c r="P30" s="56"/>
    </row>
    <row r="31" spans="1:23">
      <c r="A31" s="64"/>
      <c r="B31" s="64"/>
      <c r="C31" s="204">
        <v>42401</v>
      </c>
      <c r="D31" s="206">
        <f t="shared" si="0"/>
        <v>42401</v>
      </c>
      <c r="E31" s="58">
        <v>0.97524263262331246</v>
      </c>
      <c r="F31" s="58">
        <v>0.88442389142498379</v>
      </c>
      <c r="G31" s="58">
        <v>0.96678803560996451</v>
      </c>
      <c r="H31" s="58">
        <v>0.91250290414280244</v>
      </c>
    </row>
    <row r="32" spans="1:23">
      <c r="A32" s="64"/>
      <c r="B32" s="64"/>
      <c r="C32" s="203">
        <v>42430</v>
      </c>
      <c r="D32" s="206">
        <f t="shared" si="0"/>
        <v>42430</v>
      </c>
      <c r="E32" s="58">
        <v>0.9748374843651727</v>
      </c>
      <c r="F32" s="58">
        <v>0.89013329729805013</v>
      </c>
      <c r="G32" s="58">
        <v>0.96020158106236231</v>
      </c>
      <c r="H32" s="58">
        <v>0.85010618932869475</v>
      </c>
      <c r="I32" s="59">
        <v>-0.12978998788298668</v>
      </c>
      <c r="J32" s="59">
        <v>-1.1405171002408849</v>
      </c>
      <c r="L32" s="60"/>
    </row>
    <row r="33" spans="1:15">
      <c r="A33" s="64"/>
      <c r="B33" s="64"/>
      <c r="C33" s="204">
        <v>42461</v>
      </c>
      <c r="D33" s="206">
        <f t="shared" si="0"/>
        <v>42461</v>
      </c>
      <c r="E33" s="58">
        <v>0.97752688278210342</v>
      </c>
      <c r="F33" s="58">
        <v>0.89645558251006385</v>
      </c>
      <c r="G33" s="58">
        <v>0.98204371096850873</v>
      </c>
      <c r="H33" s="58">
        <v>0.9296328934957454</v>
      </c>
      <c r="L33" s="60"/>
      <c r="M33" s="61"/>
      <c r="N33" s="62"/>
      <c r="O33" s="61"/>
    </row>
    <row r="34" spans="1:15">
      <c r="A34" s="64"/>
      <c r="B34" s="64"/>
      <c r="C34" s="203">
        <v>42491</v>
      </c>
      <c r="D34" s="206">
        <f t="shared" si="0"/>
        <v>42491</v>
      </c>
      <c r="E34" s="58">
        <v>0.98438497184341678</v>
      </c>
      <c r="F34" s="58">
        <v>0.90386865534215655</v>
      </c>
      <c r="G34" s="58">
        <v>1.0389389492992969</v>
      </c>
      <c r="H34" s="58">
        <v>0.93972310083885424</v>
      </c>
      <c r="L34" s="60"/>
      <c r="M34" s="61"/>
      <c r="N34" s="62"/>
      <c r="O34" s="61"/>
    </row>
    <row r="35" spans="1:15">
      <c r="A35" s="64"/>
      <c r="B35" s="64"/>
      <c r="C35" s="204">
        <v>42522</v>
      </c>
      <c r="D35" s="206">
        <f t="shared" si="0"/>
        <v>42522</v>
      </c>
      <c r="E35" s="58">
        <v>0.99616245659550118</v>
      </c>
      <c r="F35" s="58">
        <v>0.91280583997738329</v>
      </c>
      <c r="G35" s="58">
        <v>0.98843928648776203</v>
      </c>
      <c r="H35" s="58">
        <v>0.93837605823442538</v>
      </c>
      <c r="I35" s="59">
        <v>4.4509778506480586</v>
      </c>
      <c r="J35" s="59">
        <v>6.9646499959294346</v>
      </c>
      <c r="L35" s="60"/>
      <c r="M35" s="61"/>
      <c r="N35" s="62"/>
      <c r="O35" s="61"/>
    </row>
    <row r="36" spans="1:15">
      <c r="A36" s="64">
        <v>2016</v>
      </c>
      <c r="B36" s="64" t="s">
        <v>136</v>
      </c>
      <c r="C36" s="203">
        <v>42552</v>
      </c>
      <c r="D36" s="206">
        <f t="shared" si="0"/>
        <v>42552</v>
      </c>
      <c r="E36" s="58">
        <v>1.0127195430717997</v>
      </c>
      <c r="F36" s="58">
        <v>0.92336879920445969</v>
      </c>
      <c r="G36" s="58">
        <v>0.98276809419828814</v>
      </c>
      <c r="H36" s="58">
        <v>0.88671745743019137</v>
      </c>
      <c r="L36" s="60"/>
      <c r="M36" s="61"/>
      <c r="N36" s="62"/>
      <c r="O36" s="61"/>
    </row>
    <row r="37" spans="1:15">
      <c r="A37" s="64"/>
      <c r="B37" s="64"/>
      <c r="C37" s="204">
        <v>42583</v>
      </c>
      <c r="D37" s="206">
        <f t="shared" si="0"/>
        <v>42583</v>
      </c>
      <c r="E37" s="58">
        <v>1.0333837353406317</v>
      </c>
      <c r="F37" s="58">
        <v>0.93555282621342895</v>
      </c>
      <c r="G37" s="58">
        <v>1.0157143925794634</v>
      </c>
      <c r="H37" s="58">
        <v>0.91130619429057991</v>
      </c>
      <c r="L37" s="60"/>
      <c r="M37" s="61"/>
      <c r="N37" s="62"/>
      <c r="O37" s="61"/>
    </row>
    <row r="38" spans="1:15">
      <c r="A38" s="64"/>
      <c r="B38" s="64"/>
      <c r="C38" s="203">
        <v>42614</v>
      </c>
      <c r="D38" s="206">
        <f t="shared" si="0"/>
        <v>42614</v>
      </c>
      <c r="E38" s="58">
        <v>1.0564902278663517</v>
      </c>
      <c r="F38" s="58">
        <v>0.9486983690595302</v>
      </c>
      <c r="G38" s="58">
        <v>1.0331334734165996</v>
      </c>
      <c r="H38" s="58">
        <v>0.91864450708416179</v>
      </c>
      <c r="I38" s="59">
        <v>0.73748426878825057</v>
      </c>
      <c r="J38" s="59">
        <v>-3.2433256471453689</v>
      </c>
      <c r="L38" s="60"/>
      <c r="M38" s="61"/>
      <c r="N38" s="62"/>
      <c r="O38" s="61"/>
    </row>
    <row r="39" spans="1:15">
      <c r="A39" s="64"/>
      <c r="B39" s="64"/>
      <c r="C39" s="204">
        <v>42644</v>
      </c>
      <c r="D39" s="206">
        <f t="shared" si="0"/>
        <v>42644</v>
      </c>
      <c r="E39" s="58">
        <v>1.0800411459960615</v>
      </c>
      <c r="F39" s="58">
        <v>0.96219907837287821</v>
      </c>
      <c r="G39" s="58">
        <v>1.0572418472516036</v>
      </c>
      <c r="H39" s="58">
        <v>0.96388704739083697</v>
      </c>
      <c r="L39" s="60"/>
      <c r="M39" s="61"/>
      <c r="N39" s="62"/>
      <c r="O39" s="61"/>
    </row>
    <row r="40" spans="1:15">
      <c r="A40" s="64"/>
      <c r="B40" s="64"/>
      <c r="C40" s="203">
        <v>42675</v>
      </c>
      <c r="D40" s="206">
        <f t="shared" si="0"/>
        <v>42675</v>
      </c>
      <c r="E40" s="58">
        <v>1.1021666672575867</v>
      </c>
      <c r="F40" s="58">
        <v>0.97569262298169979</v>
      </c>
      <c r="G40" s="58">
        <v>1.1065153706384194</v>
      </c>
      <c r="H40" s="58">
        <v>0.96913540641647555</v>
      </c>
      <c r="L40" s="60"/>
      <c r="M40" s="61"/>
      <c r="N40" s="62"/>
      <c r="O40" s="61"/>
    </row>
    <row r="41" spans="1:15">
      <c r="A41" s="64"/>
      <c r="B41" s="64"/>
      <c r="C41" s="204">
        <v>42705</v>
      </c>
      <c r="D41" s="206">
        <f t="shared" si="0"/>
        <v>42705</v>
      </c>
      <c r="E41" s="58">
        <v>1.121061083900676</v>
      </c>
      <c r="F41" s="58">
        <v>0.98855516003496757</v>
      </c>
      <c r="G41" s="58">
        <v>1.1716820664573555</v>
      </c>
      <c r="H41" s="58">
        <v>1.0797569120636272</v>
      </c>
      <c r="I41" s="59">
        <v>10.021827571245211</v>
      </c>
      <c r="J41" s="59">
        <v>10.899793046356706</v>
      </c>
      <c r="L41" s="60"/>
      <c r="M41" s="61"/>
      <c r="N41" s="62"/>
      <c r="O41" s="61"/>
    </row>
    <row r="42" spans="1:15">
      <c r="A42" s="64"/>
      <c r="B42" s="64"/>
      <c r="C42" s="203">
        <v>42736</v>
      </c>
      <c r="D42" s="206">
        <f t="shared" si="0"/>
        <v>42736</v>
      </c>
      <c r="E42" s="58">
        <v>1.1357658050172643</v>
      </c>
      <c r="F42" s="58">
        <v>1.0004387290015837</v>
      </c>
      <c r="G42" s="58">
        <v>1.1620734868948306</v>
      </c>
      <c r="H42" s="58">
        <v>1.0377437988520386</v>
      </c>
      <c r="L42" s="60"/>
      <c r="M42" s="61"/>
      <c r="N42" s="62"/>
      <c r="O42" s="61"/>
    </row>
    <row r="43" spans="1:15">
      <c r="A43" s="64"/>
      <c r="B43" s="64"/>
      <c r="C43" s="204">
        <v>42767</v>
      </c>
      <c r="D43" s="206">
        <f t="shared" si="0"/>
        <v>42767</v>
      </c>
      <c r="E43" s="58">
        <v>1.1461713647322944</v>
      </c>
      <c r="F43" s="58">
        <v>1.0111304289845668</v>
      </c>
      <c r="G43" s="58">
        <v>1.1797872547015926</v>
      </c>
      <c r="H43" s="58">
        <v>1.0421097797225858</v>
      </c>
      <c r="L43" s="60"/>
      <c r="M43" s="61"/>
      <c r="N43" s="62"/>
      <c r="O43" s="61"/>
    </row>
    <row r="44" spans="1:15">
      <c r="A44" s="64"/>
      <c r="B44" s="64"/>
      <c r="C44" s="203">
        <v>42795</v>
      </c>
      <c r="D44" s="206">
        <f t="shared" si="0"/>
        <v>42795</v>
      </c>
      <c r="E44" s="58">
        <v>1.1529083807785316</v>
      </c>
      <c r="F44" s="58">
        <v>1.0207300116452236</v>
      </c>
      <c r="G44" s="58">
        <v>1.197711071935295</v>
      </c>
      <c r="H44" s="58">
        <v>1.0600628879432292</v>
      </c>
      <c r="I44" s="59">
        <v>6.1201092804266182</v>
      </c>
      <c r="J44" s="59">
        <v>4.2199273563519313</v>
      </c>
      <c r="L44" s="60"/>
      <c r="M44" s="61"/>
      <c r="N44" s="62"/>
      <c r="O44" s="61"/>
    </row>
    <row r="45" spans="1:15">
      <c r="A45" s="64"/>
      <c r="B45" s="64"/>
      <c r="C45" s="204">
        <v>42826</v>
      </c>
      <c r="D45" s="206">
        <f t="shared" si="0"/>
        <v>42826</v>
      </c>
      <c r="E45" s="58">
        <v>1.1570188315201102</v>
      </c>
      <c r="F45" s="58">
        <v>1.0294224679039974</v>
      </c>
      <c r="G45" s="58">
        <v>1.0745990539194237</v>
      </c>
      <c r="H45" s="58">
        <v>0.96001550476383646</v>
      </c>
      <c r="L45" s="60"/>
      <c r="M45" s="61"/>
      <c r="N45" s="62"/>
      <c r="O45" s="61"/>
    </row>
    <row r="46" spans="1:15">
      <c r="A46" s="64"/>
      <c r="B46" s="64"/>
      <c r="C46" s="203">
        <v>42856</v>
      </c>
      <c r="D46" s="206">
        <f t="shared" si="0"/>
        <v>42856</v>
      </c>
      <c r="E46" s="58">
        <v>1.1593180273869728</v>
      </c>
      <c r="F46" s="58">
        <v>1.0369061917660938</v>
      </c>
      <c r="G46" s="58">
        <v>1.1376623935372656</v>
      </c>
      <c r="H46" s="58">
        <v>1.0077742215838663</v>
      </c>
      <c r="L46" s="60"/>
      <c r="M46" s="61"/>
      <c r="N46" s="62"/>
      <c r="O46" s="61"/>
    </row>
    <row r="47" spans="1:15">
      <c r="A47" s="64"/>
      <c r="B47" s="64"/>
      <c r="C47" s="204">
        <v>42887</v>
      </c>
      <c r="D47" s="206">
        <f t="shared" si="0"/>
        <v>42887</v>
      </c>
      <c r="E47" s="58">
        <v>1.16069247017323</v>
      </c>
      <c r="F47" s="58">
        <v>1.0434328254345373</v>
      </c>
      <c r="G47" s="58">
        <v>1.1284907430090407</v>
      </c>
      <c r="H47" s="58">
        <v>1.0267761472285226</v>
      </c>
      <c r="I47" s="59">
        <v>-5.6170529527301483</v>
      </c>
      <c r="J47" s="59">
        <v>-4.6291229238598675</v>
      </c>
      <c r="L47" s="60"/>
      <c r="M47" s="61"/>
      <c r="N47" s="62"/>
      <c r="O47" s="61"/>
    </row>
    <row r="48" spans="1:15">
      <c r="A48" s="64">
        <v>2017</v>
      </c>
      <c r="B48" s="64" t="s">
        <v>43</v>
      </c>
      <c r="C48" s="203">
        <v>42917</v>
      </c>
      <c r="D48" s="206">
        <f t="shared" si="0"/>
        <v>42917</v>
      </c>
      <c r="E48" s="58">
        <v>1.1622577578556126</v>
      </c>
      <c r="F48" s="58">
        <v>1.0493269616465808</v>
      </c>
      <c r="G48" s="58">
        <v>1.121881254033684</v>
      </c>
      <c r="H48" s="58">
        <v>1.0035217246815877</v>
      </c>
      <c r="L48" s="60"/>
      <c r="M48" s="61"/>
      <c r="N48" s="62"/>
      <c r="O48" s="61"/>
    </row>
    <row r="49" spans="1:15">
      <c r="A49" s="64"/>
      <c r="B49" s="64"/>
      <c r="C49" s="204">
        <v>42948</v>
      </c>
      <c r="D49" s="206">
        <f t="shared" si="0"/>
        <v>42948</v>
      </c>
      <c r="E49" s="58">
        <v>1.1648346998180281</v>
      </c>
      <c r="F49" s="58">
        <v>1.0547144602746148</v>
      </c>
      <c r="G49" s="58">
        <v>1.1716161518914774</v>
      </c>
      <c r="H49" s="58">
        <v>1.0940462116410159</v>
      </c>
      <c r="L49" s="724"/>
      <c r="M49" s="61"/>
      <c r="N49" s="62"/>
      <c r="O49" s="61"/>
    </row>
    <row r="50" spans="1:15" ht="11.25" customHeight="1">
      <c r="A50" s="64"/>
      <c r="B50" s="64"/>
      <c r="C50" s="203">
        <v>42979</v>
      </c>
      <c r="D50" s="206">
        <f t="shared" si="0"/>
        <v>42979</v>
      </c>
      <c r="E50" s="58">
        <v>1.1685576310597185</v>
      </c>
      <c r="F50" s="58">
        <v>1.0593335102236749</v>
      </c>
      <c r="G50" s="58">
        <v>1.1612905968510785</v>
      </c>
      <c r="H50" s="58">
        <v>1.0653364467335611</v>
      </c>
      <c r="I50" s="59">
        <v>3.4134771395483767</v>
      </c>
      <c r="J50" s="59">
        <v>5.6214662354013569</v>
      </c>
      <c r="L50" s="54" t="s">
        <v>384</v>
      </c>
      <c r="M50" s="61"/>
      <c r="N50" s="62"/>
      <c r="O50" s="61"/>
    </row>
    <row r="51" spans="1:15">
      <c r="A51" s="64"/>
      <c r="B51" s="64"/>
      <c r="C51" s="204">
        <v>43009</v>
      </c>
      <c r="D51" s="206">
        <f t="shared" si="0"/>
        <v>43009</v>
      </c>
      <c r="E51" s="58">
        <v>1.1734798570223033</v>
      </c>
      <c r="F51" s="58">
        <v>1.0629789367788849</v>
      </c>
      <c r="G51" s="58">
        <v>1.1867080631964817</v>
      </c>
      <c r="H51" s="58">
        <v>1.074838611904698</v>
      </c>
    </row>
    <row r="52" spans="1:15">
      <c r="A52" s="64"/>
      <c r="B52" s="64"/>
      <c r="C52" s="203">
        <v>43040</v>
      </c>
      <c r="D52" s="206">
        <f t="shared" si="0"/>
        <v>43040</v>
      </c>
      <c r="E52" s="58">
        <v>1.1791231210087321</v>
      </c>
      <c r="F52" s="58">
        <v>1.0653123035376508</v>
      </c>
      <c r="G52" s="58">
        <v>1.2470525452716732</v>
      </c>
      <c r="H52" s="58">
        <v>1.1028036774585068</v>
      </c>
    </row>
    <row r="53" spans="1:15">
      <c r="A53" s="64"/>
      <c r="B53" s="64"/>
      <c r="C53" s="204">
        <v>43070</v>
      </c>
      <c r="D53" s="206">
        <f t="shared" si="0"/>
        <v>43070</v>
      </c>
      <c r="E53" s="58">
        <v>1.1850280282378447</v>
      </c>
      <c r="F53" s="58">
        <v>1.0662717867048488</v>
      </c>
      <c r="G53" s="58">
        <v>1.2455173971394438</v>
      </c>
      <c r="H53" s="58">
        <v>1.0840361602697035</v>
      </c>
      <c r="I53" s="59">
        <v>6.4979385898920725</v>
      </c>
      <c r="J53" s="59">
        <v>3.1228913243752032</v>
      </c>
    </row>
    <row r="54" spans="1:15">
      <c r="C54" s="203">
        <v>43101</v>
      </c>
      <c r="D54" s="206">
        <f t="shared" si="0"/>
        <v>43101</v>
      </c>
      <c r="E54" s="58">
        <v>1.1910424223889393</v>
      </c>
      <c r="F54" s="58">
        <v>1.0660449702257069</v>
      </c>
      <c r="G54" s="58">
        <v>1.1759346476151138</v>
      </c>
      <c r="H54" s="58">
        <v>1.0559035721817382</v>
      </c>
    </row>
    <row r="55" spans="1:15">
      <c r="C55" s="204">
        <v>43132</v>
      </c>
      <c r="D55" s="206">
        <f t="shared" si="0"/>
        <v>43132</v>
      </c>
      <c r="E55" s="58">
        <v>1.1971043100333683</v>
      </c>
      <c r="F55" s="58">
        <v>1.064985341852082</v>
      </c>
      <c r="G55" s="58">
        <v>1.1333528156061836</v>
      </c>
      <c r="H55" s="58">
        <v>1.0299397270724988</v>
      </c>
    </row>
    <row r="56" spans="1:15">
      <c r="C56" s="203">
        <v>43160</v>
      </c>
      <c r="D56" s="206">
        <f t="shared" si="0"/>
        <v>43160</v>
      </c>
      <c r="E56" s="58">
        <v>1.2030065010936501</v>
      </c>
      <c r="F56" s="58">
        <v>1.063789542983127</v>
      </c>
      <c r="G56" s="58">
        <v>1.1480819540887535</v>
      </c>
      <c r="H56" s="58">
        <v>1.0429181761643327</v>
      </c>
      <c r="I56" s="59">
        <v>-6.031307989212479</v>
      </c>
      <c r="J56" s="59">
        <v>-4.0751096794749486</v>
      </c>
    </row>
    <row r="57" spans="1:15">
      <c r="C57" s="204">
        <v>43191</v>
      </c>
      <c r="D57" s="206">
        <f t="shared" si="0"/>
        <v>43191</v>
      </c>
      <c r="E57" s="58">
        <v>1.208768325893212</v>
      </c>
      <c r="F57" s="58">
        <v>1.0634040191330332</v>
      </c>
      <c r="G57" s="58">
        <v>1.2160094837873452</v>
      </c>
      <c r="H57" s="58">
        <v>1.0745077684530453</v>
      </c>
    </row>
    <row r="58" spans="1:15">
      <c r="C58" s="203">
        <v>43221</v>
      </c>
      <c r="D58" s="206">
        <f t="shared" si="0"/>
        <v>43221</v>
      </c>
      <c r="E58" s="58">
        <v>1.2149553252620129</v>
      </c>
      <c r="F58" s="58">
        <v>1.064981862413005</v>
      </c>
      <c r="G58" s="58">
        <v>1.2390761111224544</v>
      </c>
      <c r="H58" s="58">
        <v>1.0545114962131816</v>
      </c>
    </row>
    <row r="59" spans="1:15">
      <c r="C59" s="204">
        <v>43252</v>
      </c>
      <c r="D59" s="206">
        <f t="shared" si="0"/>
        <v>43252</v>
      </c>
      <c r="E59" s="58">
        <v>1.2216474918751652</v>
      </c>
      <c r="F59" s="58">
        <v>1.0689545735887289</v>
      </c>
      <c r="G59" s="58">
        <v>1.234386731103911</v>
      </c>
      <c r="H59" s="58">
        <v>1.0700476104016032</v>
      </c>
      <c r="I59" s="59">
        <v>6.7132805520170251</v>
      </c>
      <c r="J59" s="59">
        <v>2.247068055574772</v>
      </c>
    </row>
    <row r="60" spans="1:15">
      <c r="A60" s="64">
        <v>2018</v>
      </c>
      <c r="B60" s="64" t="s">
        <v>44</v>
      </c>
      <c r="C60" s="203">
        <v>43282</v>
      </c>
      <c r="D60" s="206">
        <f t="shared" si="0"/>
        <v>43282</v>
      </c>
      <c r="E60" s="58">
        <v>1.2291028489871663</v>
      </c>
      <c r="F60" s="58">
        <v>1.0756734305111673</v>
      </c>
      <c r="G60" s="58">
        <v>1.2179421955294094</v>
      </c>
      <c r="H60" s="58">
        <v>1.0896801574524428</v>
      </c>
    </row>
    <row r="61" spans="1:15">
      <c r="C61" s="204">
        <v>43313</v>
      </c>
      <c r="D61" s="206">
        <f t="shared" si="0"/>
        <v>43313</v>
      </c>
      <c r="E61" s="58">
        <v>1.2368722803996162</v>
      </c>
      <c r="F61" s="58">
        <v>1.0847293237975195</v>
      </c>
      <c r="G61" s="58">
        <v>1.2775331423941707</v>
      </c>
      <c r="H61" s="58">
        <v>1.206032189183003</v>
      </c>
    </row>
    <row r="62" spans="1:15">
      <c r="C62" s="203">
        <v>43344</v>
      </c>
      <c r="D62" s="206">
        <f t="shared" si="0"/>
        <v>43344</v>
      </c>
      <c r="E62" s="58">
        <v>1.2443010119053555</v>
      </c>
      <c r="F62" s="58">
        <v>1.0952870796530567</v>
      </c>
      <c r="G62" s="58">
        <v>1.2274795822224647</v>
      </c>
      <c r="H62" s="58">
        <v>1.0806733277283997</v>
      </c>
      <c r="I62" s="59">
        <v>0.90751715079294115</v>
      </c>
      <c r="J62" s="59">
        <v>5.5428287754145913</v>
      </c>
    </row>
    <row r="63" spans="1:15">
      <c r="C63" s="204">
        <v>43374</v>
      </c>
      <c r="D63" s="206">
        <f t="shared" si="0"/>
        <v>43374</v>
      </c>
      <c r="E63" s="58">
        <v>1.2504971966547402</v>
      </c>
      <c r="F63" s="58">
        <v>1.106346044268214</v>
      </c>
      <c r="G63" s="58">
        <v>1.2740295402774102</v>
      </c>
      <c r="H63" s="58">
        <v>1.1124010935918436</v>
      </c>
    </row>
    <row r="64" spans="1:15">
      <c r="C64" s="203">
        <v>43405</v>
      </c>
      <c r="D64" s="206">
        <f t="shared" si="0"/>
        <v>43405</v>
      </c>
      <c r="E64" s="58">
        <v>1.254758390588671</v>
      </c>
      <c r="F64" s="58">
        <v>1.116819330873527</v>
      </c>
      <c r="G64" s="58">
        <v>1.2340154168760611</v>
      </c>
      <c r="H64" s="58">
        <v>1.1084842688025456</v>
      </c>
    </row>
    <row r="65" spans="1:10">
      <c r="C65" s="204">
        <v>43435</v>
      </c>
      <c r="D65" s="206">
        <f t="shared" si="0"/>
        <v>43435</v>
      </c>
      <c r="E65" s="58">
        <v>1.2569152145174363</v>
      </c>
      <c r="F65" s="58">
        <v>1.1259413667709186</v>
      </c>
      <c r="G65" s="58">
        <v>1.2099103092040668</v>
      </c>
      <c r="H65" s="58">
        <v>1.0961628391860814</v>
      </c>
      <c r="I65" s="59">
        <v>-0.13429262227839445</v>
      </c>
      <c r="J65" s="59">
        <v>-1.7574257951013124</v>
      </c>
    </row>
    <row r="66" spans="1:10">
      <c r="C66" s="203">
        <v>43466</v>
      </c>
      <c r="D66" s="206">
        <f t="shared" si="0"/>
        <v>43466</v>
      </c>
      <c r="E66" s="58">
        <v>1.2573751288539781</v>
      </c>
      <c r="F66" s="58">
        <v>1.1333484938943266</v>
      </c>
      <c r="G66" s="58">
        <v>1.2482647006694396</v>
      </c>
      <c r="H66" s="58">
        <v>1.1373852635945392</v>
      </c>
    </row>
    <row r="67" spans="1:10">
      <c r="C67" s="204">
        <v>43497</v>
      </c>
      <c r="D67" s="206">
        <f t="shared" si="0"/>
        <v>43497</v>
      </c>
      <c r="E67" s="58">
        <v>1.2564362042399724</v>
      </c>
      <c r="F67" s="58">
        <v>1.1385074012164396</v>
      </c>
      <c r="G67" s="58">
        <v>1.2890035974864622</v>
      </c>
      <c r="H67" s="58">
        <v>1.1684118952226847</v>
      </c>
    </row>
    <row r="68" spans="1:10">
      <c r="C68" s="203">
        <v>43525</v>
      </c>
      <c r="D68" s="206">
        <f t="shared" si="0"/>
        <v>43525</v>
      </c>
      <c r="E68" s="58">
        <v>1.2540745951475865</v>
      </c>
      <c r="F68" s="58">
        <v>1.1409669676351053</v>
      </c>
      <c r="G68" s="58">
        <v>1.3057755534486806</v>
      </c>
      <c r="H68" s="58">
        <v>1.1718823268681364</v>
      </c>
      <c r="I68" s="59">
        <v>3.3644456774110836</v>
      </c>
      <c r="J68" s="59">
        <v>4.8425972232889052</v>
      </c>
    </row>
    <row r="69" spans="1:10">
      <c r="C69" s="204">
        <v>43556</v>
      </c>
      <c r="D69" s="206">
        <f t="shared" si="0"/>
        <v>43556</v>
      </c>
      <c r="E69" s="58">
        <v>1.2507493875788604</v>
      </c>
      <c r="F69" s="58">
        <v>1.1404786328838723</v>
      </c>
      <c r="G69" s="58">
        <v>1.2435559891420334</v>
      </c>
      <c r="H69" s="58">
        <v>1.1420446070659034</v>
      </c>
    </row>
    <row r="70" spans="1:10">
      <c r="C70" s="203">
        <v>43586</v>
      </c>
      <c r="D70" s="206">
        <f t="shared" si="0"/>
        <v>43586</v>
      </c>
      <c r="E70" s="58">
        <v>1.2470832504334877</v>
      </c>
      <c r="F70" s="58">
        <v>1.1373398289740684</v>
      </c>
      <c r="G70" s="58">
        <v>1.2770436267413325</v>
      </c>
      <c r="H70" s="58">
        <v>1.1644252778188553</v>
      </c>
    </row>
    <row r="71" spans="1:10">
      <c r="C71" s="204">
        <v>43617</v>
      </c>
      <c r="D71" s="206">
        <f t="shared" ref="D71:D125" si="1">+C71</f>
        <v>43617</v>
      </c>
      <c r="E71" s="58">
        <v>1.2442794237949228</v>
      </c>
      <c r="F71" s="58">
        <v>1.1325324386035764</v>
      </c>
      <c r="G71" s="58">
        <v>1.1938795130405155</v>
      </c>
      <c r="H71" s="58">
        <v>1.0798133376660259</v>
      </c>
      <c r="I71" s="59">
        <v>-3.3453878655852805</v>
      </c>
      <c r="J71" s="59">
        <v>-2.628081843389424</v>
      </c>
    </row>
    <row r="72" spans="1:10">
      <c r="A72" s="64">
        <v>2019</v>
      </c>
      <c r="B72" s="64" t="s">
        <v>45</v>
      </c>
      <c r="C72" s="203">
        <v>43647</v>
      </c>
      <c r="D72" s="206">
        <f t="shared" si="1"/>
        <v>43647</v>
      </c>
      <c r="E72" s="58">
        <v>1.2433027350092321</v>
      </c>
      <c r="F72" s="58">
        <v>1.1268747841763598</v>
      </c>
      <c r="G72" s="58">
        <v>1.4699118142006358</v>
      </c>
      <c r="H72" s="58">
        <v>1.3572048185330714</v>
      </c>
    </row>
    <row r="73" spans="1:10">
      <c r="C73" s="204">
        <v>43678</v>
      </c>
      <c r="D73" s="206">
        <f t="shared" si="1"/>
        <v>43678</v>
      </c>
      <c r="E73" s="58">
        <v>1.2445881217984203</v>
      </c>
      <c r="F73" s="58">
        <v>1.1214847917900514</v>
      </c>
      <c r="G73" s="58">
        <v>1.2087045712637032</v>
      </c>
      <c r="H73" s="58">
        <v>1.0632508884107355</v>
      </c>
    </row>
    <row r="74" spans="1:10">
      <c r="C74" s="203">
        <v>43709</v>
      </c>
      <c r="D74" s="206">
        <f t="shared" si="1"/>
        <v>43709</v>
      </c>
      <c r="E74" s="58">
        <v>1.2489602461148708</v>
      </c>
      <c r="F74" s="58">
        <v>1.118065107597598</v>
      </c>
      <c r="G74" s="58">
        <v>1.2733102096609104</v>
      </c>
      <c r="H74" s="58">
        <v>1.1498487019876862</v>
      </c>
      <c r="I74" s="59">
        <v>6.3924835208364357</v>
      </c>
      <c r="J74" s="59">
        <v>5.4343117301951764</v>
      </c>
    </row>
    <row r="75" spans="1:10">
      <c r="C75" s="204">
        <v>43739</v>
      </c>
      <c r="D75" s="206">
        <f t="shared" si="1"/>
        <v>43739</v>
      </c>
      <c r="E75" s="58">
        <v>1.2569783014121119</v>
      </c>
      <c r="F75" s="58">
        <v>1.1180353125627709</v>
      </c>
      <c r="G75" s="58">
        <v>1.2400103809448604</v>
      </c>
      <c r="H75" s="58">
        <v>1.115250748909056</v>
      </c>
    </row>
    <row r="76" spans="1:10">
      <c r="C76" s="203">
        <v>43770</v>
      </c>
      <c r="D76" s="206">
        <f t="shared" si="1"/>
        <v>43770</v>
      </c>
      <c r="E76" s="58">
        <v>1.2686399782981614</v>
      </c>
      <c r="F76" s="58">
        <v>1.1222349703551167</v>
      </c>
      <c r="G76" s="58">
        <v>1.2428411039609728</v>
      </c>
      <c r="H76" s="58">
        <v>1.1004349268757307</v>
      </c>
    </row>
    <row r="77" spans="1:10">
      <c r="C77" s="204">
        <v>43800</v>
      </c>
      <c r="D77" s="206">
        <f t="shared" si="1"/>
        <v>43800</v>
      </c>
      <c r="E77" s="58">
        <v>1.2840933893856947</v>
      </c>
      <c r="F77" s="58">
        <v>1.1312863049413708</v>
      </c>
      <c r="G77" s="58">
        <v>1.2570367747103774</v>
      </c>
      <c r="H77" s="58">
        <v>1.0978230661854576</v>
      </c>
      <c r="I77" s="59">
        <v>-5.3654421560003271</v>
      </c>
      <c r="J77" s="59">
        <v>-7.1925426391891705</v>
      </c>
    </row>
    <row r="78" spans="1:10">
      <c r="A78" s="64"/>
      <c r="B78" s="64"/>
      <c r="C78" s="203">
        <v>43831</v>
      </c>
      <c r="D78" s="206">
        <f t="shared" si="1"/>
        <v>43831</v>
      </c>
      <c r="E78" s="58">
        <v>1.3027850017709017</v>
      </c>
      <c r="F78" s="58">
        <v>1.1450498810511935</v>
      </c>
      <c r="G78" s="58">
        <v>1.342145097256993</v>
      </c>
      <c r="H78" s="58">
        <v>1.1590006383112159</v>
      </c>
    </row>
    <row r="79" spans="1:10">
      <c r="A79" s="64"/>
      <c r="B79" s="64"/>
      <c r="C79" s="204">
        <v>43862</v>
      </c>
      <c r="D79" s="206">
        <f t="shared" si="1"/>
        <v>43862</v>
      </c>
      <c r="E79" s="58">
        <v>1.3232729946604342</v>
      </c>
      <c r="F79" s="58">
        <v>1.162650433666558</v>
      </c>
      <c r="G79" s="58">
        <v>1.3880548361929523</v>
      </c>
      <c r="H79" s="58">
        <v>1.2887301647322373</v>
      </c>
    </row>
    <row r="80" spans="1:10">
      <c r="A80" s="64"/>
      <c r="B80" s="64"/>
      <c r="C80" s="203">
        <v>43891</v>
      </c>
      <c r="D80" s="206">
        <f t="shared" si="1"/>
        <v>43891</v>
      </c>
      <c r="E80" s="58">
        <v>1.2444184642127691</v>
      </c>
      <c r="F80" s="58">
        <v>1.1321966957264833</v>
      </c>
      <c r="G80" s="58">
        <v>1.1652087166525109</v>
      </c>
      <c r="H80" s="58">
        <v>1.0352463916780501</v>
      </c>
      <c r="I80" s="59">
        <v>4.1584234525286377</v>
      </c>
      <c r="J80" s="59">
        <v>5.1144712734480606</v>
      </c>
    </row>
    <row r="81" spans="1:10">
      <c r="A81" s="64"/>
      <c r="B81" s="64"/>
      <c r="C81" s="204">
        <v>43922</v>
      </c>
      <c r="D81" s="206">
        <f t="shared" si="1"/>
        <v>43922</v>
      </c>
      <c r="E81" s="58">
        <v>1.2630168894267744</v>
      </c>
      <c r="F81" s="58">
        <v>1.1526247448978726</v>
      </c>
      <c r="G81" s="58">
        <v>0.94842232172898788</v>
      </c>
      <c r="H81" s="58">
        <v>0.88062152364841395</v>
      </c>
    </row>
    <row r="82" spans="1:10">
      <c r="A82" s="64"/>
      <c r="B82" s="64"/>
      <c r="C82" s="203">
        <v>43952</v>
      </c>
      <c r="D82" s="206">
        <f t="shared" si="1"/>
        <v>43952</v>
      </c>
      <c r="E82" s="58">
        <v>1.2800999869431928</v>
      </c>
      <c r="F82" s="58">
        <v>1.1724789829772821</v>
      </c>
      <c r="G82" s="58">
        <v>1.0173068072852125</v>
      </c>
      <c r="H82" s="58">
        <v>0.94722355983593642</v>
      </c>
    </row>
    <row r="83" spans="1:10">
      <c r="A83" s="64"/>
      <c r="B83" s="64"/>
      <c r="C83" s="204">
        <v>43983</v>
      </c>
      <c r="D83" s="206">
        <f t="shared" si="1"/>
        <v>43983</v>
      </c>
      <c r="E83" s="58">
        <v>1.2957190884845906</v>
      </c>
      <c r="F83" s="58">
        <v>1.1904185369682578</v>
      </c>
      <c r="G83" s="58">
        <v>1.2219196670832013</v>
      </c>
      <c r="H83" s="58">
        <v>1.1078808136121732</v>
      </c>
      <c r="I83" s="59">
        <v>-18.169078460778167</v>
      </c>
      <c r="J83" s="59">
        <v>-15.712169992222329</v>
      </c>
    </row>
    <row r="84" spans="1:10">
      <c r="A84" s="64">
        <v>2020</v>
      </c>
      <c r="B84" s="64" t="s">
        <v>46</v>
      </c>
      <c r="C84" s="203">
        <v>44013</v>
      </c>
      <c r="D84" s="206">
        <f t="shared" si="1"/>
        <v>44013</v>
      </c>
      <c r="E84" s="58">
        <v>1.3102032316730099</v>
      </c>
      <c r="F84" s="58">
        <v>1.2058394069684404</v>
      </c>
      <c r="G84" s="58">
        <v>1.2591220151936247</v>
      </c>
      <c r="H84" s="58">
        <v>1.1405121271780654</v>
      </c>
    </row>
    <row r="85" spans="1:10">
      <c r="A85" s="64"/>
      <c r="B85" s="64"/>
      <c r="C85" s="204">
        <v>44044</v>
      </c>
      <c r="D85" s="206">
        <f t="shared" si="1"/>
        <v>44044</v>
      </c>
      <c r="E85" s="58">
        <v>1.3243416734839029</v>
      </c>
      <c r="F85" s="58">
        <v>1.218639139490785</v>
      </c>
      <c r="G85" s="58">
        <v>1.2006680533549905</v>
      </c>
      <c r="H85" s="58">
        <v>1.1253197927828247</v>
      </c>
    </row>
    <row r="86" spans="1:10">
      <c r="A86" s="64"/>
      <c r="B86" s="64"/>
      <c r="C86" s="203">
        <v>44075</v>
      </c>
      <c r="D86" s="206">
        <f t="shared" si="1"/>
        <v>44075</v>
      </c>
      <c r="E86" s="58">
        <v>1.3393759947851853</v>
      </c>
      <c r="F86" s="58">
        <v>1.2293756747493698</v>
      </c>
      <c r="G86" s="58">
        <v>1.3127535910688641</v>
      </c>
      <c r="H86" s="58">
        <v>1.1899977924725038</v>
      </c>
      <c r="I86" s="59">
        <v>18.348786235050653</v>
      </c>
      <c r="J86" s="59">
        <v>17.71636159395058</v>
      </c>
    </row>
    <row r="87" spans="1:10">
      <c r="A87" s="64"/>
      <c r="B87" s="64"/>
      <c r="C87" s="204">
        <v>44105</v>
      </c>
      <c r="D87" s="206">
        <f t="shared" si="1"/>
        <v>44105</v>
      </c>
      <c r="E87" s="58">
        <v>1.3558456217604815</v>
      </c>
      <c r="F87" s="58">
        <v>1.2389304205739247</v>
      </c>
      <c r="G87" s="58">
        <v>1.339327826682652</v>
      </c>
      <c r="H87" s="58">
        <v>1.2321809867069877</v>
      </c>
    </row>
    <row r="88" spans="1:10">
      <c r="A88" s="64"/>
      <c r="B88" s="64"/>
      <c r="C88" s="203">
        <v>44136</v>
      </c>
      <c r="D88" s="206">
        <f t="shared" si="1"/>
        <v>44136</v>
      </c>
      <c r="E88" s="58">
        <v>1.3736726221751281</v>
      </c>
      <c r="F88" s="58">
        <v>1.2482863072379304</v>
      </c>
      <c r="G88" s="58">
        <v>1.3016019838028967</v>
      </c>
      <c r="H88" s="58">
        <v>1.2036907709332338</v>
      </c>
    </row>
    <row r="89" spans="1:10">
      <c r="A89" s="64"/>
      <c r="B89" s="64"/>
      <c r="C89" s="204">
        <v>44166</v>
      </c>
      <c r="D89" s="206">
        <f t="shared" si="1"/>
        <v>44166</v>
      </c>
      <c r="E89" s="58">
        <v>1.3919215303503167</v>
      </c>
      <c r="F89" s="58">
        <v>1.2579386942412811</v>
      </c>
      <c r="G89" s="58">
        <v>1.3181917516002286</v>
      </c>
      <c r="H89" s="58">
        <v>1.2213768763943087</v>
      </c>
      <c r="I89" s="59">
        <v>4.9456790776336987</v>
      </c>
      <c r="J89" s="59">
        <v>5.8283809782776927</v>
      </c>
    </row>
    <row r="90" spans="1:10">
      <c r="A90" s="64"/>
      <c r="B90" s="64"/>
      <c r="C90" s="203">
        <v>44197</v>
      </c>
      <c r="D90" s="206">
        <f t="shared" si="1"/>
        <v>44197</v>
      </c>
      <c r="E90" s="58">
        <v>1.4101705627736472</v>
      </c>
      <c r="F90" s="58">
        <v>1.2682009328012132</v>
      </c>
      <c r="G90" s="58">
        <v>1.3873939762656244</v>
      </c>
      <c r="H90" s="58">
        <v>1.223945035491449</v>
      </c>
    </row>
    <row r="91" spans="1:10">
      <c r="A91" s="64"/>
      <c r="B91" s="64"/>
      <c r="C91" s="204">
        <v>44228</v>
      </c>
      <c r="D91" s="206">
        <f t="shared" si="1"/>
        <v>44228</v>
      </c>
      <c r="E91" s="58">
        <v>1.427790813924948</v>
      </c>
      <c r="F91" s="58">
        <v>1.2791292833903671</v>
      </c>
      <c r="G91" s="58">
        <v>1.3882528114035142</v>
      </c>
      <c r="H91" s="58">
        <v>1.2257146149496561</v>
      </c>
    </row>
    <row r="92" spans="1:10">
      <c r="A92" s="64"/>
      <c r="B92" s="64"/>
      <c r="C92" s="203">
        <v>44256</v>
      </c>
      <c r="D92" s="206">
        <f t="shared" si="1"/>
        <v>44256</v>
      </c>
      <c r="E92" s="58">
        <v>1.4449069067681015</v>
      </c>
      <c r="F92" s="58">
        <v>1.2910865027594327</v>
      </c>
      <c r="G92" s="58">
        <v>1.493832309793095</v>
      </c>
      <c r="H92" s="58">
        <v>1.307372450658538</v>
      </c>
      <c r="I92" s="59">
        <v>7.8390504183698511</v>
      </c>
      <c r="J92" s="59">
        <v>2.7283752637576697</v>
      </c>
    </row>
    <row r="93" spans="1:10">
      <c r="A93" s="64"/>
      <c r="B93" s="64"/>
      <c r="C93" s="204">
        <v>44287</v>
      </c>
      <c r="D93" s="206">
        <f t="shared" si="1"/>
        <v>44287</v>
      </c>
      <c r="E93" s="58">
        <v>1.4621687254579183</v>
      </c>
      <c r="F93" s="58">
        <v>1.304345031147701</v>
      </c>
      <c r="G93" s="58">
        <v>1.518411982002146</v>
      </c>
      <c r="H93" s="58">
        <v>1.3695662214617461</v>
      </c>
    </row>
    <row r="94" spans="1:10">
      <c r="A94" s="64"/>
      <c r="B94" s="64"/>
      <c r="C94" s="203">
        <v>44317</v>
      </c>
      <c r="D94" s="206">
        <f t="shared" si="1"/>
        <v>44317</v>
      </c>
      <c r="E94" s="58">
        <v>1.4798423842515465</v>
      </c>
      <c r="F94" s="58">
        <v>1.3191150267288314</v>
      </c>
      <c r="G94" s="58">
        <v>1.4624934170723292</v>
      </c>
      <c r="H94" s="58">
        <v>1.3538833368296517</v>
      </c>
    </row>
    <row r="95" spans="1:10">
      <c r="A95" s="64"/>
      <c r="B95" s="64"/>
      <c r="C95" s="204">
        <v>44348</v>
      </c>
      <c r="D95" s="206">
        <f t="shared" si="1"/>
        <v>44348</v>
      </c>
      <c r="E95" s="58">
        <v>1.4983191954635107</v>
      </c>
      <c r="F95" s="58">
        <v>1.3353904248294848</v>
      </c>
      <c r="G95" s="58">
        <v>1.5714338006237223</v>
      </c>
      <c r="H95" s="58">
        <v>1.3538125454998817</v>
      </c>
      <c r="I95" s="59">
        <v>6.6251665783794351</v>
      </c>
      <c r="J95" s="59">
        <v>8.5234832728181402</v>
      </c>
    </row>
    <row r="96" spans="1:10">
      <c r="A96" s="64">
        <v>2021</v>
      </c>
      <c r="B96" s="64" t="s">
        <v>47</v>
      </c>
      <c r="C96" s="203">
        <v>44378</v>
      </c>
      <c r="D96" s="206">
        <f t="shared" si="1"/>
        <v>44378</v>
      </c>
      <c r="E96" s="58">
        <v>1.5177977336618378</v>
      </c>
      <c r="F96" s="58">
        <v>1.3534807297587854</v>
      </c>
      <c r="G96" s="58">
        <v>1.4728605431113295</v>
      </c>
      <c r="H96" s="58">
        <v>1.2743302614847751</v>
      </c>
    </row>
    <row r="97" spans="1:10">
      <c r="A97" s="64"/>
      <c r="B97" s="64"/>
      <c r="C97" s="204">
        <v>44409</v>
      </c>
      <c r="D97" s="206">
        <f t="shared" si="1"/>
        <v>44409</v>
      </c>
      <c r="E97" s="58">
        <v>1.5394792569816982</v>
      </c>
      <c r="F97" s="58">
        <v>1.3739722288967455</v>
      </c>
      <c r="G97" s="58">
        <v>1.4653553606145906</v>
      </c>
      <c r="H97" s="58">
        <v>1.3621335971565594</v>
      </c>
    </row>
    <row r="98" spans="1:10">
      <c r="A98" s="64"/>
      <c r="B98" s="64"/>
      <c r="C98" s="203">
        <v>44440</v>
      </c>
      <c r="D98" s="206">
        <f t="shared" si="1"/>
        <v>44440</v>
      </c>
      <c r="E98" s="58">
        <v>1.565120152735217</v>
      </c>
      <c r="F98" s="58">
        <v>1.3973343279413277</v>
      </c>
      <c r="G98" s="58">
        <v>1.5232827724249083</v>
      </c>
      <c r="H98" s="58">
        <v>1.3369749098239907</v>
      </c>
      <c r="I98" s="59">
        <v>-1.995469132734911</v>
      </c>
      <c r="J98" s="59">
        <v>-2.546398359561266</v>
      </c>
    </row>
    <row r="99" spans="1:10">
      <c r="A99" s="64"/>
      <c r="B99" s="64"/>
      <c r="C99" s="204">
        <v>44470</v>
      </c>
      <c r="D99" s="206">
        <f t="shared" si="1"/>
        <v>44470</v>
      </c>
      <c r="E99" s="58">
        <v>1.5965258056751361</v>
      </c>
      <c r="F99" s="58">
        <v>1.423390179303244</v>
      </c>
      <c r="G99" s="58">
        <v>1.6164903535208528</v>
      </c>
      <c r="H99" s="58">
        <v>1.409008251205119</v>
      </c>
      <c r="I99" s="59"/>
      <c r="J99" s="59"/>
    </row>
    <row r="100" spans="1:10">
      <c r="A100" s="64"/>
      <c r="B100" s="64"/>
      <c r="C100" s="203">
        <v>44501</v>
      </c>
      <c r="D100" s="206">
        <f t="shared" si="1"/>
        <v>44501</v>
      </c>
      <c r="E100" s="58">
        <v>1.6357727151721422</v>
      </c>
      <c r="F100" s="58">
        <v>1.4519481859027836</v>
      </c>
      <c r="G100" s="58">
        <v>1.7020294278775074</v>
      </c>
      <c r="H100" s="58">
        <v>1.4633452546027115</v>
      </c>
      <c r="I100" s="59"/>
      <c r="J100" s="59"/>
    </row>
    <row r="101" spans="1:10">
      <c r="A101" s="64"/>
      <c r="B101" s="64"/>
      <c r="C101" s="204">
        <v>44531</v>
      </c>
      <c r="D101" s="206">
        <f t="shared" si="1"/>
        <v>44531</v>
      </c>
      <c r="E101" s="58">
        <v>1.6834673862016225</v>
      </c>
      <c r="F101" s="58">
        <v>1.4824505251873201</v>
      </c>
      <c r="G101" s="58">
        <v>1.6111402669780388</v>
      </c>
      <c r="H101" s="58">
        <v>1.4719033499150964</v>
      </c>
      <c r="I101" s="59">
        <v>10.493365709781585</v>
      </c>
      <c r="J101" s="59">
        <v>9.3324223390719254</v>
      </c>
    </row>
    <row r="102" spans="1:10">
      <c r="A102" s="64"/>
      <c r="B102" s="64"/>
      <c r="C102" s="203">
        <v>44562</v>
      </c>
      <c r="D102" s="206">
        <f t="shared" si="1"/>
        <v>44562</v>
      </c>
      <c r="E102" s="58">
        <v>1.7388992919909145</v>
      </c>
      <c r="F102" s="58">
        <v>1.5137271461388091</v>
      </c>
      <c r="G102" s="58">
        <v>1.7616512811754079</v>
      </c>
      <c r="H102" s="58">
        <v>1.5362648068356108</v>
      </c>
      <c r="I102" s="59"/>
      <c r="J102" s="59"/>
    </row>
    <row r="103" spans="1:10">
      <c r="A103" s="64"/>
      <c r="B103" s="64"/>
      <c r="C103" s="204">
        <v>44593</v>
      </c>
      <c r="D103" s="206">
        <f t="shared" si="1"/>
        <v>44593</v>
      </c>
      <c r="E103" s="58">
        <v>1.8000565540881253</v>
      </c>
      <c r="F103" s="58">
        <v>1.5440952829238794</v>
      </c>
      <c r="G103" s="58">
        <v>1.7815699417742801</v>
      </c>
      <c r="H103" s="58">
        <v>1.5445881981270744</v>
      </c>
      <c r="I103" s="59"/>
      <c r="J103" s="59"/>
    </row>
    <row r="104" spans="1:10">
      <c r="A104" s="64"/>
      <c r="B104" s="64"/>
      <c r="C104" s="203">
        <v>44621</v>
      </c>
      <c r="D104" s="206">
        <f t="shared" si="1"/>
        <v>44621</v>
      </c>
      <c r="E104" s="58">
        <v>1.8638298793529597</v>
      </c>
      <c r="F104" s="58">
        <v>1.5718844416855804</v>
      </c>
      <c r="G104" s="58">
        <v>1.8113472075509114</v>
      </c>
      <c r="H104" s="58">
        <v>1.5811950728899089</v>
      </c>
      <c r="I104" s="59">
        <v>8.6194256389777735</v>
      </c>
      <c r="J104" s="59">
        <v>7.3152033289887868</v>
      </c>
    </row>
    <row r="105" spans="1:10">
      <c r="A105" s="64"/>
      <c r="B105" s="64"/>
      <c r="C105" s="204">
        <v>44652</v>
      </c>
      <c r="D105" s="206">
        <f t="shared" si="1"/>
        <v>44652</v>
      </c>
      <c r="E105" s="58">
        <v>1.9258294165395069</v>
      </c>
      <c r="F105" s="58">
        <v>1.595571366766652</v>
      </c>
      <c r="G105" s="58">
        <v>1.8996051929024125</v>
      </c>
      <c r="H105" s="58">
        <v>1.6085707563877698</v>
      </c>
      <c r="I105" s="59"/>
      <c r="J105" s="59"/>
    </row>
    <row r="106" spans="1:10">
      <c r="A106" s="64"/>
      <c r="B106" s="64"/>
      <c r="C106" s="203">
        <v>44682</v>
      </c>
      <c r="D106" s="206">
        <f t="shared" si="1"/>
        <v>44682</v>
      </c>
      <c r="E106" s="58">
        <v>1.9818775051721738</v>
      </c>
      <c r="F106" s="58">
        <v>1.6144807144256927</v>
      </c>
      <c r="G106" s="58">
        <v>1.9699064306932954</v>
      </c>
      <c r="H106" s="58">
        <v>1.6551565058925115</v>
      </c>
      <c r="I106" s="59"/>
      <c r="J106" s="59"/>
    </row>
    <row r="107" spans="1:10">
      <c r="A107" s="64"/>
      <c r="B107" s="64"/>
      <c r="C107" s="204">
        <v>44713</v>
      </c>
      <c r="D107" s="206">
        <f t="shared" si="1"/>
        <v>44713</v>
      </c>
      <c r="E107" s="58">
        <v>2.0284192040631597</v>
      </c>
      <c r="F107" s="58">
        <v>1.6288348173276519</v>
      </c>
      <c r="G107" s="58">
        <v>2.0965117053657165</v>
      </c>
      <c r="H107" s="58">
        <v>1.5980528601771053</v>
      </c>
      <c r="I107" s="59">
        <v>11.419312431938806</v>
      </c>
      <c r="J107" s="59">
        <v>4.284212459190087</v>
      </c>
    </row>
    <row r="108" spans="1:10">
      <c r="A108" s="64">
        <v>2022</v>
      </c>
      <c r="B108" s="64" t="s">
        <v>48</v>
      </c>
      <c r="C108" s="203">
        <v>44743</v>
      </c>
      <c r="D108" s="206">
        <f t="shared" si="1"/>
        <v>44743</v>
      </c>
      <c r="E108" s="58">
        <v>2.0625038668032363</v>
      </c>
      <c r="F108" s="58">
        <v>1.6391983530000056</v>
      </c>
      <c r="G108" s="58">
        <v>2.09667767622657</v>
      </c>
      <c r="H108" s="58">
        <v>1.6448951712514412</v>
      </c>
      <c r="I108" s="59"/>
      <c r="J108" s="59"/>
    </row>
    <row r="109" spans="1:10">
      <c r="A109" s="64"/>
      <c r="B109" s="64"/>
      <c r="C109" s="204">
        <v>44774</v>
      </c>
      <c r="D109" s="206">
        <f t="shared" si="1"/>
        <v>44774</v>
      </c>
      <c r="E109" s="58">
        <v>2.0829695196889135</v>
      </c>
      <c r="F109" s="58">
        <v>1.6464550724933222</v>
      </c>
      <c r="G109" s="58">
        <v>2.1612468778770224</v>
      </c>
      <c r="H109" s="58">
        <v>1.6330001339030595</v>
      </c>
      <c r="I109" s="59"/>
      <c r="J109" s="59"/>
    </row>
    <row r="110" spans="1:10">
      <c r="A110" s="64"/>
      <c r="B110" s="64"/>
      <c r="C110" s="203">
        <v>44805</v>
      </c>
      <c r="D110" s="206">
        <f t="shared" si="1"/>
        <v>44805</v>
      </c>
      <c r="E110" s="58">
        <v>2.088919193000049</v>
      </c>
      <c r="F110" s="58">
        <v>1.6511696254368757</v>
      </c>
      <c r="G110" s="58">
        <v>2.3484002303965834</v>
      </c>
      <c r="H110" s="58">
        <v>1.6581334354354078</v>
      </c>
      <c r="I110" s="59">
        <v>10.732466506298692</v>
      </c>
      <c r="J110" s="59">
        <v>1.5271899646294997</v>
      </c>
    </row>
    <row r="111" spans="1:10">
      <c r="A111" s="64"/>
      <c r="B111" s="64"/>
      <c r="C111" s="203">
        <v>44835</v>
      </c>
      <c r="D111" s="206">
        <f t="shared" si="1"/>
        <v>44835</v>
      </c>
      <c r="E111" s="58">
        <v>2.0805668542371736</v>
      </c>
      <c r="F111" s="58">
        <v>1.6539389570840031</v>
      </c>
      <c r="G111" s="58">
        <v>2.0598824452271196</v>
      </c>
      <c r="H111" s="58">
        <v>1.6392664142677442</v>
      </c>
      <c r="I111" s="59"/>
      <c r="J111" s="59"/>
    </row>
    <row r="112" spans="1:10">
      <c r="A112" s="64"/>
      <c r="B112" s="64"/>
      <c r="C112" s="203">
        <v>44866</v>
      </c>
      <c r="D112" s="206">
        <f t="shared" si="1"/>
        <v>44866</v>
      </c>
      <c r="E112" s="58">
        <v>2.0594027252930625</v>
      </c>
      <c r="F112" s="58">
        <v>1.6548571367759217</v>
      </c>
      <c r="G112" s="58">
        <v>2.1315697320377684</v>
      </c>
      <c r="H112" s="58">
        <v>1.6584014320061689</v>
      </c>
      <c r="I112" s="59"/>
      <c r="J112" s="59"/>
    </row>
    <row r="113" spans="1:16">
      <c r="A113" s="64"/>
      <c r="B113" s="64"/>
      <c r="C113" s="203">
        <v>44896</v>
      </c>
      <c r="D113" s="206">
        <f t="shared" si="1"/>
        <v>44896</v>
      </c>
      <c r="E113" s="58">
        <v>2.0288102536426695</v>
      </c>
      <c r="F113" s="58">
        <v>1.65411099438821</v>
      </c>
      <c r="G113" s="58">
        <v>2.0078455121201908</v>
      </c>
      <c r="H113" s="58">
        <v>1.6481227664017162</v>
      </c>
      <c r="I113" s="59">
        <v>-6.1611729424818549</v>
      </c>
      <c r="J113" s="59">
        <v>0.19776773189035168</v>
      </c>
    </row>
    <row r="114" spans="1:16">
      <c r="A114" s="64"/>
      <c r="B114" s="64"/>
      <c r="C114" s="203">
        <v>44927</v>
      </c>
      <c r="D114" s="206">
        <f t="shared" si="1"/>
        <v>44927</v>
      </c>
      <c r="E114" s="58">
        <v>1.992975746981019</v>
      </c>
      <c r="F114" s="58">
        <v>1.6522915284603203</v>
      </c>
      <c r="G114" s="58">
        <v>1.9146417676134282</v>
      </c>
      <c r="H114" s="58">
        <v>1.6853879426179601</v>
      </c>
      <c r="I114" s="59"/>
      <c r="J114" s="59"/>
    </row>
    <row r="115" spans="1:16">
      <c r="A115" s="64"/>
      <c r="B115" s="64"/>
      <c r="C115" s="203">
        <v>44958</v>
      </c>
      <c r="D115" s="206">
        <f t="shared" si="1"/>
        <v>44958</v>
      </c>
      <c r="E115" s="58">
        <v>1.9560583968677534</v>
      </c>
      <c r="F115" s="58">
        <v>1.6498632673378817</v>
      </c>
      <c r="G115" s="58">
        <v>1.9039072691900993</v>
      </c>
      <c r="H115" s="58">
        <v>1.6414956071669935</v>
      </c>
      <c r="I115" s="59"/>
      <c r="J115" s="59"/>
    </row>
    <row r="116" spans="1:16">
      <c r="A116" s="64"/>
      <c r="B116" s="64"/>
      <c r="C116" s="203">
        <v>44986</v>
      </c>
      <c r="D116" s="206">
        <f t="shared" si="1"/>
        <v>44986</v>
      </c>
      <c r="E116" s="58">
        <v>1.9223321502165358</v>
      </c>
      <c r="F116" s="58">
        <v>1.64749881488253</v>
      </c>
      <c r="G116" s="58">
        <v>2.2102129839435216</v>
      </c>
      <c r="H116" s="58">
        <v>1.8787544960174063</v>
      </c>
      <c r="I116" s="59">
        <v>-2.7508869098193713</v>
      </c>
      <c r="J116" s="59">
        <v>5.2539109209509292</v>
      </c>
    </row>
    <row r="117" spans="1:16" s="56" customFormat="1">
      <c r="A117" s="54"/>
      <c r="B117" s="54"/>
      <c r="C117" s="203">
        <v>45017</v>
      </c>
      <c r="D117" s="206">
        <f t="shared" si="1"/>
        <v>45017</v>
      </c>
      <c r="E117" s="58">
        <v>1.894735535996064</v>
      </c>
      <c r="F117" s="58">
        <v>1.6461138650731135</v>
      </c>
      <c r="G117" s="58">
        <v>1.9125350471043938</v>
      </c>
      <c r="H117" s="58">
        <v>1.6549515365751253</v>
      </c>
      <c r="I117" s="58"/>
      <c r="J117" s="58"/>
      <c r="K117" s="54"/>
      <c r="L117" s="54"/>
      <c r="M117" s="54"/>
      <c r="N117" s="54"/>
      <c r="O117" s="54"/>
      <c r="P117" s="54"/>
    </row>
    <row r="118" spans="1:16" s="56" customFormat="1">
      <c r="A118" s="54"/>
      <c r="B118" s="54"/>
      <c r="C118" s="203">
        <v>45047</v>
      </c>
      <c r="D118" s="206">
        <f t="shared" si="1"/>
        <v>45047</v>
      </c>
      <c r="E118" s="58">
        <v>1.8747453881072202</v>
      </c>
      <c r="F118" s="58">
        <v>1.6464651514851483</v>
      </c>
      <c r="G118" s="58">
        <v>1.8638542607674762</v>
      </c>
      <c r="H118" s="58">
        <v>1.6110651309224844</v>
      </c>
      <c r="I118" s="58"/>
      <c r="J118" s="58"/>
      <c r="K118" s="54"/>
      <c r="L118" s="54"/>
      <c r="M118" s="54"/>
      <c r="N118" s="54"/>
      <c r="O118" s="54"/>
      <c r="P118" s="54"/>
    </row>
    <row r="119" spans="1:16" s="56" customFormat="1">
      <c r="A119" s="54"/>
      <c r="B119" s="54"/>
      <c r="C119" s="203">
        <v>45078</v>
      </c>
      <c r="D119" s="206">
        <f t="shared" si="1"/>
        <v>45078</v>
      </c>
      <c r="E119" s="58">
        <v>1.862904719553969</v>
      </c>
      <c r="F119" s="58">
        <v>1.6493237744116027</v>
      </c>
      <c r="G119" s="58">
        <v>1.8644884004179481</v>
      </c>
      <c r="H119" s="58">
        <v>1.6568482349888469</v>
      </c>
      <c r="I119" s="58">
        <v>-6.4338965632145744</v>
      </c>
      <c r="J119" s="58">
        <v>-5.4320554143006774</v>
      </c>
      <c r="K119" s="54"/>
      <c r="L119" s="54"/>
      <c r="M119" s="54"/>
      <c r="N119" s="54"/>
      <c r="O119" s="54"/>
      <c r="P119" s="54"/>
    </row>
    <row r="120" spans="1:16" s="56" customFormat="1">
      <c r="A120" s="54">
        <v>2023</v>
      </c>
      <c r="B120" s="54" t="s">
        <v>49</v>
      </c>
      <c r="C120" s="203">
        <v>45108</v>
      </c>
      <c r="D120" s="206">
        <f t="shared" si="1"/>
        <v>45108</v>
      </c>
      <c r="E120" s="58">
        <v>1.8590577394060646</v>
      </c>
      <c r="F120" s="56">
        <v>1.6550353135759621</v>
      </c>
      <c r="G120" s="58">
        <v>1.7933552659149685</v>
      </c>
      <c r="H120" s="58">
        <v>1.6163651398959571</v>
      </c>
      <c r="K120" s="54"/>
      <c r="L120" s="54"/>
      <c r="M120" s="54"/>
      <c r="N120" s="54"/>
      <c r="O120" s="54"/>
      <c r="P120" s="54"/>
    </row>
    <row r="121" spans="1:16" s="56" customFormat="1">
      <c r="A121" s="54"/>
      <c r="B121" s="54"/>
      <c r="C121" s="203">
        <v>45139</v>
      </c>
      <c r="D121" s="206">
        <f t="shared" si="1"/>
        <v>45139</v>
      </c>
      <c r="E121" s="58">
        <v>1.8624298256798968</v>
      </c>
      <c r="F121" s="58">
        <v>1.6629766380994488</v>
      </c>
      <c r="G121" s="58">
        <v>1.860869394614806</v>
      </c>
      <c r="H121" s="58">
        <v>1.6692223561121151</v>
      </c>
      <c r="K121" s="54"/>
      <c r="L121" s="54"/>
      <c r="M121" s="54"/>
      <c r="N121" s="54"/>
      <c r="O121" s="54"/>
      <c r="P121" s="54"/>
    </row>
    <row r="122" spans="1:16" s="56" customFormat="1">
      <c r="A122" s="54"/>
      <c r="B122" s="54"/>
      <c r="C122" s="203">
        <v>45170</v>
      </c>
      <c r="D122" s="206">
        <f t="shared" si="1"/>
        <v>45170</v>
      </c>
      <c r="E122" s="58">
        <v>1.8718001018836987</v>
      </c>
      <c r="F122" s="58">
        <v>1.6724411385790268</v>
      </c>
      <c r="G122" s="58">
        <v>1.847280368358269</v>
      </c>
      <c r="H122" s="58">
        <v>1.6474368852693979</v>
      </c>
      <c r="I122" s="56">
        <v>-2.4707622928423518</v>
      </c>
      <c r="J122" s="56">
        <v>0.20637330075588523</v>
      </c>
      <c r="K122" s="54"/>
      <c r="L122" s="54"/>
      <c r="M122" s="54"/>
      <c r="N122" s="54"/>
      <c r="O122" s="54"/>
      <c r="P122" s="54"/>
    </row>
    <row r="123" spans="1:16" s="56" customFormat="1">
      <c r="A123" s="54"/>
      <c r="B123" s="54"/>
      <c r="C123" s="203">
        <v>45200</v>
      </c>
      <c r="D123" s="206">
        <f t="shared" si="1"/>
        <v>45200</v>
      </c>
      <c r="E123" s="58">
        <v>1.8855839978728122</v>
      </c>
      <c r="F123" s="58">
        <v>1.6825457878529031</v>
      </c>
      <c r="G123" s="58">
        <v>1.9223327240484285</v>
      </c>
      <c r="H123" s="58">
        <v>1.69437596289793</v>
      </c>
      <c r="K123" s="54"/>
      <c r="L123" s="54"/>
      <c r="M123" s="54"/>
      <c r="N123" s="54"/>
      <c r="O123" s="54"/>
      <c r="P123" s="54"/>
    </row>
    <row r="124" spans="1:16" s="56" customFormat="1">
      <c r="A124" s="54"/>
      <c r="B124" s="54"/>
      <c r="C124" s="203">
        <v>45231</v>
      </c>
      <c r="D124" s="206">
        <f t="shared" si="1"/>
        <v>45231</v>
      </c>
      <c r="E124" s="58">
        <v>1.9014318116783107</v>
      </c>
      <c r="F124" s="58">
        <v>1.6922948802645745</v>
      </c>
      <c r="G124" s="58">
        <v>1.888018175880442</v>
      </c>
      <c r="H124" s="58">
        <v>1.724289632262568</v>
      </c>
      <c r="K124" s="54"/>
      <c r="L124" s="54"/>
      <c r="M124" s="54"/>
      <c r="N124" s="54"/>
      <c r="O124" s="54"/>
      <c r="P124" s="54"/>
    </row>
    <row r="125" spans="1:16" s="56" customFormat="1">
      <c r="A125" s="54"/>
      <c r="B125" s="54"/>
      <c r="C125" s="203">
        <v>45261</v>
      </c>
      <c r="D125" s="206">
        <f t="shared" si="1"/>
        <v>45261</v>
      </c>
      <c r="E125" s="58">
        <v>1.9168562016608153</v>
      </c>
      <c r="F125" s="58">
        <v>1.700856253318064</v>
      </c>
      <c r="G125" s="58">
        <v>1.9621564112541425</v>
      </c>
      <c r="H125" s="58">
        <v>1.6909480152901297</v>
      </c>
      <c r="I125" s="56">
        <v>4.9259662741732342</v>
      </c>
      <c r="J125" s="56">
        <v>3.5797355845913756</v>
      </c>
      <c r="K125" s="54"/>
      <c r="L125" s="54"/>
      <c r="M125" s="54"/>
      <c r="N125" s="54"/>
      <c r="O125" s="54"/>
      <c r="P125" s="54"/>
    </row>
    <row r="126" spans="1:16" s="56" customFormat="1">
      <c r="A126" s="54"/>
      <c r="B126" s="54"/>
      <c r="C126" s="224">
        <f t="shared" ref="C126:C149" si="2">+D126</f>
        <v>45292</v>
      </c>
      <c r="D126" s="206">
        <v>45292</v>
      </c>
      <c r="E126" s="58">
        <v>1.930125482541079</v>
      </c>
      <c r="F126" s="58">
        <v>1.7075745021748714</v>
      </c>
      <c r="G126" s="58">
        <v>1.9134643886731919</v>
      </c>
      <c r="H126" s="58">
        <v>1.7357641086897642</v>
      </c>
      <c r="K126" s="54"/>
      <c r="L126" s="54"/>
      <c r="M126" s="54"/>
      <c r="N126" s="54"/>
      <c r="O126" s="54"/>
      <c r="P126" s="54"/>
    </row>
    <row r="127" spans="1:16" s="56" customFormat="1">
      <c r="A127" s="54"/>
      <c r="B127" s="54"/>
      <c r="C127" s="224">
        <f t="shared" si="2"/>
        <v>45324</v>
      </c>
      <c r="D127" s="206">
        <v>45324</v>
      </c>
      <c r="E127" s="58">
        <v>1.9399056364909735</v>
      </c>
      <c r="F127" s="58">
        <v>1.7125558476639711</v>
      </c>
      <c r="G127" s="58">
        <v>1.9455830192168972</v>
      </c>
      <c r="H127" s="58">
        <v>1.7528347652907412</v>
      </c>
      <c r="I127" s="58"/>
      <c r="J127" s="58"/>
      <c r="K127" s="58"/>
      <c r="L127" s="54"/>
      <c r="M127" s="54"/>
      <c r="N127" s="54"/>
      <c r="O127" s="54"/>
      <c r="P127" s="54"/>
    </row>
    <row r="128" spans="1:16" s="56" customFormat="1">
      <c r="A128" s="54"/>
      <c r="B128" s="54"/>
      <c r="C128" s="224">
        <f t="shared" si="2"/>
        <v>45354</v>
      </c>
      <c r="D128" s="206">
        <v>45354</v>
      </c>
      <c r="E128" s="58">
        <v>1.9461359483307561</v>
      </c>
      <c r="F128" s="58">
        <v>1.7162892936890546</v>
      </c>
      <c r="G128" s="58">
        <v>1.9767463960791587</v>
      </c>
      <c r="H128" s="58">
        <v>1.6859661175790852</v>
      </c>
      <c r="I128" s="58">
        <v>1.0963432244361258</v>
      </c>
      <c r="J128" s="58">
        <v>1.2711603275855907</v>
      </c>
      <c r="K128" s="58"/>
      <c r="L128" s="54"/>
      <c r="M128" s="54"/>
      <c r="N128" s="54"/>
      <c r="O128" s="54"/>
      <c r="P128" s="54"/>
    </row>
    <row r="129" spans="1:16" s="56" customFormat="1">
      <c r="A129" s="54"/>
      <c r="B129" s="54"/>
      <c r="C129" s="224">
        <f t="shared" si="2"/>
        <v>45386</v>
      </c>
      <c r="D129" s="206">
        <v>45386</v>
      </c>
      <c r="E129" s="58">
        <v>1.9503586523652818</v>
      </c>
      <c r="F129" s="58">
        <v>1.7196130785598767</v>
      </c>
      <c r="G129" s="58">
        <v>1.9935940240989956</v>
      </c>
      <c r="H129" s="58">
        <v>1.7282610528120925</v>
      </c>
      <c r="I129" s="58"/>
      <c r="J129" s="58"/>
      <c r="K129" s="58"/>
      <c r="L129" s="54"/>
      <c r="M129" s="54"/>
      <c r="N129" s="54"/>
      <c r="O129" s="54"/>
      <c r="P129" s="54"/>
    </row>
    <row r="130" spans="1:16" s="56" customFormat="1">
      <c r="A130" s="54"/>
      <c r="B130" s="54"/>
      <c r="C130" s="224">
        <f t="shared" si="2"/>
        <v>45417</v>
      </c>
      <c r="D130" s="206">
        <v>45417</v>
      </c>
      <c r="E130" s="58">
        <v>1.9550767601707131</v>
      </c>
      <c r="F130" s="58">
        <v>1.7236563357778285</v>
      </c>
      <c r="G130" s="58">
        <v>1.9706205420697775</v>
      </c>
      <c r="H130" s="58">
        <v>1.6869025775019912</v>
      </c>
      <c r="K130" s="54"/>
      <c r="L130" s="54"/>
      <c r="M130" s="54"/>
      <c r="N130" s="54"/>
      <c r="O130" s="54"/>
      <c r="P130" s="54"/>
    </row>
    <row r="131" spans="1:16" s="56" customFormat="1">
      <c r="A131" s="54"/>
      <c r="B131" s="54"/>
      <c r="C131" s="224">
        <f t="shared" si="2"/>
        <v>45449</v>
      </c>
      <c r="D131" s="206">
        <v>45449</v>
      </c>
      <c r="E131" s="58">
        <v>1.9623474280991029</v>
      </c>
      <c r="F131" s="58">
        <v>1.7292083511241534</v>
      </c>
      <c r="G131" s="58">
        <v>1.835871164454479</v>
      </c>
      <c r="H131" s="58">
        <v>1.7159666525146058</v>
      </c>
      <c r="I131" s="56">
        <v>-0.61188031218149774</v>
      </c>
      <c r="J131" s="56">
        <v>-0.83938860178099617</v>
      </c>
      <c r="K131" s="54"/>
      <c r="L131" s="54"/>
      <c r="M131" s="54"/>
      <c r="N131" s="54"/>
      <c r="O131" s="54"/>
      <c r="P131" s="54"/>
    </row>
    <row r="132" spans="1:16" s="56" customFormat="1">
      <c r="A132" s="54">
        <v>2024</v>
      </c>
      <c r="B132" s="54" t="s">
        <v>517</v>
      </c>
      <c r="C132" s="224">
        <f t="shared" si="2"/>
        <v>45480</v>
      </c>
      <c r="D132" s="206">
        <v>45480</v>
      </c>
      <c r="E132" s="58">
        <v>1.9739273176244132</v>
      </c>
      <c r="F132" s="58">
        <v>1.7366408632202501</v>
      </c>
      <c r="G132" s="58">
        <v>2.1798400359121497</v>
      </c>
      <c r="H132" s="58">
        <v>1.7561127709189546</v>
      </c>
      <c r="K132" s="54"/>
      <c r="L132" s="54"/>
      <c r="M132" s="54"/>
      <c r="N132" s="54"/>
      <c r="O132" s="54"/>
      <c r="P132" s="54"/>
    </row>
    <row r="133" spans="1:16" s="56" customFormat="1">
      <c r="A133" s="54"/>
      <c r="B133" s="54"/>
      <c r="C133" s="224">
        <f t="shared" si="2"/>
        <v>45512</v>
      </c>
      <c r="D133" s="206">
        <v>45512</v>
      </c>
      <c r="E133" s="58">
        <v>1.9904207384062829</v>
      </c>
      <c r="F133" s="58">
        <v>1.746087737302231</v>
      </c>
      <c r="G133" s="58">
        <v>1.886388541766304</v>
      </c>
      <c r="H133" s="58">
        <v>1.5876342324638923</v>
      </c>
      <c r="K133" s="54"/>
      <c r="L133" s="54"/>
      <c r="M133" s="54"/>
      <c r="N133" s="54"/>
      <c r="O133" s="54"/>
      <c r="P133" s="54"/>
    </row>
    <row r="134" spans="1:16" s="56" customFormat="1">
      <c r="A134" s="54"/>
      <c r="B134" s="54"/>
      <c r="C134" s="224">
        <f t="shared" si="2"/>
        <v>45544</v>
      </c>
      <c r="D134" s="206">
        <v>45544</v>
      </c>
      <c r="E134" s="58">
        <v>2.011069924115938</v>
      </c>
      <c r="F134" s="58">
        <v>1.7571528430965495</v>
      </c>
      <c r="G134" s="58">
        <v>1.957976839128341</v>
      </c>
      <c r="H134" s="58">
        <v>1.7430814934164327</v>
      </c>
      <c r="I134" s="56">
        <v>3.8640754049588821</v>
      </c>
      <c r="J134" s="56">
        <v>-0.86339234413253507</v>
      </c>
      <c r="K134" s="54"/>
      <c r="L134" s="54"/>
      <c r="M134" s="54"/>
      <c r="N134" s="54"/>
      <c r="O134" s="54"/>
      <c r="P134" s="54"/>
    </row>
    <row r="135" spans="1:16" s="56" customFormat="1">
      <c r="A135" s="54"/>
      <c r="B135" s="54"/>
      <c r="C135" s="224">
        <f t="shared" si="2"/>
        <v>45575</v>
      </c>
      <c r="D135" s="206">
        <v>45575</v>
      </c>
      <c r="E135" s="58">
        <v>2.0349469056077836</v>
      </c>
      <c r="F135" s="58">
        <v>1.7693079540049876</v>
      </c>
      <c r="G135" s="58">
        <v>2.0107813228051215</v>
      </c>
      <c r="H135" s="58">
        <v>1.7959347827492964</v>
      </c>
      <c r="K135" s="54"/>
      <c r="L135" s="54"/>
      <c r="M135" s="54"/>
      <c r="N135" s="54"/>
      <c r="O135" s="54"/>
      <c r="P135" s="54"/>
    </row>
    <row r="136" spans="1:16" s="56" customFormat="1">
      <c r="A136" s="54"/>
      <c r="B136" s="54"/>
      <c r="C136" s="224">
        <f t="shared" si="2"/>
        <v>45607</v>
      </c>
      <c r="D136" s="206">
        <v>45607</v>
      </c>
      <c r="E136" s="58">
        <v>2.0610812596202952</v>
      </c>
      <c r="F136" s="58">
        <v>1.7820137794913093</v>
      </c>
      <c r="G136" s="58">
        <v>2.0846662587369562</v>
      </c>
      <c r="H136" s="58">
        <v>1.7803722082377555</v>
      </c>
      <c r="K136" s="54"/>
      <c r="L136" s="54"/>
      <c r="M136" s="54"/>
      <c r="N136" s="54"/>
      <c r="O136" s="54"/>
      <c r="P136" s="54"/>
    </row>
    <row r="137" spans="1:16" s="56" customFormat="1">
      <c r="A137" s="54"/>
      <c r="B137" s="54"/>
      <c r="C137" s="224">
        <f t="shared" si="2"/>
        <v>45638</v>
      </c>
      <c r="D137" s="206">
        <v>45638</v>
      </c>
      <c r="E137" s="58">
        <v>2.0889021895657129</v>
      </c>
      <c r="F137" s="58">
        <v>1.7950442949828807</v>
      </c>
      <c r="G137" s="58">
        <v>2.1881276247718704</v>
      </c>
      <c r="H137" s="58">
        <v>1.8600386440569996</v>
      </c>
      <c r="I137" s="56">
        <v>4.3054605804699833</v>
      </c>
      <c r="J137" s="56">
        <v>6.8710226512392722</v>
      </c>
      <c r="K137" s="54"/>
      <c r="L137" s="54"/>
      <c r="M137" s="54"/>
      <c r="N137" s="54"/>
      <c r="O137" s="54"/>
      <c r="P137" s="54"/>
    </row>
    <row r="138" spans="1:16" s="56" customFormat="1">
      <c r="A138" s="54"/>
      <c r="B138" s="54"/>
      <c r="C138" s="224">
        <f t="shared" si="2"/>
        <v>45669</v>
      </c>
      <c r="D138" s="206">
        <v>45669</v>
      </c>
      <c r="E138" s="58">
        <v>2.1168533836210739</v>
      </c>
      <c r="F138" s="58">
        <v>1.8080501908854372</v>
      </c>
      <c r="G138" s="58">
        <v>2.228676593264022</v>
      </c>
      <c r="H138" s="58">
        <v>1.8044587932926857</v>
      </c>
      <c r="K138" s="54"/>
      <c r="L138" s="54"/>
      <c r="M138" s="54"/>
      <c r="N138" s="54"/>
      <c r="O138" s="54"/>
      <c r="P138" s="54"/>
    </row>
    <row r="139" spans="1:16" s="56" customFormat="1">
      <c r="A139" s="54"/>
      <c r="B139" s="54"/>
      <c r="C139" s="224">
        <f t="shared" si="2"/>
        <v>45700</v>
      </c>
      <c r="D139" s="206">
        <v>45700</v>
      </c>
      <c r="E139" s="58">
        <v>2.1437433232857561</v>
      </c>
      <c r="F139" s="58">
        <v>1.8209257497631086</v>
      </c>
      <c r="G139" s="58">
        <v>2.1961604236081227</v>
      </c>
      <c r="H139" s="58">
        <v>1.8689591827595629</v>
      </c>
      <c r="K139" s="54"/>
      <c r="L139" s="54"/>
      <c r="M139" s="54"/>
      <c r="N139" s="54"/>
      <c r="O139" s="54"/>
      <c r="P139" s="54"/>
    </row>
    <row r="140" spans="1:16" s="56" customFormat="1">
      <c r="A140" s="54"/>
      <c r="B140" s="54"/>
      <c r="C140" s="224">
        <f t="shared" si="2"/>
        <v>45728</v>
      </c>
      <c r="D140" s="206">
        <v>45728</v>
      </c>
      <c r="E140" s="58">
        <v>2.1680394808839973</v>
      </c>
      <c r="F140" s="58">
        <v>1.8339121137215302</v>
      </c>
      <c r="G140" s="58">
        <v>2.1389530979696585</v>
      </c>
      <c r="H140" s="58">
        <v>1.8352386893632442</v>
      </c>
      <c r="I140" s="56">
        <v>4.4594820516556553</v>
      </c>
      <c r="J140" s="56">
        <v>1.3301404146437221</v>
      </c>
      <c r="K140" s="54"/>
      <c r="L140" s="54"/>
      <c r="M140" s="54"/>
      <c r="N140" s="54"/>
      <c r="O140" s="54"/>
      <c r="P140" s="54"/>
    </row>
    <row r="141" spans="1:16">
      <c r="C141" s="224">
        <f t="shared" si="2"/>
        <v>45759</v>
      </c>
      <c r="D141" s="206">
        <v>45759</v>
      </c>
      <c r="E141" s="58">
        <v>2.1887577096507091</v>
      </c>
      <c r="F141" s="58">
        <v>1.847246449317367</v>
      </c>
      <c r="G141" s="58">
        <v>2.0019552716263211</v>
      </c>
      <c r="H141" s="58">
        <v>1.7770384118331208</v>
      </c>
    </row>
    <row r="142" spans="1:16">
      <c r="C142" s="224">
        <f t="shared" si="2"/>
        <v>45789</v>
      </c>
      <c r="D142" s="206">
        <v>45789</v>
      </c>
      <c r="E142" s="56">
        <v>2.2058569180597569</v>
      </c>
      <c r="F142" s="56">
        <v>1.8608798667208579</v>
      </c>
      <c r="G142" s="56">
        <v>2.0697972851650692</v>
      </c>
      <c r="H142" s="56">
        <v>1.7759809149703536</v>
      </c>
    </row>
    <row r="143" spans="1:16">
      <c r="C143" s="224">
        <f t="shared" si="2"/>
        <v>45820</v>
      </c>
      <c r="D143" s="206">
        <v>45820</v>
      </c>
      <c r="E143" s="56">
        <v>2.2201662229133698</v>
      </c>
      <c r="F143" s="56">
        <v>1.8747703971945988</v>
      </c>
      <c r="G143" s="56">
        <v>2.0354240470166474</v>
      </c>
      <c r="H143" s="56">
        <v>1.8555073808688636</v>
      </c>
      <c r="I143" s="56">
        <v>-6.9565525869160183</v>
      </c>
      <c r="J143" s="56">
        <v>-1.81768376257304</v>
      </c>
    </row>
    <row r="144" spans="1:16">
      <c r="A144" s="54">
        <v>2025</v>
      </c>
      <c r="B144" s="777" t="s">
        <v>538</v>
      </c>
      <c r="C144" s="224">
        <f t="shared" si="2"/>
        <v>45850</v>
      </c>
      <c r="D144" s="206">
        <v>45850</v>
      </c>
      <c r="E144" s="58">
        <v>2.2328511984691475</v>
      </c>
      <c r="F144" s="58">
        <v>1.8884590296345163</v>
      </c>
      <c r="G144" s="58">
        <v>2.0148493315044091</v>
      </c>
      <c r="H144" s="58">
        <v>1.808220458612076</v>
      </c>
    </row>
    <row r="145" spans="3:10">
      <c r="C145" s="224">
        <f t="shared" si="2"/>
        <v>45881</v>
      </c>
      <c r="D145" s="206">
        <v>45881</v>
      </c>
      <c r="E145" s="58">
        <v>2.2456426627196171</v>
      </c>
      <c r="F145" s="58">
        <v>1.9019794369891951</v>
      </c>
      <c r="G145" s="58">
        <v>2.117989167626448</v>
      </c>
      <c r="H145" s="58">
        <v>1.8457903179740103</v>
      </c>
    </row>
    <row r="146" spans="3:10">
      <c r="C146" s="224">
        <f t="shared" si="2"/>
        <v>45912</v>
      </c>
      <c r="D146" s="206">
        <v>45912</v>
      </c>
      <c r="E146" s="58">
        <v>2.2594157998031119</v>
      </c>
      <c r="F146" s="58"/>
      <c r="G146" s="58">
        <v>2.103094085705203</v>
      </c>
      <c r="H146" s="58"/>
      <c r="I146" s="56">
        <v>2.1082734196312458</v>
      </c>
      <c r="J146" s="56">
        <v>2.8424120584075467</v>
      </c>
    </row>
    <row r="147" spans="3:10">
      <c r="C147" s="224">
        <f t="shared" si="2"/>
        <v>45942</v>
      </c>
      <c r="D147" s="206">
        <v>45942</v>
      </c>
      <c r="G147" s="56"/>
      <c r="H147" s="56"/>
    </row>
    <row r="148" spans="3:10">
      <c r="C148" s="224">
        <f t="shared" si="2"/>
        <v>45973</v>
      </c>
      <c r="D148" s="206">
        <v>45973</v>
      </c>
      <c r="G148" s="56"/>
      <c r="H148" s="56"/>
    </row>
    <row r="149" spans="3:10">
      <c r="C149" s="224">
        <f t="shared" si="2"/>
        <v>46003</v>
      </c>
      <c r="D149" s="206">
        <v>46003</v>
      </c>
      <c r="J149" s="65"/>
    </row>
    <row r="150" spans="3:10">
      <c r="J150" s="65"/>
    </row>
    <row r="151" spans="3:10">
      <c r="J151" s="65"/>
    </row>
    <row r="152" spans="3:10">
      <c r="J152" s="65"/>
    </row>
    <row r="153" spans="3:10">
      <c r="J153" s="65"/>
    </row>
    <row r="154" spans="3:10">
      <c r="J154" s="65"/>
    </row>
    <row r="155" spans="3:10">
      <c r="J155" s="65"/>
    </row>
    <row r="156" spans="3:10">
      <c r="J156" s="65"/>
    </row>
    <row r="157" spans="3:10">
      <c r="J157" s="65"/>
    </row>
    <row r="158" spans="3:10">
      <c r="J158" s="65"/>
    </row>
    <row r="159" spans="3:10">
      <c r="J159" s="65"/>
    </row>
    <row r="160" spans="3:10">
      <c r="J160" s="65"/>
    </row>
    <row r="161" spans="10:10">
      <c r="J161" s="65"/>
    </row>
    <row r="162" spans="10:10">
      <c r="J162" s="65"/>
    </row>
    <row r="163" spans="10:10">
      <c r="J163" s="65"/>
    </row>
    <row r="164" spans="10:10">
      <c r="J164" s="65"/>
    </row>
    <row r="165" spans="10:10">
      <c r="J165" s="65"/>
    </row>
    <row r="166" spans="10:10">
      <c r="J166" s="65"/>
    </row>
    <row r="167" spans="10:10">
      <c r="J167" s="65"/>
    </row>
    <row r="168" spans="10:10">
      <c r="J168" s="65"/>
    </row>
    <row r="169" spans="10:10">
      <c r="J169" s="65"/>
    </row>
    <row r="170" spans="10:10">
      <c r="J170" s="65"/>
    </row>
    <row r="171" spans="10:10">
      <c r="J171" s="65"/>
    </row>
    <row r="172" spans="10:10">
      <c r="J172" s="65"/>
    </row>
  </sheetData>
  <sheetProtection algorithmName="SHA-512" hashValue="gOpailHCq7Kurjl1K3ozLt5CLEGIrr0SXqY+upMObz42L71M4f3jO1F7ZwVCc0OFJjota8r6Oa0oc0PNHS0Kkw==" saltValue="BJeowqpT0KX2Wt/LFXmOMA==" spinCount="100000" sheet="1" objects="1" scenarios="1"/>
  <mergeCells count="1">
    <mergeCell ref="R26:W27"/>
  </mergeCells>
  <pageMargins left="0.75" right="0.75" top="1" bottom="1" header="0.5" footer="0.5"/>
  <pageSetup paperSize="9" orientation="portrait" horizontalDpi="300" verticalDpi="3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9CD36-88CA-4F0F-9416-682B8D1A6C77}">
  <sheetPr codeName="List8"/>
  <dimension ref="A1:Q196"/>
  <sheetViews>
    <sheetView zoomScale="90" zoomScaleNormal="90" workbookViewId="0">
      <pane xSplit="4" ySplit="5" topLeftCell="E6" activePane="bottomRight" state="frozen"/>
      <selection activeCell="C19" sqref="C19:H20"/>
      <selection pane="topRight" activeCell="C19" sqref="C19:H20"/>
      <selection pane="bottomLeft" activeCell="C19" sqref="C19:H20"/>
      <selection pane="bottomRight" activeCell="R26" sqref="R26"/>
    </sheetView>
  </sheetViews>
  <sheetFormatPr defaultColWidth="11.42578125" defaultRowHeight="11.25"/>
  <cols>
    <col min="1" max="2" width="5.5703125" style="54" customWidth="1"/>
    <col min="3" max="3" width="7.28515625" style="54" bestFit="1" customWidth="1"/>
    <col min="4" max="4" width="6.5703125" style="54" customWidth="1"/>
    <col min="5" max="5" width="10.5703125" style="56" bestFit="1" customWidth="1"/>
    <col min="6" max="6" width="11.5703125" style="56" bestFit="1" customWidth="1"/>
    <col min="7" max="7" width="12" style="54" customWidth="1"/>
    <col min="8" max="8" width="14.42578125" style="54" customWidth="1"/>
    <col min="9" max="9" width="18.5703125" style="56" customWidth="1"/>
    <col min="10" max="10" width="15.42578125" style="56" customWidth="1"/>
    <col min="11" max="16384" width="11.42578125" style="54"/>
  </cols>
  <sheetData>
    <row r="1" spans="1:15">
      <c r="D1" s="55"/>
    </row>
    <row r="2" spans="1:15" s="57" customFormat="1">
      <c r="D2" s="55"/>
    </row>
    <row r="3" spans="1:15" s="57" customFormat="1" ht="56.25">
      <c r="C3" s="212"/>
      <c r="D3" s="213"/>
      <c r="E3" s="215" t="s">
        <v>385</v>
      </c>
      <c r="F3" s="215" t="s">
        <v>386</v>
      </c>
      <c r="G3" s="215" t="s">
        <v>376</v>
      </c>
      <c r="H3" s="215" t="s">
        <v>377</v>
      </c>
      <c r="I3" s="216" t="s">
        <v>387</v>
      </c>
      <c r="J3" s="216" t="s">
        <v>388</v>
      </c>
    </row>
    <row r="4" spans="1:15" s="57" customFormat="1" ht="45">
      <c r="C4" s="369" t="s">
        <v>477</v>
      </c>
      <c r="D4" s="370" t="s">
        <v>478</v>
      </c>
      <c r="E4" s="214" t="s">
        <v>389</v>
      </c>
      <c r="F4" s="214" t="s">
        <v>390</v>
      </c>
      <c r="G4" s="214" t="s">
        <v>376</v>
      </c>
      <c r="H4" s="214" t="s">
        <v>377</v>
      </c>
      <c r="I4" s="217" t="s">
        <v>391</v>
      </c>
      <c r="J4" s="217" t="s">
        <v>392</v>
      </c>
    </row>
    <row r="5" spans="1:15" s="57" customFormat="1">
      <c r="C5" s="210"/>
      <c r="D5" s="205"/>
      <c r="E5" s="511"/>
      <c r="F5" s="511"/>
      <c r="G5" s="511"/>
      <c r="H5" s="511"/>
      <c r="I5" s="514"/>
      <c r="J5" s="514"/>
    </row>
    <row r="6" spans="1:15">
      <c r="C6" s="204">
        <f>+D6</f>
        <v>41640</v>
      </c>
      <c r="D6" s="206">
        <v>41640</v>
      </c>
      <c r="E6" s="58">
        <v>1.4175863196880072</v>
      </c>
      <c r="F6" s="58">
        <v>1.1413542499494371</v>
      </c>
      <c r="G6" s="58">
        <v>1.5285983418282909</v>
      </c>
      <c r="H6" s="58">
        <v>1.1653545759314479</v>
      </c>
      <c r="L6" s="65"/>
    </row>
    <row r="7" spans="1:15">
      <c r="C7" s="204">
        <f t="shared" ref="C7:C70" si="0">+D7</f>
        <v>41671</v>
      </c>
      <c r="D7" s="211">
        <v>41671</v>
      </c>
      <c r="E7" s="58">
        <v>1.4159005779366307</v>
      </c>
      <c r="F7" s="58">
        <v>1.1474834951315112</v>
      </c>
      <c r="G7" s="58">
        <v>1.3534828091252809</v>
      </c>
      <c r="H7" s="58">
        <v>1.1458296699099095</v>
      </c>
      <c r="L7" s="65"/>
    </row>
    <row r="8" spans="1:15">
      <c r="C8" s="204">
        <f t="shared" si="0"/>
        <v>41699</v>
      </c>
      <c r="D8" s="206">
        <v>41699</v>
      </c>
      <c r="E8" s="58">
        <v>1.4146274057898229</v>
      </c>
      <c r="F8" s="58">
        <v>1.1484047586000237</v>
      </c>
      <c r="G8" s="58">
        <v>1.3797739594286262</v>
      </c>
      <c r="H8" s="58">
        <v>1.1711664658175227</v>
      </c>
      <c r="I8" s="58">
        <v>-0.35376269165826102</v>
      </c>
      <c r="J8" s="58">
        <v>4.5651483173930529</v>
      </c>
      <c r="L8" s="56" t="s">
        <v>420</v>
      </c>
    </row>
    <row r="9" spans="1:15">
      <c r="C9" s="204">
        <f t="shared" si="0"/>
        <v>41730</v>
      </c>
      <c r="D9" s="211">
        <v>41730</v>
      </c>
      <c r="E9" s="58">
        <v>1.4171312156041911</v>
      </c>
      <c r="F9" s="58">
        <v>1.147126602505709</v>
      </c>
      <c r="G9" s="58">
        <v>1.4685719637342176</v>
      </c>
      <c r="H9" s="58">
        <v>1.1381349408234944</v>
      </c>
    </row>
    <row r="10" spans="1:15">
      <c r="C10" s="204">
        <f t="shared" si="0"/>
        <v>41760</v>
      </c>
      <c r="D10" s="206">
        <v>41760</v>
      </c>
      <c r="E10" s="58">
        <v>1.426222371007309</v>
      </c>
      <c r="F10" s="58">
        <v>1.1485980698891285</v>
      </c>
      <c r="G10" s="58">
        <v>1.3938523090087329</v>
      </c>
      <c r="H10" s="58">
        <v>1.1271788923583053</v>
      </c>
      <c r="L10" s="60"/>
    </row>
    <row r="11" spans="1:15">
      <c r="C11" s="204">
        <f t="shared" si="0"/>
        <v>41791</v>
      </c>
      <c r="D11" s="211">
        <v>41791</v>
      </c>
      <c r="E11" s="58">
        <v>1.4398734429047997</v>
      </c>
      <c r="F11" s="58">
        <v>1.155117387291323</v>
      </c>
      <c r="G11" s="58">
        <v>1.4442267464703247</v>
      </c>
      <c r="H11" s="58">
        <v>1.1356555613369148</v>
      </c>
      <c r="I11" s="59">
        <v>1.051089435723668</v>
      </c>
      <c r="J11" s="59">
        <v>-2.3369649951597893</v>
      </c>
      <c r="L11" s="60"/>
      <c r="M11" s="61"/>
      <c r="N11" s="62"/>
      <c r="O11" s="61"/>
    </row>
    <row r="12" spans="1:15">
      <c r="A12" s="54">
        <v>2014</v>
      </c>
      <c r="B12" s="54" t="s">
        <v>134</v>
      </c>
      <c r="C12" s="204">
        <f t="shared" si="0"/>
        <v>41821</v>
      </c>
      <c r="D12" s="206">
        <v>41821</v>
      </c>
      <c r="E12" s="58">
        <v>1.4506352998514072</v>
      </c>
      <c r="F12" s="58">
        <v>1.1651713879034344</v>
      </c>
      <c r="G12" s="58">
        <v>1.4408138965236923</v>
      </c>
      <c r="H12" s="58">
        <v>1.1786272844290648</v>
      </c>
      <c r="L12" s="60"/>
      <c r="M12" s="61"/>
      <c r="N12" s="62"/>
      <c r="O12" s="61"/>
    </row>
    <row r="13" spans="1:15">
      <c r="C13" s="204">
        <f t="shared" si="0"/>
        <v>41852</v>
      </c>
      <c r="D13" s="211">
        <v>41852</v>
      </c>
      <c r="E13" s="58">
        <v>1.4508215768109602</v>
      </c>
      <c r="F13" s="58">
        <v>1.1755490649533806</v>
      </c>
      <c r="G13" s="58">
        <v>1.4657495237960494</v>
      </c>
      <c r="H13" s="58">
        <v>1.1878505098847207</v>
      </c>
      <c r="L13" s="60"/>
      <c r="M13" s="61"/>
      <c r="N13" s="62"/>
      <c r="O13" s="61"/>
    </row>
    <row r="14" spans="1:15">
      <c r="C14" s="204">
        <f t="shared" si="0"/>
        <v>41883</v>
      </c>
      <c r="D14" s="206">
        <v>41883</v>
      </c>
      <c r="E14" s="58">
        <v>1.4418847491355367</v>
      </c>
      <c r="F14" s="58">
        <v>1.1843109052712746</v>
      </c>
      <c r="G14" s="58">
        <v>1.4857938753746807</v>
      </c>
      <c r="H14" s="58">
        <v>1.206943737379415</v>
      </c>
      <c r="I14" s="59">
        <v>1.9900910498386253</v>
      </c>
      <c r="J14" s="59">
        <v>5.0706759505811476</v>
      </c>
      <c r="L14" s="60"/>
      <c r="M14" s="61"/>
      <c r="N14" s="62"/>
      <c r="O14" s="61"/>
    </row>
    <row r="15" spans="1:15">
      <c r="C15" s="204">
        <f t="shared" si="0"/>
        <v>41913</v>
      </c>
      <c r="D15" s="211">
        <v>41913</v>
      </c>
      <c r="E15" s="58">
        <v>1.4319038383659712</v>
      </c>
      <c r="F15" s="58">
        <v>1.1928281317513865</v>
      </c>
      <c r="G15" s="58">
        <v>1.4216444564345436</v>
      </c>
      <c r="H15" s="58">
        <v>1.1878174080081316</v>
      </c>
      <c r="L15" s="60"/>
      <c r="M15" s="61"/>
      <c r="N15" s="62"/>
      <c r="O15" s="61"/>
    </row>
    <row r="16" spans="1:15">
      <c r="C16" s="204">
        <f t="shared" si="0"/>
        <v>41944</v>
      </c>
      <c r="D16" s="206">
        <v>41944</v>
      </c>
      <c r="E16" s="58">
        <v>1.4281867304354641</v>
      </c>
      <c r="F16" s="58">
        <v>1.2023586293968829</v>
      </c>
      <c r="G16" s="58">
        <v>1.4120316169063696</v>
      </c>
      <c r="H16" s="58">
        <v>1.1705425166620804</v>
      </c>
      <c r="I16" s="371"/>
      <c r="L16" s="60"/>
      <c r="M16" s="61"/>
      <c r="N16" s="62"/>
      <c r="O16" s="61"/>
    </row>
    <row r="17" spans="1:17">
      <c r="C17" s="204">
        <f t="shared" si="0"/>
        <v>41974</v>
      </c>
      <c r="D17" s="211">
        <v>41974</v>
      </c>
      <c r="E17" s="58">
        <v>1.4336958106265385</v>
      </c>
      <c r="F17" s="58">
        <v>1.2136795193453886</v>
      </c>
      <c r="G17" s="58">
        <v>1.3963056722494191</v>
      </c>
      <c r="H17" s="58">
        <v>1.2072954865111196</v>
      </c>
      <c r="I17" s="59">
        <v>-3.6967746285862688</v>
      </c>
      <c r="J17" s="59">
        <v>-0.217330097862515</v>
      </c>
      <c r="L17" s="60"/>
      <c r="M17" s="61"/>
      <c r="N17" s="62"/>
      <c r="O17" s="61"/>
    </row>
    <row r="18" spans="1:17">
      <c r="C18" s="204">
        <f t="shared" si="0"/>
        <v>42005</v>
      </c>
      <c r="D18" s="206">
        <v>42005</v>
      </c>
      <c r="E18" s="58">
        <v>1.4518342006835738</v>
      </c>
      <c r="F18" s="58">
        <v>1.2283662478413786</v>
      </c>
      <c r="G18" s="58">
        <v>1.416723852728254</v>
      </c>
      <c r="H18" s="58">
        <v>1.2373129782236196</v>
      </c>
      <c r="L18" s="60"/>
      <c r="M18" s="61"/>
      <c r="N18" s="62"/>
      <c r="O18" s="61"/>
    </row>
    <row r="19" spans="1:17">
      <c r="C19" s="204">
        <f t="shared" si="0"/>
        <v>42036</v>
      </c>
      <c r="D19" s="211">
        <v>42036</v>
      </c>
      <c r="E19" s="58">
        <v>1.479220286893796</v>
      </c>
      <c r="F19" s="58">
        <v>1.2449813247660844</v>
      </c>
      <c r="G19" s="58">
        <v>1.5436618314146675</v>
      </c>
      <c r="H19" s="58">
        <v>1.2660706643943944</v>
      </c>
      <c r="L19" s="60"/>
      <c r="M19" s="61"/>
      <c r="N19" s="62"/>
      <c r="O19" s="61"/>
    </row>
    <row r="20" spans="1:17">
      <c r="C20" s="204">
        <f t="shared" si="0"/>
        <v>42064</v>
      </c>
      <c r="D20" s="206">
        <v>42064</v>
      </c>
      <c r="E20" s="58">
        <v>1.5082414234494295</v>
      </c>
      <c r="F20" s="58">
        <v>1.2611212983173987</v>
      </c>
      <c r="G20" s="58">
        <v>1.5398853219310458</v>
      </c>
      <c r="H20" s="58">
        <v>1.2700300747461528</v>
      </c>
      <c r="I20" s="59">
        <v>6.3898446078497955</v>
      </c>
      <c r="J20" s="59">
        <v>5.8266512667303232</v>
      </c>
      <c r="L20" s="60"/>
      <c r="M20" s="61"/>
      <c r="N20" s="62"/>
      <c r="O20" s="61"/>
    </row>
    <row r="21" spans="1:17">
      <c r="C21" s="204">
        <f t="shared" si="0"/>
        <v>42095</v>
      </c>
      <c r="D21" s="211">
        <v>42095</v>
      </c>
      <c r="E21" s="58">
        <v>1.5304246578512422</v>
      </c>
      <c r="F21" s="58">
        <v>1.2752829369168737</v>
      </c>
      <c r="G21" s="58">
        <v>1.5095027269454013</v>
      </c>
      <c r="H21" s="58">
        <v>1.2529907088216059</v>
      </c>
      <c r="L21" s="60"/>
      <c r="M21" s="61"/>
      <c r="N21" s="62"/>
      <c r="O21" s="61"/>
    </row>
    <row r="22" spans="1:17">
      <c r="C22" s="204">
        <f t="shared" si="0"/>
        <v>42125</v>
      </c>
      <c r="D22" s="206">
        <v>42125</v>
      </c>
      <c r="E22" s="58">
        <v>1.5426560700857879</v>
      </c>
      <c r="F22" s="58">
        <v>1.2877185700559364</v>
      </c>
      <c r="G22" s="58">
        <v>1.5237758570298376</v>
      </c>
      <c r="H22" s="58">
        <v>1.2672226968451303</v>
      </c>
      <c r="L22" s="60"/>
      <c r="M22" s="61"/>
      <c r="N22" s="62"/>
      <c r="O22" s="61"/>
    </row>
    <row r="23" spans="1:17">
      <c r="C23" s="204">
        <f t="shared" si="0"/>
        <v>42156</v>
      </c>
      <c r="D23" s="211">
        <v>42156</v>
      </c>
      <c r="E23" s="58">
        <v>1.5488574588219668</v>
      </c>
      <c r="F23" s="58">
        <v>1.3007634142879176</v>
      </c>
      <c r="G23" s="58">
        <v>1.5784913737932551</v>
      </c>
      <c r="H23" s="58">
        <v>1.3431734584603274</v>
      </c>
      <c r="I23" s="59">
        <v>2.4776052718611368</v>
      </c>
      <c r="J23" s="59">
        <v>2.3843965571245462</v>
      </c>
      <c r="L23" s="60"/>
      <c r="M23" s="61"/>
      <c r="N23" s="62"/>
      <c r="O23" s="61"/>
    </row>
    <row r="24" spans="1:17">
      <c r="A24" s="54">
        <v>2015</v>
      </c>
      <c r="B24" s="54" t="s">
        <v>135</v>
      </c>
      <c r="C24" s="204">
        <f t="shared" si="0"/>
        <v>42186</v>
      </c>
      <c r="D24" s="206">
        <v>42186</v>
      </c>
      <c r="E24" s="58">
        <v>1.551985381282915</v>
      </c>
      <c r="F24" s="58">
        <v>1.3145245677875932</v>
      </c>
      <c r="G24" s="58">
        <v>1.5502427557162064</v>
      </c>
      <c r="H24" s="58">
        <v>1.2942776821385247</v>
      </c>
      <c r="L24" s="60"/>
      <c r="M24" s="61"/>
      <c r="N24" s="62"/>
      <c r="O24" s="61"/>
    </row>
    <row r="25" spans="1:17">
      <c r="C25" s="204">
        <f t="shared" si="0"/>
        <v>42217</v>
      </c>
      <c r="D25" s="211">
        <v>42217</v>
      </c>
      <c r="E25" s="58">
        <v>1.5559963935948125</v>
      </c>
      <c r="F25" s="58">
        <v>1.3278320335028717</v>
      </c>
      <c r="G25" s="58">
        <v>1.5291433723120211</v>
      </c>
      <c r="H25" s="58">
        <v>1.337392636977617</v>
      </c>
      <c r="L25" s="60"/>
      <c r="M25" s="61"/>
      <c r="N25" s="62"/>
      <c r="O25" s="61"/>
    </row>
    <row r="26" spans="1:17">
      <c r="C26" s="204">
        <f t="shared" si="0"/>
        <v>42248</v>
      </c>
      <c r="D26" s="206">
        <v>42248</v>
      </c>
      <c r="E26" s="58">
        <v>1.5625383959055732</v>
      </c>
      <c r="F26" s="58">
        <v>1.3411267988826503</v>
      </c>
      <c r="G26" s="58">
        <v>1.567336531732791</v>
      </c>
      <c r="H26" s="58">
        <v>1.3355555559456285</v>
      </c>
      <c r="I26" s="59">
        <v>0.75790211377839967</v>
      </c>
      <c r="J26" s="59">
        <v>2.687771496530388</v>
      </c>
      <c r="L26" s="724"/>
      <c r="M26" s="61"/>
      <c r="N26" s="62"/>
      <c r="O26" s="61"/>
    </row>
    <row r="27" spans="1:17">
      <c r="C27" s="204">
        <f t="shared" si="0"/>
        <v>42278</v>
      </c>
      <c r="D27" s="211">
        <v>42278</v>
      </c>
      <c r="E27" s="58">
        <v>1.5676886336832401</v>
      </c>
      <c r="F27" s="58">
        <v>1.3546399878358033</v>
      </c>
      <c r="G27" s="58">
        <v>1.5829485682535069</v>
      </c>
      <c r="H27" s="58">
        <v>1.3596332675657818</v>
      </c>
      <c r="L27" s="54" t="s">
        <v>358</v>
      </c>
      <c r="M27" s="61"/>
      <c r="N27" s="62"/>
      <c r="O27" s="61"/>
      <c r="Q27" s="56"/>
    </row>
    <row r="28" spans="1:17">
      <c r="C28" s="204">
        <f t="shared" si="0"/>
        <v>42309</v>
      </c>
      <c r="D28" s="206">
        <v>42309</v>
      </c>
      <c r="E28" s="58">
        <v>1.5706838605422</v>
      </c>
      <c r="F28" s="58">
        <v>1.3695795211751474</v>
      </c>
      <c r="G28" s="58">
        <v>1.5739267162116652</v>
      </c>
      <c r="H28" s="58">
        <v>1.3651071126441268</v>
      </c>
      <c r="M28" s="61"/>
      <c r="N28" s="62"/>
      <c r="O28" s="61"/>
    </row>
    <row r="29" spans="1:17">
      <c r="C29" s="204">
        <f t="shared" si="0"/>
        <v>42339</v>
      </c>
      <c r="D29" s="211">
        <v>42339</v>
      </c>
      <c r="E29" s="58">
        <v>1.5740305196675219</v>
      </c>
      <c r="F29" s="58">
        <v>1.386282225604583</v>
      </c>
      <c r="G29" s="58">
        <v>1.5430882202886445</v>
      </c>
      <c r="H29" s="58">
        <v>1.362641544774448</v>
      </c>
      <c r="I29" s="59">
        <v>1.145771953507051</v>
      </c>
      <c r="J29" s="59">
        <v>3.0287171365234116</v>
      </c>
      <c r="L29" s="56"/>
    </row>
    <row r="30" spans="1:17">
      <c r="A30" s="64"/>
      <c r="B30" s="64"/>
      <c r="C30" s="204">
        <f t="shared" si="0"/>
        <v>42370</v>
      </c>
      <c r="D30" s="206">
        <v>42370</v>
      </c>
      <c r="E30" s="58">
        <v>1.5767794606985799</v>
      </c>
      <c r="F30" s="58">
        <v>1.4012889043265435</v>
      </c>
      <c r="G30" s="58">
        <v>1.6119264983121435</v>
      </c>
      <c r="H30" s="58">
        <v>1.4185694728214593</v>
      </c>
      <c r="L30" s="56" t="s">
        <v>421</v>
      </c>
    </row>
    <row r="31" spans="1:17">
      <c r="A31" s="64"/>
      <c r="B31" s="64"/>
      <c r="C31" s="204">
        <f t="shared" si="0"/>
        <v>42401</v>
      </c>
      <c r="D31" s="211">
        <v>42401</v>
      </c>
      <c r="E31" s="58">
        <v>1.5758855168354995</v>
      </c>
      <c r="F31" s="58">
        <v>1.4096997337351798</v>
      </c>
      <c r="G31" s="58">
        <v>1.5803013279472351</v>
      </c>
      <c r="H31" s="58">
        <v>1.4289290697909554</v>
      </c>
      <c r="L31" s="60"/>
    </row>
    <row r="32" spans="1:17">
      <c r="A32" s="64"/>
      <c r="B32" s="64"/>
      <c r="C32" s="204">
        <f t="shared" si="0"/>
        <v>42430</v>
      </c>
      <c r="D32" s="206">
        <v>42430</v>
      </c>
      <c r="E32" s="58">
        <v>1.5745294719170124</v>
      </c>
      <c r="F32" s="58">
        <v>1.411167419398675</v>
      </c>
      <c r="G32" s="58">
        <v>1.5329321647592187</v>
      </c>
      <c r="H32" s="58">
        <v>1.3107289096274222</v>
      </c>
      <c r="I32" s="59">
        <v>0.53609961522668925</v>
      </c>
      <c r="J32" s="59">
        <v>1.7332739772232486</v>
      </c>
      <c r="L32" s="60"/>
    </row>
    <row r="33" spans="1:15">
      <c r="A33" s="64"/>
      <c r="B33" s="64"/>
      <c r="C33" s="204">
        <f t="shared" si="0"/>
        <v>42461</v>
      </c>
      <c r="D33" s="211">
        <v>42461</v>
      </c>
      <c r="E33" s="58">
        <v>1.5761116283073595</v>
      </c>
      <c r="F33" s="58">
        <v>1.4066726455475653</v>
      </c>
      <c r="G33" s="58">
        <v>1.6034758742085933</v>
      </c>
      <c r="H33" s="58">
        <v>1.4230452492579464</v>
      </c>
      <c r="L33" s="60"/>
      <c r="M33" s="61"/>
      <c r="N33" s="62"/>
      <c r="O33" s="61"/>
    </row>
    <row r="34" spans="1:15">
      <c r="A34" s="64"/>
      <c r="B34" s="64"/>
      <c r="C34" s="204">
        <f t="shared" si="0"/>
        <v>42491</v>
      </c>
      <c r="D34" s="206">
        <v>42491</v>
      </c>
      <c r="E34" s="58">
        <v>1.579985496223401</v>
      </c>
      <c r="F34" s="58">
        <v>1.4002588074706817</v>
      </c>
      <c r="G34" s="58">
        <v>1.6100805566068741</v>
      </c>
      <c r="H34" s="58">
        <v>1.4012363792722842</v>
      </c>
      <c r="L34" s="60"/>
      <c r="M34" s="61"/>
      <c r="N34" s="62"/>
      <c r="O34" s="61"/>
    </row>
    <row r="35" spans="1:15">
      <c r="A35" s="64"/>
      <c r="B35" s="64"/>
      <c r="C35" s="204">
        <f t="shared" si="0"/>
        <v>42522</v>
      </c>
      <c r="D35" s="211">
        <v>42522</v>
      </c>
      <c r="E35" s="58">
        <v>1.5870698432692893</v>
      </c>
      <c r="F35" s="58">
        <v>1.397196098578865</v>
      </c>
      <c r="G35" s="58">
        <v>1.5405683715134639</v>
      </c>
      <c r="H35" s="58">
        <v>1.3747088393368698</v>
      </c>
      <c r="I35" s="59">
        <v>0.6129911233776113</v>
      </c>
      <c r="J35" s="59">
        <v>0.98029788162034492</v>
      </c>
      <c r="L35" s="60"/>
      <c r="M35" s="61"/>
      <c r="N35" s="62"/>
      <c r="O35" s="61"/>
    </row>
    <row r="36" spans="1:15">
      <c r="A36" s="64">
        <v>2016</v>
      </c>
      <c r="B36" s="64" t="s">
        <v>136</v>
      </c>
      <c r="C36" s="204">
        <f t="shared" si="0"/>
        <v>42552</v>
      </c>
      <c r="D36" s="206">
        <v>42552</v>
      </c>
      <c r="E36" s="58">
        <v>1.600269996663277</v>
      </c>
      <c r="F36" s="58">
        <v>1.4028587964868626</v>
      </c>
      <c r="G36" s="58">
        <v>1.5815102102878285</v>
      </c>
      <c r="H36" s="58">
        <v>1.3887263983237195</v>
      </c>
      <c r="L36" s="60"/>
      <c r="M36" s="61"/>
      <c r="N36" s="62"/>
      <c r="O36" s="61"/>
    </row>
    <row r="37" spans="1:15">
      <c r="A37" s="64"/>
      <c r="B37" s="64"/>
      <c r="C37" s="204">
        <f t="shared" si="0"/>
        <v>42583</v>
      </c>
      <c r="D37" s="211">
        <v>42583</v>
      </c>
      <c r="E37" s="58">
        <v>1.6201252722807722</v>
      </c>
      <c r="F37" s="58">
        <v>1.41821445151242</v>
      </c>
      <c r="G37" s="58">
        <v>1.7010547824112257</v>
      </c>
      <c r="H37" s="58">
        <v>1.503700973303467</v>
      </c>
      <c r="L37" s="60"/>
      <c r="M37" s="61"/>
      <c r="N37" s="62"/>
      <c r="O37" s="61"/>
    </row>
    <row r="38" spans="1:15">
      <c r="A38" s="64"/>
      <c r="B38" s="64"/>
      <c r="C38" s="204">
        <f t="shared" si="0"/>
        <v>42614</v>
      </c>
      <c r="D38" s="206">
        <v>42614</v>
      </c>
      <c r="E38" s="58">
        <v>1.6444663022340031</v>
      </c>
      <c r="F38" s="58">
        <v>1.4389803530996625</v>
      </c>
      <c r="G38" s="58">
        <v>1.6283041100693456</v>
      </c>
      <c r="H38" s="58">
        <v>1.4377750894133778</v>
      </c>
      <c r="I38" s="59">
        <v>3.2970169475290874</v>
      </c>
      <c r="J38" s="59">
        <v>3.1248461785652353</v>
      </c>
      <c r="L38" s="60"/>
      <c r="M38" s="61"/>
      <c r="N38" s="62"/>
      <c r="O38" s="61"/>
    </row>
    <row r="39" spans="1:15">
      <c r="A39" s="64"/>
      <c r="B39" s="64"/>
      <c r="C39" s="204">
        <f t="shared" si="0"/>
        <v>42644</v>
      </c>
      <c r="D39" s="211">
        <v>42644</v>
      </c>
      <c r="E39" s="58">
        <v>1.6734846591337034</v>
      </c>
      <c r="F39" s="58">
        <v>1.4603718186733017</v>
      </c>
      <c r="G39" s="58">
        <v>1.6260203024093862</v>
      </c>
      <c r="H39" s="58">
        <v>1.4050201751612763</v>
      </c>
      <c r="L39" s="60"/>
      <c r="M39" s="61"/>
      <c r="N39" s="62"/>
      <c r="O39" s="61"/>
    </row>
    <row r="40" spans="1:15">
      <c r="A40" s="64"/>
      <c r="B40" s="64"/>
      <c r="C40" s="204">
        <f t="shared" si="0"/>
        <v>42675</v>
      </c>
      <c r="D40" s="206">
        <v>42675</v>
      </c>
      <c r="E40" s="58">
        <v>1.7059491758238914</v>
      </c>
      <c r="F40" s="58">
        <v>1.4788944289102846</v>
      </c>
      <c r="G40" s="58">
        <v>1.730531836560917</v>
      </c>
      <c r="H40" s="58">
        <v>1.4958810591900811</v>
      </c>
      <c r="L40" s="60"/>
      <c r="M40" s="61"/>
      <c r="N40" s="62"/>
      <c r="O40" s="61"/>
    </row>
    <row r="41" spans="1:15">
      <c r="A41" s="64"/>
      <c r="B41" s="64"/>
      <c r="C41" s="204">
        <f t="shared" si="0"/>
        <v>42705</v>
      </c>
      <c r="D41" s="211">
        <v>42705</v>
      </c>
      <c r="E41" s="58">
        <v>1.7384782687877076</v>
      </c>
      <c r="F41" s="58">
        <v>1.4941670478860698</v>
      </c>
      <c r="G41" s="58">
        <v>1.9541562295272243</v>
      </c>
      <c r="H41" s="58">
        <v>1.673179484487423</v>
      </c>
      <c r="I41" s="59">
        <v>8.1419247257827863</v>
      </c>
      <c r="J41" s="59">
        <v>5.6320289869220375</v>
      </c>
      <c r="L41" s="60"/>
      <c r="M41" s="61"/>
      <c r="N41" s="62"/>
      <c r="O41" s="61"/>
    </row>
    <row r="42" spans="1:15">
      <c r="A42" s="64"/>
      <c r="B42" s="64"/>
      <c r="C42" s="204">
        <f t="shared" si="0"/>
        <v>42736</v>
      </c>
      <c r="D42" s="206">
        <v>42736</v>
      </c>
      <c r="E42" s="58">
        <v>1.766447830172134</v>
      </c>
      <c r="F42" s="58">
        <v>1.5073101794973458</v>
      </c>
      <c r="G42" s="58">
        <v>1.7449644329346958</v>
      </c>
      <c r="H42" s="58">
        <v>1.4685539272435959</v>
      </c>
      <c r="L42" s="60"/>
      <c r="M42" s="61"/>
      <c r="N42" s="62"/>
      <c r="O42" s="61"/>
    </row>
    <row r="43" spans="1:15">
      <c r="A43" s="64"/>
      <c r="B43" s="64"/>
      <c r="C43" s="204">
        <f t="shared" si="0"/>
        <v>42767</v>
      </c>
      <c r="D43" s="211">
        <v>42767</v>
      </c>
      <c r="E43" s="58">
        <v>1.7888980712300417</v>
      </c>
      <c r="F43" s="58">
        <v>1.5208374980484034</v>
      </c>
      <c r="G43" s="58">
        <v>1.7937945498797114</v>
      </c>
      <c r="H43" s="58">
        <v>1.5079551887659191</v>
      </c>
      <c r="L43" s="60"/>
      <c r="M43" s="61"/>
      <c r="N43" s="62"/>
      <c r="O43" s="61"/>
    </row>
    <row r="44" spans="1:15">
      <c r="A44" s="64"/>
      <c r="B44" s="64"/>
      <c r="C44" s="204">
        <f t="shared" si="0"/>
        <v>42795</v>
      </c>
      <c r="D44" s="206">
        <v>42795</v>
      </c>
      <c r="E44" s="58">
        <v>1.8013501860061976</v>
      </c>
      <c r="F44" s="58">
        <v>1.535138298833995</v>
      </c>
      <c r="G44" s="58">
        <v>1.8213755806054177</v>
      </c>
      <c r="H44" s="58">
        <v>1.5339954369460136</v>
      </c>
      <c r="I44" s="59">
        <v>0.93068930720217224</v>
      </c>
      <c r="J44" s="59">
        <v>-1.3899222552283987</v>
      </c>
      <c r="L44" s="60"/>
      <c r="M44" s="61"/>
      <c r="N44" s="62"/>
      <c r="O44" s="61"/>
    </row>
    <row r="45" spans="1:15">
      <c r="A45" s="64"/>
      <c r="B45" s="64"/>
      <c r="C45" s="204">
        <f t="shared" si="0"/>
        <v>42826</v>
      </c>
      <c r="D45" s="211">
        <v>42826</v>
      </c>
      <c r="E45" s="58">
        <v>1.8063116287863448</v>
      </c>
      <c r="F45" s="58">
        <v>1.5520517533406366</v>
      </c>
      <c r="G45" s="58">
        <v>1.8193784563965523</v>
      </c>
      <c r="H45" s="58">
        <v>1.562080354961433</v>
      </c>
      <c r="L45" s="60"/>
      <c r="M45" s="61"/>
      <c r="N45" s="62"/>
      <c r="O45" s="61"/>
    </row>
    <row r="46" spans="1:15">
      <c r="A46" s="64"/>
      <c r="B46" s="64"/>
      <c r="C46" s="204">
        <f t="shared" si="0"/>
        <v>42856</v>
      </c>
      <c r="D46" s="206">
        <v>42856</v>
      </c>
      <c r="E46" s="58">
        <v>1.8099880382999463</v>
      </c>
      <c r="F46" s="58">
        <v>1.5711995747242333</v>
      </c>
      <c r="G46" s="58">
        <v>1.8098826348393791</v>
      </c>
      <c r="H46" s="58">
        <v>1.5895349146718476</v>
      </c>
      <c r="L46" s="60"/>
      <c r="M46" s="61"/>
      <c r="N46" s="62"/>
      <c r="O46" s="61"/>
    </row>
    <row r="47" spans="1:15">
      <c r="A47" s="64"/>
      <c r="B47" s="64"/>
      <c r="C47" s="204">
        <f t="shared" si="0"/>
        <v>42887</v>
      </c>
      <c r="D47" s="211">
        <v>42887</v>
      </c>
      <c r="E47" s="58">
        <v>1.8135380072801357</v>
      </c>
      <c r="F47" s="58">
        <v>1.589158736389275</v>
      </c>
      <c r="G47" s="58">
        <v>1.7581733217801265</v>
      </c>
      <c r="H47" s="58">
        <v>1.5544266009766241</v>
      </c>
      <c r="I47" s="59">
        <v>0.50931276581265195</v>
      </c>
      <c r="J47" s="59">
        <v>4.3351539801960541</v>
      </c>
      <c r="L47" s="63"/>
      <c r="M47" s="61"/>
      <c r="N47" s="62"/>
      <c r="O47" s="61"/>
    </row>
    <row r="48" spans="1:15">
      <c r="A48" s="64">
        <v>2017</v>
      </c>
      <c r="B48" s="64" t="s">
        <v>43</v>
      </c>
      <c r="C48" s="204">
        <f t="shared" si="0"/>
        <v>42917</v>
      </c>
      <c r="D48" s="206">
        <v>42917</v>
      </c>
      <c r="E48" s="58">
        <v>1.818027165887476</v>
      </c>
      <c r="F48" s="58">
        <v>1.6041605371276213</v>
      </c>
      <c r="G48" s="58">
        <v>1.8549901105540532</v>
      </c>
      <c r="H48" s="58">
        <v>1.6173946216003379</v>
      </c>
      <c r="L48" s="724"/>
      <c r="M48" s="61"/>
      <c r="N48" s="62"/>
      <c r="O48" s="61"/>
    </row>
    <row r="49" spans="1:15">
      <c r="A49" s="64"/>
      <c r="B49" s="64"/>
      <c r="C49" s="204">
        <f t="shared" si="0"/>
        <v>42948</v>
      </c>
      <c r="D49" s="211">
        <v>42948</v>
      </c>
      <c r="E49" s="58">
        <v>1.8283281038893124</v>
      </c>
      <c r="F49" s="58">
        <v>1.6171263384662111</v>
      </c>
      <c r="G49" s="58">
        <v>1.7994723180901671</v>
      </c>
      <c r="H49" s="58">
        <v>1.612469826577867</v>
      </c>
      <c r="L49" s="54" t="s">
        <v>384</v>
      </c>
      <c r="M49" s="61"/>
      <c r="N49" s="62"/>
      <c r="O49" s="61"/>
    </row>
    <row r="50" spans="1:15">
      <c r="A50" s="64"/>
      <c r="B50" s="64"/>
      <c r="C50" s="204">
        <f t="shared" si="0"/>
        <v>42979</v>
      </c>
      <c r="D50" s="206">
        <v>42979</v>
      </c>
      <c r="E50" s="58">
        <v>1.8434670067209236</v>
      </c>
      <c r="F50" s="58">
        <v>1.6276170168046356</v>
      </c>
      <c r="G50" s="58">
        <v>1.9035875228168222</v>
      </c>
      <c r="H50" s="58">
        <v>1.66610525695437</v>
      </c>
      <c r="I50" s="59">
        <v>3.1669162975381653</v>
      </c>
      <c r="J50" s="59">
        <v>4.035829679051588</v>
      </c>
      <c r="M50" s="61"/>
      <c r="N50" s="62"/>
      <c r="O50" s="61"/>
    </row>
    <row r="51" spans="1:15">
      <c r="A51" s="64"/>
      <c r="B51" s="64"/>
      <c r="C51" s="204">
        <f t="shared" si="0"/>
        <v>43009</v>
      </c>
      <c r="D51" s="211">
        <v>43009</v>
      </c>
      <c r="E51" s="58">
        <v>1.8593804786835786</v>
      </c>
      <c r="F51" s="58">
        <v>1.636171764948829</v>
      </c>
      <c r="G51" s="58">
        <v>1.8099563931809233</v>
      </c>
      <c r="H51" s="58">
        <v>1.5790478286807574</v>
      </c>
    </row>
    <row r="52" spans="1:15">
      <c r="A52" s="64"/>
      <c r="B52" s="64"/>
      <c r="C52" s="204">
        <f t="shared" si="0"/>
        <v>43040</v>
      </c>
      <c r="D52" s="206">
        <v>43040</v>
      </c>
      <c r="E52" s="58">
        <v>1.8709560889989829</v>
      </c>
      <c r="F52" s="58">
        <v>1.6426548533707803</v>
      </c>
      <c r="G52" s="58">
        <v>1.8404704795313647</v>
      </c>
      <c r="H52" s="58">
        <v>1.6322036127382795</v>
      </c>
    </row>
    <row r="53" spans="1:15">
      <c r="A53" s="64"/>
      <c r="B53" s="64"/>
      <c r="C53" s="204">
        <f t="shared" si="0"/>
        <v>43070</v>
      </c>
      <c r="D53" s="211">
        <v>43070</v>
      </c>
      <c r="E53" s="58">
        <v>1.8756895069011776</v>
      </c>
      <c r="F53" s="58">
        <v>1.6488282940767229</v>
      </c>
      <c r="G53" s="58">
        <v>1.935303011652894</v>
      </c>
      <c r="H53" s="58">
        <v>1.6810836966557381</v>
      </c>
      <c r="I53" s="59">
        <v>0.49801518780634524</v>
      </c>
      <c r="J53" s="59">
        <v>-7.4235897619786329E-2</v>
      </c>
    </row>
    <row r="54" spans="1:15">
      <c r="C54" s="204">
        <f t="shared" si="0"/>
        <v>43101</v>
      </c>
      <c r="D54" s="206">
        <v>43101</v>
      </c>
      <c r="E54" s="58">
        <v>1.8776717028346601</v>
      </c>
      <c r="F54" s="58">
        <v>1.6567484679379865</v>
      </c>
      <c r="G54" s="58">
        <v>1.9139570039207647</v>
      </c>
      <c r="H54" s="58">
        <v>1.6534354356834382</v>
      </c>
    </row>
    <row r="55" spans="1:15">
      <c r="C55" s="204">
        <f t="shared" si="0"/>
        <v>43132</v>
      </c>
      <c r="D55" s="211">
        <v>43132</v>
      </c>
      <c r="E55" s="58">
        <v>1.8824001254290668</v>
      </c>
      <c r="F55" s="58">
        <v>1.6672316518524148</v>
      </c>
      <c r="G55" s="58">
        <v>1.8250573102064132</v>
      </c>
      <c r="H55" s="58">
        <v>1.6301272020493767</v>
      </c>
    </row>
    <row r="56" spans="1:15">
      <c r="C56" s="204">
        <f t="shared" si="0"/>
        <v>43160</v>
      </c>
      <c r="D56" s="206">
        <v>43160</v>
      </c>
      <c r="E56" s="58">
        <v>1.8919403946643636</v>
      </c>
      <c r="F56" s="58">
        <v>1.6771297851663982</v>
      </c>
      <c r="G56" s="58">
        <v>2.0472412715895802</v>
      </c>
      <c r="H56" s="58">
        <v>1.7045596742161666</v>
      </c>
      <c r="I56" s="59">
        <v>3.5899641676705727</v>
      </c>
      <c r="J56" s="59">
        <v>1.9579029475870868</v>
      </c>
    </row>
    <row r="57" spans="1:15">
      <c r="C57" s="204">
        <f t="shared" si="0"/>
        <v>43191</v>
      </c>
      <c r="D57" s="211">
        <v>43191</v>
      </c>
      <c r="E57" s="58">
        <v>1.9066963095334204</v>
      </c>
      <c r="F57" s="58">
        <v>1.6836168002167549</v>
      </c>
      <c r="G57" s="58">
        <v>1.8693403158478485</v>
      </c>
      <c r="H57" s="58">
        <v>1.6724620239271937</v>
      </c>
    </row>
    <row r="58" spans="1:15">
      <c r="C58" s="204">
        <f t="shared" si="0"/>
        <v>43221</v>
      </c>
      <c r="D58" s="206">
        <v>43221</v>
      </c>
      <c r="E58" s="58">
        <v>1.9264429919893546</v>
      </c>
      <c r="F58" s="58">
        <v>1.686955560451711</v>
      </c>
      <c r="G58" s="58">
        <v>1.9343058957365404</v>
      </c>
      <c r="H58" s="58">
        <v>1.7179901917119771</v>
      </c>
    </row>
    <row r="59" spans="1:15">
      <c r="C59" s="204">
        <f t="shared" si="0"/>
        <v>43252</v>
      </c>
      <c r="D59" s="211">
        <v>43252</v>
      </c>
      <c r="E59" s="58">
        <v>1.9548520445513842</v>
      </c>
      <c r="F59" s="58">
        <v>1.6920468268097528</v>
      </c>
      <c r="G59" s="58">
        <v>2.0064680131818298</v>
      </c>
      <c r="H59" s="58">
        <v>1.6877224876632613</v>
      </c>
      <c r="I59" s="59">
        <v>0.41233296206885939</v>
      </c>
      <c r="J59" s="59">
        <v>1.8053364717567604</v>
      </c>
    </row>
    <row r="60" spans="1:15">
      <c r="A60" s="64">
        <v>2018</v>
      </c>
      <c r="B60" s="64" t="s">
        <v>44</v>
      </c>
      <c r="C60" s="204">
        <f t="shared" si="0"/>
        <v>43282</v>
      </c>
      <c r="D60" s="206">
        <v>43282</v>
      </c>
      <c r="E60" s="58">
        <v>1.9872930527113855</v>
      </c>
      <c r="F60" s="58">
        <v>1.7010523788557945</v>
      </c>
      <c r="G60" s="58">
        <v>1.9715336683927442</v>
      </c>
      <c r="H60" s="58">
        <v>1.6866560339831835</v>
      </c>
    </row>
    <row r="61" spans="1:15">
      <c r="C61" s="204">
        <f t="shared" si="0"/>
        <v>43313</v>
      </c>
      <c r="D61" s="211">
        <v>43313</v>
      </c>
      <c r="E61" s="58">
        <v>2.015865830820037</v>
      </c>
      <c r="F61" s="58">
        <v>1.7152806979982396</v>
      </c>
      <c r="G61" s="58">
        <v>1.9897842366089389</v>
      </c>
      <c r="H61" s="58">
        <v>1.6945425087075718</v>
      </c>
    </row>
    <row r="62" spans="1:15">
      <c r="C62" s="204">
        <f t="shared" si="0"/>
        <v>43344</v>
      </c>
      <c r="D62" s="206">
        <v>43344</v>
      </c>
      <c r="E62" s="58">
        <v>2.0372067620782284</v>
      </c>
      <c r="F62" s="58">
        <v>1.7353711429189163</v>
      </c>
      <c r="G62" s="58">
        <v>2.0055326296575604</v>
      </c>
      <c r="H62" s="58">
        <v>1.7222610030321583</v>
      </c>
      <c r="I62" s="59">
        <v>2.6976459296603963</v>
      </c>
      <c r="J62" s="59">
        <v>0.49791202346855812</v>
      </c>
    </row>
    <row r="63" spans="1:15">
      <c r="C63" s="204">
        <f t="shared" si="0"/>
        <v>43374</v>
      </c>
      <c r="D63" s="211">
        <v>43374</v>
      </c>
      <c r="E63" s="58">
        <v>2.0520283713206053</v>
      </c>
      <c r="F63" s="58">
        <v>1.7589466411938643</v>
      </c>
      <c r="G63" s="58">
        <v>2.1198303462065908</v>
      </c>
      <c r="H63" s="58">
        <v>1.8204034957548163</v>
      </c>
    </row>
    <row r="64" spans="1:15">
      <c r="C64" s="204">
        <f t="shared" si="0"/>
        <v>43405</v>
      </c>
      <c r="D64" s="206">
        <v>43405</v>
      </c>
      <c r="E64" s="58">
        <v>2.0629718113848305</v>
      </c>
      <c r="F64" s="58">
        <v>1.7834311089149513</v>
      </c>
      <c r="G64" s="58">
        <v>2.0948390302662241</v>
      </c>
      <c r="H64" s="58">
        <v>1.7967518895041041</v>
      </c>
    </row>
    <row r="65" spans="1:10">
      <c r="C65" s="204">
        <f t="shared" si="0"/>
        <v>43435</v>
      </c>
      <c r="D65" s="211">
        <v>43435</v>
      </c>
      <c r="E65" s="58">
        <v>2.0762467565934823</v>
      </c>
      <c r="F65" s="58">
        <v>1.8076826682433476</v>
      </c>
      <c r="G65" s="58">
        <v>2.0339375545267364</v>
      </c>
      <c r="H65" s="58">
        <v>1.7963202255617061</v>
      </c>
      <c r="I65" s="59">
        <v>4.7220287269420709</v>
      </c>
      <c r="J65" s="59">
        <v>6.0746256989051517</v>
      </c>
    </row>
    <row r="66" spans="1:10">
      <c r="C66" s="204">
        <f t="shared" si="0"/>
        <v>43466</v>
      </c>
      <c r="D66" s="206">
        <v>43466</v>
      </c>
      <c r="E66" s="58">
        <v>2.0929913736718206</v>
      </c>
      <c r="F66" s="58">
        <v>1.8287506475283608</v>
      </c>
      <c r="G66" s="58">
        <v>2.0563082846363607</v>
      </c>
      <c r="H66" s="58">
        <v>1.8173607786844537</v>
      </c>
    </row>
    <row r="67" spans="1:10">
      <c r="C67" s="204">
        <f t="shared" si="0"/>
        <v>43497</v>
      </c>
      <c r="D67" s="211">
        <v>43497</v>
      </c>
      <c r="E67" s="58">
        <v>2.1134163156495305</v>
      </c>
      <c r="F67" s="58">
        <v>1.8485199952963385</v>
      </c>
      <c r="G67" s="58">
        <v>2.0959003595562971</v>
      </c>
      <c r="H67" s="58">
        <v>1.8323951384196371</v>
      </c>
    </row>
    <row r="68" spans="1:10">
      <c r="C68" s="204">
        <f t="shared" si="0"/>
        <v>43525</v>
      </c>
      <c r="D68" s="206">
        <v>43525</v>
      </c>
      <c r="E68" s="58">
        <v>2.1349701424813481</v>
      </c>
      <c r="F68" s="58">
        <v>1.8660777585175021</v>
      </c>
      <c r="G68" s="58">
        <v>2.1510734466492227</v>
      </c>
      <c r="H68" s="58">
        <v>1.8727205298945351</v>
      </c>
      <c r="I68" s="59">
        <v>0.87499758659943438</v>
      </c>
      <c r="J68" s="59">
        <v>2.0135093240306787</v>
      </c>
    </row>
    <row r="69" spans="1:10">
      <c r="C69" s="204">
        <f t="shared" si="0"/>
        <v>43556</v>
      </c>
      <c r="D69" s="211">
        <v>43556</v>
      </c>
      <c r="E69" s="58">
        <v>2.1498242551581499</v>
      </c>
      <c r="F69" s="58">
        <v>1.8775825245275921</v>
      </c>
      <c r="G69" s="58">
        <v>2.1922149336475099</v>
      </c>
      <c r="H69" s="58">
        <v>1.912266432964755</v>
      </c>
    </row>
    <row r="70" spans="1:10">
      <c r="C70" s="204">
        <f t="shared" si="0"/>
        <v>43586</v>
      </c>
      <c r="D70" s="206">
        <v>43586</v>
      </c>
      <c r="E70" s="58">
        <v>2.1498780277327034</v>
      </c>
      <c r="F70" s="58">
        <v>1.8795202984365595</v>
      </c>
      <c r="G70" s="58">
        <v>2.1660220064077089</v>
      </c>
      <c r="H70" s="58">
        <v>1.863363580382756</v>
      </c>
    </row>
    <row r="71" spans="1:10">
      <c r="C71" s="204">
        <f t="shared" ref="C71:C134" si="1">+D71</f>
        <v>43617</v>
      </c>
      <c r="D71" s="211">
        <v>43617</v>
      </c>
      <c r="E71" s="58">
        <v>2.1335945651423338</v>
      </c>
      <c r="F71" s="58">
        <v>1.8705243789672521</v>
      </c>
      <c r="G71" s="58">
        <v>1.9015236779136404</v>
      </c>
      <c r="H71" s="58">
        <v>1.6585692018739562</v>
      </c>
      <c r="I71" s="59">
        <v>-0.69045732438746654</v>
      </c>
      <c r="J71" s="59">
        <v>-1.5985080719563172</v>
      </c>
    </row>
    <row r="72" spans="1:10">
      <c r="A72" s="64">
        <v>2019</v>
      </c>
      <c r="B72" s="64" t="s">
        <v>45</v>
      </c>
      <c r="C72" s="204">
        <f t="shared" si="1"/>
        <v>43647</v>
      </c>
      <c r="D72" s="206">
        <v>43647</v>
      </c>
      <c r="E72" s="58">
        <v>2.1093611759929196</v>
      </c>
      <c r="F72" s="58">
        <v>1.8536449466484977</v>
      </c>
      <c r="G72" s="58">
        <v>2.1255843473142035</v>
      </c>
      <c r="H72" s="58">
        <v>1.8975302232767286</v>
      </c>
    </row>
    <row r="73" spans="1:10">
      <c r="C73" s="204">
        <f t="shared" si="1"/>
        <v>43678</v>
      </c>
      <c r="D73" s="211">
        <v>43678</v>
      </c>
      <c r="E73" s="58">
        <v>2.0888517025779643</v>
      </c>
      <c r="F73" s="58">
        <v>1.8360447316795219</v>
      </c>
      <c r="G73" s="58">
        <v>2.0521106804968627</v>
      </c>
      <c r="H73" s="58">
        <v>1.7995644784032381</v>
      </c>
    </row>
    <row r="74" spans="1:10">
      <c r="C74" s="204">
        <f t="shared" si="1"/>
        <v>43709</v>
      </c>
      <c r="D74" s="206">
        <v>43709</v>
      </c>
      <c r="E74" s="58">
        <v>2.0830721339611222</v>
      </c>
      <c r="F74" s="58">
        <v>1.8268782581073579</v>
      </c>
      <c r="G74" s="58">
        <v>2.0623513903996247</v>
      </c>
      <c r="H74" s="58">
        <v>1.8115372996740944</v>
      </c>
      <c r="I74" s="59">
        <v>-0.3149353619302957</v>
      </c>
      <c r="J74" s="59">
        <v>1.3697102955685381</v>
      </c>
    </row>
    <row r="75" spans="1:10">
      <c r="C75" s="204">
        <f t="shared" si="1"/>
        <v>43739</v>
      </c>
      <c r="D75" s="211">
        <v>43739</v>
      </c>
      <c r="E75" s="58">
        <v>2.0951616984302746</v>
      </c>
      <c r="F75" s="58">
        <v>1.8307708190294378</v>
      </c>
      <c r="G75" s="58">
        <v>2.0923466650287978</v>
      </c>
      <c r="H75" s="58">
        <v>1.8394759221665251</v>
      </c>
    </row>
    <row r="76" spans="1:10">
      <c r="C76" s="204">
        <f t="shared" si="1"/>
        <v>43770</v>
      </c>
      <c r="D76" s="206">
        <v>43770</v>
      </c>
      <c r="E76" s="58">
        <v>2.1167983907369665</v>
      </c>
      <c r="F76" s="58">
        <v>1.8455074992703406</v>
      </c>
      <c r="G76" s="58">
        <v>2.1392270615161473</v>
      </c>
      <c r="H76" s="58">
        <v>1.8288761241880604</v>
      </c>
    </row>
    <row r="77" spans="1:10">
      <c r="C77" s="204">
        <f t="shared" si="1"/>
        <v>43800</v>
      </c>
      <c r="D77" s="211">
        <v>43800</v>
      </c>
      <c r="E77" s="58">
        <v>2.1397649354803336</v>
      </c>
      <c r="F77" s="58">
        <v>1.8655477162846701</v>
      </c>
      <c r="G77" s="58">
        <v>1.9793258432859664</v>
      </c>
      <c r="H77" s="58">
        <v>1.85413601324914</v>
      </c>
      <c r="I77" s="59">
        <v>-0.46709345454092954</v>
      </c>
      <c r="J77" s="59">
        <v>0.25153356125910875</v>
      </c>
    </row>
    <row r="78" spans="1:10">
      <c r="A78" s="64"/>
      <c r="B78" s="64"/>
      <c r="C78" s="204">
        <f t="shared" si="1"/>
        <v>43831</v>
      </c>
      <c r="D78" s="206">
        <v>43831</v>
      </c>
      <c r="E78" s="58">
        <v>2.160744074192503</v>
      </c>
      <c r="F78" s="58">
        <v>1.8895259377470039</v>
      </c>
      <c r="G78" s="58">
        <v>2.1803700999561673</v>
      </c>
      <c r="H78" s="58">
        <v>1.9272252986883944</v>
      </c>
    </row>
    <row r="79" spans="1:10">
      <c r="A79" s="64"/>
      <c r="B79" s="64"/>
      <c r="C79" s="204">
        <f t="shared" si="1"/>
        <v>43862</v>
      </c>
      <c r="D79" s="211">
        <v>43862</v>
      </c>
      <c r="E79" s="58">
        <v>2.1813758032942565</v>
      </c>
      <c r="F79" s="58">
        <v>1.9169571939261092</v>
      </c>
      <c r="G79" s="58">
        <v>2.2759463613466435</v>
      </c>
      <c r="H79" s="58">
        <v>1.9895350356107653</v>
      </c>
    </row>
    <row r="80" spans="1:10">
      <c r="A80" s="64"/>
      <c r="B80" s="64"/>
      <c r="C80" s="204">
        <f t="shared" si="1"/>
        <v>43891</v>
      </c>
      <c r="D80" s="206">
        <v>43891</v>
      </c>
      <c r="E80" s="58">
        <v>1.9015166096600447</v>
      </c>
      <c r="F80" s="58">
        <v>1.6725715019444041</v>
      </c>
      <c r="G80" s="58">
        <v>1.859421759436686</v>
      </c>
      <c r="H80" s="58">
        <v>1.6338590376207784</v>
      </c>
      <c r="I80" s="59">
        <v>1.6879785243643823</v>
      </c>
      <c r="J80" s="59">
        <v>0.50939562046299613</v>
      </c>
    </row>
    <row r="81" spans="1:10">
      <c r="A81" s="64"/>
      <c r="B81" s="64"/>
      <c r="C81" s="204">
        <f t="shared" si="1"/>
        <v>43922</v>
      </c>
      <c r="D81" s="211">
        <v>43922</v>
      </c>
      <c r="E81" s="58">
        <v>1.9293114655760477</v>
      </c>
      <c r="F81" s="58">
        <v>1.7155139682927818</v>
      </c>
      <c r="G81" s="58">
        <v>1.3956466790648574</v>
      </c>
      <c r="H81" s="58">
        <v>1.2464393822867665</v>
      </c>
    </row>
    <row r="82" spans="1:10">
      <c r="A82" s="64"/>
      <c r="B82" s="64"/>
      <c r="C82" s="204">
        <f t="shared" si="1"/>
        <v>43952</v>
      </c>
      <c r="D82" s="206">
        <v>43952</v>
      </c>
      <c r="E82" s="58">
        <v>1.9636392510974574</v>
      </c>
      <c r="F82" s="58">
        <v>1.7643631055077651</v>
      </c>
      <c r="G82" s="58">
        <v>1.6282317831938602</v>
      </c>
      <c r="H82" s="58">
        <v>1.4487081609084029</v>
      </c>
    </row>
    <row r="83" spans="1:10">
      <c r="A83" s="64"/>
      <c r="B83" s="64"/>
      <c r="C83" s="204">
        <f t="shared" si="1"/>
        <v>43983</v>
      </c>
      <c r="D83" s="211">
        <v>43983</v>
      </c>
      <c r="E83" s="58">
        <v>1.9965400422777209</v>
      </c>
      <c r="F83" s="58">
        <v>1.8118813820845128</v>
      </c>
      <c r="G83" s="58">
        <v>1.8573529803844584</v>
      </c>
      <c r="H83" s="58">
        <v>1.6621315173677604</v>
      </c>
      <c r="I83" s="59">
        <v>-22.713208305336593</v>
      </c>
      <c r="J83" s="59">
        <v>-21.499227949118705</v>
      </c>
    </row>
    <row r="84" spans="1:10">
      <c r="A84" s="64">
        <v>2020</v>
      </c>
      <c r="B84" s="64" t="s">
        <v>46</v>
      </c>
      <c r="C84" s="204">
        <f t="shared" si="1"/>
        <v>44013</v>
      </c>
      <c r="D84" s="206">
        <v>44013</v>
      </c>
      <c r="E84" s="58">
        <v>2.0213554223196937</v>
      </c>
      <c r="F84" s="58">
        <v>1.8509018535111192</v>
      </c>
      <c r="G84" s="58">
        <v>1.8492402406614747</v>
      </c>
      <c r="H84" s="58">
        <v>1.7209739016863332</v>
      </c>
    </row>
    <row r="85" spans="1:10">
      <c r="A85" s="64"/>
      <c r="B85" s="64"/>
      <c r="C85" s="204">
        <f t="shared" si="1"/>
        <v>44044</v>
      </c>
      <c r="D85" s="211">
        <v>44044</v>
      </c>
      <c r="E85" s="58">
        <v>2.0342311655780412</v>
      </c>
      <c r="F85" s="58">
        <v>1.8760149341295156</v>
      </c>
      <c r="G85" s="58">
        <v>1.9084244044064977</v>
      </c>
      <c r="H85" s="58">
        <v>1.8004454448961529</v>
      </c>
    </row>
    <row r="86" spans="1:10">
      <c r="A86" s="64"/>
      <c r="B86" s="64"/>
      <c r="C86" s="204">
        <f t="shared" si="1"/>
        <v>44075</v>
      </c>
      <c r="D86" s="206">
        <v>44075</v>
      </c>
      <c r="E86" s="58">
        <v>2.0378674159338188</v>
      </c>
      <c r="F86" s="58">
        <v>1.8850092511980987</v>
      </c>
      <c r="G86" s="58">
        <v>1.9386509089159674</v>
      </c>
      <c r="H86" s="58">
        <v>1.7814891725334423</v>
      </c>
      <c r="I86" s="59">
        <v>16.69832952848877</v>
      </c>
      <c r="J86" s="59">
        <v>21.702292770544489</v>
      </c>
    </row>
    <row r="87" spans="1:10">
      <c r="A87" s="64"/>
      <c r="B87" s="64"/>
      <c r="C87" s="204">
        <f t="shared" si="1"/>
        <v>44105</v>
      </c>
      <c r="D87" s="211">
        <v>44105</v>
      </c>
      <c r="E87" s="58">
        <v>2.0418082604404013</v>
      </c>
      <c r="F87" s="58">
        <v>1.8847745948358559</v>
      </c>
      <c r="G87" s="58">
        <v>1.9833993440760258</v>
      </c>
      <c r="H87" s="58">
        <v>1.8440501288942519</v>
      </c>
    </row>
    <row r="88" spans="1:10">
      <c r="A88" s="64"/>
      <c r="B88" s="64"/>
      <c r="C88" s="204">
        <f t="shared" si="1"/>
        <v>44136</v>
      </c>
      <c r="D88" s="206">
        <v>44136</v>
      </c>
      <c r="E88" s="58">
        <v>2.0580109298600444</v>
      </c>
      <c r="F88" s="58">
        <v>1.8856342003969175</v>
      </c>
      <c r="G88" s="58">
        <v>1.9324978708324669</v>
      </c>
      <c r="H88" s="58">
        <v>1.8247378605694631</v>
      </c>
    </row>
    <row r="89" spans="1:10">
      <c r="A89" s="64"/>
      <c r="B89" s="64"/>
      <c r="C89" s="204">
        <f t="shared" si="1"/>
        <v>44166</v>
      </c>
      <c r="D89" s="211">
        <v>44166</v>
      </c>
      <c r="E89" s="58">
        <v>2.0853360039567641</v>
      </c>
      <c r="F89" s="58">
        <v>1.8927375230224353</v>
      </c>
      <c r="G89" s="58">
        <v>2.0744009471100715</v>
      </c>
      <c r="H89" s="58">
        <v>1.999911164000558</v>
      </c>
      <c r="I89" s="59">
        <v>5.1609256061844633</v>
      </c>
      <c r="J89" s="59">
        <v>6.8979246583217702</v>
      </c>
    </row>
    <row r="90" spans="1:10">
      <c r="A90" s="64"/>
      <c r="B90" s="64"/>
      <c r="C90" s="204">
        <f t="shared" si="1"/>
        <v>44197</v>
      </c>
      <c r="D90" s="206">
        <v>44197</v>
      </c>
      <c r="E90" s="58">
        <v>2.1185881563381064</v>
      </c>
      <c r="F90" s="58">
        <v>1.9060711527537915</v>
      </c>
      <c r="G90" s="58">
        <v>2.0789276400695411</v>
      </c>
      <c r="H90" s="58">
        <v>1.8921147362896988</v>
      </c>
    </row>
    <row r="91" spans="1:10">
      <c r="A91" s="64"/>
      <c r="B91" s="64"/>
      <c r="C91" s="204">
        <f t="shared" si="1"/>
        <v>44228</v>
      </c>
      <c r="D91" s="211">
        <v>44228</v>
      </c>
      <c r="E91" s="58">
        <v>2.1506301269981063</v>
      </c>
      <c r="F91" s="58">
        <v>1.9207845234119776</v>
      </c>
      <c r="G91" s="58">
        <v>2.1890048412874163</v>
      </c>
      <c r="H91" s="58">
        <v>1.890658197075902</v>
      </c>
    </row>
    <row r="92" spans="1:10">
      <c r="A92" s="64"/>
      <c r="B92" s="64"/>
      <c r="C92" s="204">
        <f t="shared" si="1"/>
        <v>44256</v>
      </c>
      <c r="D92" s="206">
        <v>44256</v>
      </c>
      <c r="E92" s="58">
        <v>2.1769152597543289</v>
      </c>
      <c r="F92" s="58">
        <v>1.9344823047665725</v>
      </c>
      <c r="G92" s="58">
        <v>2.1842004900786876</v>
      </c>
      <c r="H92" s="58">
        <v>1.9589832272464203</v>
      </c>
      <c r="I92" s="59">
        <v>7.7097132217114108</v>
      </c>
      <c r="J92" s="59">
        <v>1.2887790508886496</v>
      </c>
    </row>
    <row r="93" spans="1:10">
      <c r="A93" s="64"/>
      <c r="B93" s="64"/>
      <c r="C93" s="204">
        <f t="shared" si="1"/>
        <v>44287</v>
      </c>
      <c r="D93" s="211">
        <v>44287</v>
      </c>
      <c r="E93" s="58">
        <v>2.2007034277186968</v>
      </c>
      <c r="F93" s="58">
        <v>1.9484336511892331</v>
      </c>
      <c r="G93" s="58">
        <v>2.1886409879915369</v>
      </c>
      <c r="H93" s="58">
        <v>1.9424921081484456</v>
      </c>
      <c r="J93" s="65"/>
    </row>
    <row r="94" spans="1:10">
      <c r="A94" s="64"/>
      <c r="B94" s="64"/>
      <c r="C94" s="204">
        <f t="shared" si="1"/>
        <v>44317</v>
      </c>
      <c r="D94" s="206">
        <v>44317</v>
      </c>
      <c r="E94" s="58">
        <v>2.2292434148335318</v>
      </c>
      <c r="F94" s="58">
        <v>1.9652325872540011</v>
      </c>
      <c r="G94" s="58">
        <v>2.1297727721815751</v>
      </c>
      <c r="H94" s="58">
        <v>1.8389353774680168</v>
      </c>
    </row>
    <row r="95" spans="1:10">
      <c r="A95" s="64"/>
      <c r="B95" s="64"/>
      <c r="C95" s="204">
        <f t="shared" si="1"/>
        <v>44348</v>
      </c>
      <c r="D95" s="211">
        <v>44348</v>
      </c>
      <c r="E95" s="58">
        <v>2.2749912114640205</v>
      </c>
      <c r="F95" s="58">
        <v>1.9883347524141013</v>
      </c>
      <c r="G95" s="58">
        <v>2.3179347226718714</v>
      </c>
      <c r="H95" s="58">
        <v>1.985425488100427</v>
      </c>
      <c r="I95" s="59">
        <v>2.8551102747708796</v>
      </c>
      <c r="J95" s="59">
        <v>0.43709297996716145</v>
      </c>
    </row>
    <row r="96" spans="1:10">
      <c r="A96" s="64">
        <v>2021</v>
      </c>
      <c r="B96" s="64" t="s">
        <v>47</v>
      </c>
      <c r="C96" s="204">
        <f t="shared" si="1"/>
        <v>44378</v>
      </c>
      <c r="D96" s="206">
        <v>44378</v>
      </c>
      <c r="E96" s="58">
        <v>2.3406407552386774</v>
      </c>
      <c r="F96" s="58">
        <v>2.0203857523676856</v>
      </c>
      <c r="G96" s="58">
        <v>2.2709946797588199</v>
      </c>
      <c r="H96" s="58">
        <v>1.9876498834719452</v>
      </c>
      <c r="J96" s="65"/>
    </row>
    <row r="97" spans="1:10">
      <c r="A97" s="64"/>
      <c r="B97" s="64"/>
      <c r="C97" s="204">
        <f t="shared" si="1"/>
        <v>44409</v>
      </c>
      <c r="D97" s="211">
        <v>44409</v>
      </c>
      <c r="E97" s="58">
        <v>2.422024698759333</v>
      </c>
      <c r="F97" s="58">
        <v>2.061604239552044</v>
      </c>
      <c r="G97" s="58">
        <v>2.4309031212471037</v>
      </c>
      <c r="H97" s="58">
        <v>2.074539984668311</v>
      </c>
      <c r="J97" s="65"/>
    </row>
    <row r="98" spans="1:10">
      <c r="A98" s="64"/>
      <c r="B98" s="64"/>
      <c r="C98" s="204">
        <f t="shared" si="1"/>
        <v>44440</v>
      </c>
      <c r="D98" s="206">
        <v>44440</v>
      </c>
      <c r="E98" s="58">
        <v>2.5083062102892595</v>
      </c>
      <c r="F98" s="58">
        <v>2.1133801529492602</v>
      </c>
      <c r="G98" s="58">
        <v>2.5256362735108473</v>
      </c>
      <c r="H98" s="58">
        <v>2.2133872510422337</v>
      </c>
      <c r="I98" s="59">
        <v>8.9082963801555337</v>
      </c>
      <c r="J98" s="59">
        <v>8.8215209887293895</v>
      </c>
    </row>
    <row r="99" spans="1:10">
      <c r="A99" s="64"/>
      <c r="B99" s="64"/>
      <c r="C99" s="204">
        <f t="shared" si="1"/>
        <v>44470</v>
      </c>
      <c r="D99" s="211">
        <v>44470</v>
      </c>
      <c r="E99" s="58">
        <v>2.5822161842117457</v>
      </c>
      <c r="F99" s="58">
        <v>2.1723752187276273</v>
      </c>
      <c r="G99" s="58">
        <v>2.578373711651186</v>
      </c>
      <c r="H99" s="58">
        <v>2.1391928365525459</v>
      </c>
      <c r="I99" s="59"/>
      <c r="J99" s="59"/>
    </row>
    <row r="100" spans="1:10">
      <c r="A100" s="64"/>
      <c r="B100" s="64"/>
      <c r="C100" s="204">
        <f t="shared" si="1"/>
        <v>44501</v>
      </c>
      <c r="D100" s="206">
        <v>44501</v>
      </c>
      <c r="E100" s="58">
        <v>2.6370965837043223</v>
      </c>
      <c r="F100" s="58">
        <v>2.2332721640100393</v>
      </c>
      <c r="G100" s="58">
        <v>2.7020241629847543</v>
      </c>
      <c r="H100" s="58">
        <v>2.2540345891293625</v>
      </c>
      <c r="I100" s="59"/>
      <c r="J100" s="59"/>
    </row>
    <row r="101" spans="1:10">
      <c r="A101" s="64"/>
      <c r="B101" s="64"/>
      <c r="C101" s="204">
        <f t="shared" si="1"/>
        <v>44531</v>
      </c>
      <c r="D101" s="211">
        <v>44531</v>
      </c>
      <c r="E101" s="58">
        <v>2.672911787427676</v>
      </c>
      <c r="F101" s="58">
        <v>2.2928800706588093</v>
      </c>
      <c r="G101" s="58">
        <v>2.6022842135165876</v>
      </c>
      <c r="H101" s="58">
        <v>2.2640408153823541</v>
      </c>
      <c r="I101" s="59">
        <v>9.0646132813917006</v>
      </c>
      <c r="J101" s="59">
        <v>6.0821676577770205</v>
      </c>
    </row>
    <row r="102" spans="1:10">
      <c r="A102" s="64"/>
      <c r="B102" s="64"/>
      <c r="C102" s="204">
        <f t="shared" si="1"/>
        <v>44562</v>
      </c>
      <c r="D102" s="206">
        <v>44562</v>
      </c>
      <c r="E102" s="58">
        <v>2.896084778923063</v>
      </c>
      <c r="F102" s="58">
        <v>2.3471008690503155</v>
      </c>
      <c r="G102" s="58">
        <v>2.9882227425587358</v>
      </c>
      <c r="H102" s="58">
        <v>2.3700267334725762</v>
      </c>
      <c r="I102" s="59"/>
      <c r="J102" s="59"/>
    </row>
    <row r="103" spans="1:10">
      <c r="A103" s="64"/>
      <c r="B103" s="64"/>
      <c r="C103" s="204">
        <f t="shared" si="1"/>
        <v>44593</v>
      </c>
      <c r="D103" s="211">
        <v>44593</v>
      </c>
      <c r="E103" s="58">
        <v>3.1230675073788192</v>
      </c>
      <c r="F103" s="58">
        <v>2.390900379295382</v>
      </c>
      <c r="G103" s="58">
        <v>3.045289016075273</v>
      </c>
      <c r="H103" s="58">
        <v>2.4232972507592501</v>
      </c>
      <c r="I103" s="59"/>
      <c r="J103" s="59"/>
    </row>
    <row r="104" spans="1:10">
      <c r="A104" s="64"/>
      <c r="B104" s="64"/>
      <c r="C104" s="204">
        <f t="shared" si="1"/>
        <v>44621</v>
      </c>
      <c r="D104" s="206">
        <v>44621</v>
      </c>
      <c r="E104" s="58">
        <v>3.368397767831905</v>
      </c>
      <c r="F104" s="58">
        <v>2.4240230480015148</v>
      </c>
      <c r="G104" s="58">
        <v>3.3356702530560494</v>
      </c>
      <c r="H104" s="58">
        <v>2.625047093173893</v>
      </c>
      <c r="I104" s="59">
        <v>18.857793666088611</v>
      </c>
      <c r="J104" s="59">
        <v>11.432659895641862</v>
      </c>
    </row>
    <row r="105" spans="1:10">
      <c r="A105" s="64"/>
      <c r="B105" s="64"/>
      <c r="C105" s="204">
        <f t="shared" si="1"/>
        <v>44652</v>
      </c>
      <c r="D105" s="211">
        <v>44652</v>
      </c>
      <c r="E105" s="58">
        <v>3.3785410382350873</v>
      </c>
      <c r="F105" s="58">
        <v>2.4506280670051099</v>
      </c>
      <c r="G105" s="58">
        <v>3.4558124482778627</v>
      </c>
      <c r="H105" s="58">
        <v>2.6373683105517807</v>
      </c>
      <c r="I105" s="59"/>
      <c r="J105" s="59"/>
    </row>
    <row r="106" spans="1:10">
      <c r="A106" s="64"/>
      <c r="B106" s="64"/>
      <c r="C106" s="204">
        <f t="shared" si="1"/>
        <v>44682</v>
      </c>
      <c r="D106" s="206">
        <v>44682</v>
      </c>
      <c r="E106" s="58">
        <v>3.3898298215309692</v>
      </c>
      <c r="F106" s="58">
        <v>2.4769457444249467</v>
      </c>
      <c r="G106" s="58">
        <v>3.3492441069425087</v>
      </c>
      <c r="H106" s="58">
        <v>2.5910257014015827</v>
      </c>
      <c r="I106" s="59"/>
      <c r="J106" s="59"/>
    </row>
    <row r="107" spans="1:10">
      <c r="A107" s="64"/>
      <c r="B107" s="64"/>
      <c r="C107" s="204">
        <f t="shared" si="1"/>
        <v>44713</v>
      </c>
      <c r="D107" s="211">
        <v>44713</v>
      </c>
      <c r="E107" s="58">
        <v>3.3963839803623888</v>
      </c>
      <c r="F107" s="58">
        <v>2.5083013970861177</v>
      </c>
      <c r="G107" s="58">
        <v>3.3380809284733179</v>
      </c>
      <c r="H107" s="58">
        <v>2.5556846083827356</v>
      </c>
      <c r="I107" s="59">
        <v>8.2606514745679647</v>
      </c>
      <c r="J107" s="59">
        <v>4.9297553211408456</v>
      </c>
    </row>
    <row r="108" spans="1:10">
      <c r="A108" s="64">
        <v>2022</v>
      </c>
      <c r="B108" s="64" t="s">
        <v>48</v>
      </c>
      <c r="C108" s="204">
        <f t="shared" si="1"/>
        <v>44743</v>
      </c>
      <c r="D108" s="206">
        <v>44743</v>
      </c>
      <c r="E108" s="58">
        <v>3.3977732067804181</v>
      </c>
      <c r="F108" s="58">
        <v>2.5475014154524485</v>
      </c>
      <c r="G108" s="58">
        <v>3.5482197649459555</v>
      </c>
      <c r="H108" s="58">
        <v>2.5246531327080048</v>
      </c>
      <c r="I108" s="59"/>
      <c r="J108" s="59"/>
    </row>
    <row r="109" spans="1:10">
      <c r="A109" s="64"/>
      <c r="B109" s="64"/>
      <c r="C109" s="204">
        <f t="shared" si="1"/>
        <v>44774</v>
      </c>
      <c r="D109" s="211">
        <v>44774</v>
      </c>
      <c r="E109" s="58">
        <v>3.3966771167043452</v>
      </c>
      <c r="F109" s="58">
        <v>2.5919360434321206</v>
      </c>
      <c r="G109" s="58">
        <v>4.1997870854496941</v>
      </c>
      <c r="H109" s="58">
        <v>2.6653746117488826</v>
      </c>
      <c r="I109" s="59"/>
      <c r="J109" s="59"/>
    </row>
    <row r="110" spans="1:10">
      <c r="A110" s="64"/>
      <c r="B110" s="64"/>
      <c r="C110" s="204">
        <f t="shared" si="1"/>
        <v>44805</v>
      </c>
      <c r="D110" s="211">
        <v>44805</v>
      </c>
      <c r="E110" s="58">
        <v>3.3886534157606842</v>
      </c>
      <c r="F110" s="58">
        <v>2.6317755441695208</v>
      </c>
      <c r="G110" s="58">
        <v>3.7732127905286132</v>
      </c>
      <c r="H110" s="58">
        <v>2.6838793431852523</v>
      </c>
      <c r="I110" s="59">
        <v>13.586349977470036</v>
      </c>
      <c r="J110" s="59">
        <v>1.1540025696986191</v>
      </c>
    </row>
    <row r="111" spans="1:10">
      <c r="A111" s="64"/>
      <c r="B111" s="64"/>
      <c r="C111" s="204">
        <f t="shared" si="1"/>
        <v>44835</v>
      </c>
      <c r="D111" s="211">
        <v>44835</v>
      </c>
      <c r="E111" s="58">
        <v>3.3779832825511877</v>
      </c>
      <c r="F111" s="58">
        <v>2.6604466674326592</v>
      </c>
      <c r="G111" s="58">
        <v>3.724064639001619</v>
      </c>
      <c r="H111" s="58">
        <v>2.6589383956792059</v>
      </c>
      <c r="I111" s="59"/>
      <c r="J111" s="59"/>
    </row>
    <row r="112" spans="1:10">
      <c r="A112" s="64"/>
      <c r="B112" s="64"/>
      <c r="C112" s="204">
        <f t="shared" si="1"/>
        <v>44866</v>
      </c>
      <c r="D112" s="211">
        <v>44866</v>
      </c>
      <c r="E112" s="58">
        <v>3.3610768255813972</v>
      </c>
      <c r="F112" s="58">
        <v>2.6753938267978645</v>
      </c>
      <c r="G112" s="58">
        <v>3.589212273025792</v>
      </c>
      <c r="H112" s="58">
        <v>2.7070787994932175</v>
      </c>
      <c r="I112" s="59"/>
      <c r="J112" s="59"/>
    </row>
    <row r="113" spans="1:10">
      <c r="A113" s="64"/>
      <c r="B113" s="64"/>
      <c r="C113" s="204">
        <f t="shared" si="1"/>
        <v>44896</v>
      </c>
      <c r="D113" s="211">
        <v>44896</v>
      </c>
      <c r="E113" s="58">
        <v>3.3385438783092662</v>
      </c>
      <c r="F113" s="58">
        <v>2.6781607200022908</v>
      </c>
      <c r="G113" s="58">
        <v>3.6280251056237112</v>
      </c>
      <c r="H113" s="58">
        <v>2.7547305750638684</v>
      </c>
      <c r="I113" s="59">
        <v>-5.0334742444560874</v>
      </c>
      <c r="J113" s="59">
        <v>3.1349199304315079</v>
      </c>
    </row>
    <row r="114" spans="1:10">
      <c r="A114" s="64"/>
      <c r="B114" s="64"/>
      <c r="C114" s="204">
        <f t="shared" si="1"/>
        <v>44927</v>
      </c>
      <c r="D114" s="211">
        <v>44927</v>
      </c>
      <c r="E114" s="58">
        <v>3.3183326591900788</v>
      </c>
      <c r="F114" s="58">
        <v>2.678427949604822</v>
      </c>
      <c r="G114" s="58">
        <v>3.3824100443410807</v>
      </c>
      <c r="H114" s="58">
        <v>2.63784266081734</v>
      </c>
      <c r="I114" s="59"/>
      <c r="J114" s="59"/>
    </row>
    <row r="115" spans="1:10">
      <c r="A115" s="64"/>
      <c r="B115" s="64"/>
      <c r="C115" s="204">
        <f t="shared" si="1"/>
        <v>44958</v>
      </c>
      <c r="D115" s="211">
        <v>44958</v>
      </c>
      <c r="E115" s="58">
        <v>3.3024173307485292</v>
      </c>
      <c r="F115" s="58">
        <v>2.6863649225741133</v>
      </c>
      <c r="G115" s="58">
        <v>3.337522437441474</v>
      </c>
      <c r="H115" s="58">
        <v>2.6652415236637679</v>
      </c>
      <c r="I115" s="59"/>
      <c r="J115" s="59"/>
    </row>
    <row r="116" spans="1:10">
      <c r="A116" s="64"/>
      <c r="B116" s="64"/>
      <c r="C116" s="204">
        <f t="shared" si="1"/>
        <v>44986</v>
      </c>
      <c r="D116" s="211">
        <v>44986</v>
      </c>
      <c r="E116" s="58">
        <v>3.2895755691675652</v>
      </c>
      <c r="F116" s="58">
        <v>2.7046958208558518</v>
      </c>
      <c r="G116" s="58">
        <v>3.3541086119804682</v>
      </c>
      <c r="H116" s="58">
        <v>2.9463520103310494</v>
      </c>
      <c r="I116" s="59">
        <v>-7.9264873822967701</v>
      </c>
      <c r="J116" s="59">
        <v>1.5846868812688228</v>
      </c>
    </row>
    <row r="117" spans="1:10">
      <c r="A117" s="64"/>
      <c r="B117" s="64"/>
      <c r="C117" s="204">
        <f t="shared" si="1"/>
        <v>45017</v>
      </c>
      <c r="D117" s="211">
        <v>45017</v>
      </c>
      <c r="E117" s="58">
        <v>3.2819482364834696</v>
      </c>
      <c r="F117" s="58">
        <v>2.7274015391130355</v>
      </c>
      <c r="G117" s="58">
        <v>3.2875395872868931</v>
      </c>
      <c r="H117" s="58">
        <v>2.7103102053130566</v>
      </c>
      <c r="I117" s="59"/>
      <c r="J117" s="59"/>
    </row>
    <row r="118" spans="1:10">
      <c r="A118" s="64"/>
      <c r="B118" s="64"/>
      <c r="C118" s="204">
        <f t="shared" si="1"/>
        <v>45047</v>
      </c>
      <c r="D118" s="211">
        <v>45047</v>
      </c>
      <c r="E118" s="58">
        <v>3.2831669078808461</v>
      </c>
      <c r="F118" s="58">
        <v>2.7500131540173927</v>
      </c>
      <c r="G118" s="58">
        <v>3.3553365001722306</v>
      </c>
      <c r="H118" s="58">
        <v>2.8336775851380436</v>
      </c>
      <c r="I118" s="59"/>
      <c r="J118" s="59"/>
    </row>
    <row r="119" spans="1:10">
      <c r="A119" s="64"/>
      <c r="B119" s="64"/>
      <c r="C119" s="204">
        <f t="shared" si="1"/>
        <v>45078</v>
      </c>
      <c r="D119" s="211">
        <v>45078</v>
      </c>
      <c r="E119" s="58">
        <v>3.285611853902382</v>
      </c>
      <c r="F119" s="58">
        <v>2.7688939499023353</v>
      </c>
      <c r="G119" s="58">
        <v>3.3221962420647837</v>
      </c>
      <c r="H119" s="58">
        <v>2.8053908601237598</v>
      </c>
      <c r="I119" s="59">
        <v>-1.0816787744352183</v>
      </c>
      <c r="J119" s="59">
        <v>1.2115065005964283</v>
      </c>
    </row>
    <row r="120" spans="1:10">
      <c r="A120" s="64">
        <v>2023</v>
      </c>
      <c r="B120" s="64" t="s">
        <v>49</v>
      </c>
      <c r="C120" s="204">
        <f t="shared" si="1"/>
        <v>45108</v>
      </c>
      <c r="D120" s="211">
        <v>45108</v>
      </c>
      <c r="E120" s="58">
        <v>3.2875267172106004</v>
      </c>
      <c r="F120" s="58">
        <v>2.7805714888265993</v>
      </c>
      <c r="G120" s="58">
        <v>3.2739952713747424</v>
      </c>
      <c r="H120" s="58">
        <v>2.7855308955042721</v>
      </c>
      <c r="I120" s="59"/>
      <c r="J120" s="59"/>
    </row>
    <row r="121" spans="1:10">
      <c r="A121" s="64"/>
      <c r="B121" s="64"/>
      <c r="C121" s="204">
        <f t="shared" si="1"/>
        <v>45139</v>
      </c>
      <c r="D121" s="211">
        <v>45139</v>
      </c>
      <c r="E121" s="58">
        <v>3.2862135898045053</v>
      </c>
      <c r="F121" s="58">
        <v>2.7859522414028466</v>
      </c>
      <c r="G121" s="58">
        <v>3.2921660381048818</v>
      </c>
      <c r="H121" s="58">
        <v>2.6979314724505885</v>
      </c>
      <c r="I121" s="59"/>
      <c r="J121" s="59"/>
    </row>
    <row r="122" spans="1:10">
      <c r="A122" s="64"/>
      <c r="B122" s="64"/>
      <c r="C122" s="204">
        <f t="shared" si="1"/>
        <v>45170</v>
      </c>
      <c r="D122" s="211">
        <v>45170</v>
      </c>
      <c r="E122" s="58">
        <v>3.284038949934025</v>
      </c>
      <c r="F122" s="58">
        <v>2.7903307245630824</v>
      </c>
      <c r="G122" s="58">
        <v>3.2828118284230889</v>
      </c>
      <c r="H122" s="58">
        <v>2.7649658211818982</v>
      </c>
      <c r="I122" s="59">
        <v>-1.1650612035922876</v>
      </c>
      <c r="J122" s="59">
        <v>-1.2090775333461607</v>
      </c>
    </row>
    <row r="123" spans="1:10">
      <c r="A123" s="64"/>
      <c r="B123" s="64"/>
      <c r="C123" s="204">
        <f t="shared" si="1"/>
        <v>45200</v>
      </c>
      <c r="D123" s="211">
        <v>45200</v>
      </c>
      <c r="E123" s="58">
        <v>3.2854102407144175</v>
      </c>
      <c r="F123" s="58">
        <v>2.79743736263364</v>
      </c>
      <c r="G123" s="58">
        <v>3.3274405076386104</v>
      </c>
      <c r="H123" s="58">
        <v>2.8385156693901252</v>
      </c>
      <c r="I123" s="59"/>
      <c r="J123" s="59"/>
    </row>
    <row r="124" spans="1:10">
      <c r="A124" s="64"/>
      <c r="B124" s="64"/>
      <c r="C124" s="204">
        <f t="shared" si="1"/>
        <v>45231</v>
      </c>
      <c r="D124" s="211">
        <v>45231</v>
      </c>
      <c r="E124" s="58">
        <v>3.2941708375004302</v>
      </c>
      <c r="F124" s="58">
        <v>2.8094345804239405</v>
      </c>
      <c r="G124" s="58">
        <v>3.1344451200341554</v>
      </c>
      <c r="H124" s="58">
        <v>2.811051228234033</v>
      </c>
      <c r="I124" s="59"/>
      <c r="J124" s="59"/>
    </row>
    <row r="125" spans="1:10">
      <c r="A125" s="64"/>
      <c r="B125" s="64"/>
      <c r="C125" s="204">
        <f t="shared" si="1"/>
        <v>45261</v>
      </c>
      <c r="D125" s="211">
        <v>45261</v>
      </c>
      <c r="E125" s="58">
        <v>3.3129238475076295</v>
      </c>
      <c r="F125" s="58">
        <v>2.826563372468204</v>
      </c>
      <c r="G125" s="58">
        <v>3.3701000975381112</v>
      </c>
      <c r="H125" s="58">
        <v>2.811022516295782</v>
      </c>
      <c r="I125" s="59">
        <v>-0.17247902348786681</v>
      </c>
      <c r="J125" s="59">
        <v>2.5721412603506622</v>
      </c>
    </row>
    <row r="126" spans="1:10">
      <c r="A126" s="64"/>
      <c r="B126" s="64"/>
      <c r="C126" s="224">
        <f t="shared" si="1"/>
        <v>45292</v>
      </c>
      <c r="D126" s="206">
        <v>45292</v>
      </c>
      <c r="E126" s="58">
        <v>3.3390182341873422</v>
      </c>
      <c r="F126" s="58">
        <v>2.8447287572782929</v>
      </c>
      <c r="G126" s="58">
        <v>3.2780521374106719</v>
      </c>
      <c r="H126" s="58">
        <v>2.8634751552332878</v>
      </c>
      <c r="I126" s="59"/>
      <c r="J126" s="59"/>
    </row>
    <row r="127" spans="1:10">
      <c r="A127" s="64"/>
      <c r="B127" s="64"/>
      <c r="C127" s="224">
        <f t="shared" si="1"/>
        <v>45324</v>
      </c>
      <c r="D127" s="206">
        <v>45324</v>
      </c>
      <c r="E127" s="58">
        <v>3.369632886298132</v>
      </c>
      <c r="F127" s="58">
        <v>2.8629524517868656</v>
      </c>
      <c r="G127" s="58">
        <v>3.4159485499918563</v>
      </c>
      <c r="H127" s="58">
        <v>2.9475327363709738</v>
      </c>
      <c r="I127" s="59"/>
      <c r="J127" s="59"/>
    </row>
    <row r="128" spans="1:10">
      <c r="A128" s="64"/>
      <c r="B128" s="64"/>
      <c r="C128" s="224">
        <f t="shared" si="1"/>
        <v>45354</v>
      </c>
      <c r="D128" s="206">
        <v>45354</v>
      </c>
      <c r="E128" s="58">
        <v>3.3975685931179731</v>
      </c>
      <c r="F128" s="58">
        <v>2.8816190439083509</v>
      </c>
      <c r="G128" s="58">
        <v>3.5318486059263239</v>
      </c>
      <c r="H128" s="58">
        <v>2.9323944039856613</v>
      </c>
      <c r="I128" s="59">
        <v>4.0059412119368858</v>
      </c>
      <c r="J128" s="59">
        <v>3.3427089749170449</v>
      </c>
    </row>
    <row r="129" spans="1:10">
      <c r="A129" s="64"/>
      <c r="B129" s="64"/>
      <c r="C129" s="224">
        <f t="shared" si="1"/>
        <v>45386</v>
      </c>
      <c r="D129" s="206">
        <v>45386</v>
      </c>
      <c r="E129" s="58">
        <v>3.4200835581927622</v>
      </c>
      <c r="F129" s="58">
        <v>2.9003894673953874</v>
      </c>
      <c r="G129" s="58">
        <v>3.7559446092271744</v>
      </c>
      <c r="H129" s="58">
        <v>3.2088804853460946</v>
      </c>
      <c r="I129" s="59"/>
      <c r="J129" s="59"/>
    </row>
    <row r="130" spans="1:10">
      <c r="A130" s="64"/>
      <c r="B130" s="64"/>
      <c r="C130" s="224">
        <f t="shared" si="1"/>
        <v>45417</v>
      </c>
      <c r="D130" s="206">
        <v>45417</v>
      </c>
      <c r="E130" s="58">
        <v>3.4344033659423525</v>
      </c>
      <c r="F130" s="58">
        <v>2.9168288009086352</v>
      </c>
      <c r="G130" s="58">
        <v>3.8108722066605778</v>
      </c>
      <c r="H130" s="58">
        <v>3.304660074936689</v>
      </c>
      <c r="I130" s="59"/>
      <c r="J130" s="59"/>
    </row>
    <row r="131" spans="1:10">
      <c r="A131" s="64"/>
      <c r="B131" s="64"/>
      <c r="C131" s="224">
        <f t="shared" si="1"/>
        <v>45449</v>
      </c>
      <c r="D131" s="206">
        <v>45449</v>
      </c>
      <c r="E131" s="58">
        <v>3.4447777278650578</v>
      </c>
      <c r="F131" s="58">
        <v>2.9289764753630072</v>
      </c>
      <c r="G131" s="58">
        <v>3.3083237474726013</v>
      </c>
      <c r="H131" s="58">
        <v>2.835858668710618</v>
      </c>
      <c r="I131" s="59">
        <v>6.3495094774679046</v>
      </c>
      <c r="J131" s="59">
        <v>6.9309053034095882</v>
      </c>
    </row>
    <row r="132" spans="1:10">
      <c r="A132" s="64">
        <v>2024</v>
      </c>
      <c r="B132" s="64" t="s">
        <v>517</v>
      </c>
      <c r="C132" s="224">
        <f t="shared" si="1"/>
        <v>45480</v>
      </c>
      <c r="D132" s="206">
        <v>45480</v>
      </c>
      <c r="E132" s="58">
        <v>3.4539605039875134</v>
      </c>
      <c r="F132" s="58">
        <v>2.9384157331136622</v>
      </c>
      <c r="G132" s="58">
        <v>3.4961615955542893</v>
      </c>
      <c r="H132" s="58">
        <v>3.0090554963380711</v>
      </c>
      <c r="I132" s="59"/>
      <c r="J132" s="59"/>
    </row>
    <row r="133" spans="1:10">
      <c r="A133" s="64"/>
      <c r="B133" s="64"/>
      <c r="C133" s="224">
        <f t="shared" si="1"/>
        <v>45512</v>
      </c>
      <c r="D133" s="206">
        <v>45512</v>
      </c>
      <c r="E133" s="58">
        <v>3.4657484147626292</v>
      </c>
      <c r="F133" s="58">
        <v>2.947270218880198</v>
      </c>
      <c r="G133" s="58">
        <v>3.5206858847675893</v>
      </c>
      <c r="H133" s="58">
        <v>2.8734507034159282</v>
      </c>
      <c r="I133" s="59"/>
      <c r="J133" s="59"/>
    </row>
    <row r="134" spans="1:10">
      <c r="C134" s="224">
        <f t="shared" si="1"/>
        <v>45544</v>
      </c>
      <c r="D134" s="206">
        <v>45544</v>
      </c>
      <c r="E134" s="56">
        <v>3.4912457490858144</v>
      </c>
      <c r="F134" s="56">
        <v>2.9579465479509048</v>
      </c>
      <c r="G134" s="58">
        <v>3.6502951791056311</v>
      </c>
      <c r="H134" s="58">
        <v>3.0362824762327891</v>
      </c>
      <c r="I134" s="56">
        <v>-1.9125996829283594</v>
      </c>
      <c r="J134" s="56">
        <v>-4.6057563963173891</v>
      </c>
    </row>
    <row r="135" spans="1:10">
      <c r="C135" s="224">
        <f t="shared" ref="C135:C149" si="2">+D135</f>
        <v>45575</v>
      </c>
      <c r="D135" s="206">
        <v>45575</v>
      </c>
      <c r="E135" s="56">
        <v>3.5271735888629396</v>
      </c>
      <c r="F135" s="56">
        <v>2.9716358755447922</v>
      </c>
      <c r="G135" s="58">
        <v>3.5563249745872469</v>
      </c>
      <c r="H135" s="58">
        <v>3.1534424229947322</v>
      </c>
    </row>
    <row r="136" spans="1:10">
      <c r="C136" s="224">
        <f t="shared" si="2"/>
        <v>45607</v>
      </c>
      <c r="D136" s="206">
        <v>45607</v>
      </c>
      <c r="E136" s="56">
        <v>3.566378148501836</v>
      </c>
      <c r="F136" s="56">
        <v>2.9889211330607419</v>
      </c>
      <c r="G136" s="58">
        <v>3.724065048491914</v>
      </c>
      <c r="H136" s="58">
        <v>3.098237496191135</v>
      </c>
    </row>
    <row r="137" spans="1:10">
      <c r="C137" s="224">
        <f t="shared" si="2"/>
        <v>45638</v>
      </c>
      <c r="D137" s="206">
        <v>45638</v>
      </c>
      <c r="E137" s="56">
        <v>3.6047723089924184</v>
      </c>
      <c r="F137" s="56">
        <v>3.0097809487566765</v>
      </c>
      <c r="G137" s="56">
        <v>3.6852682377323633</v>
      </c>
      <c r="H137" s="56">
        <v>3.0531628565796289</v>
      </c>
      <c r="I137" s="56">
        <v>2.7984588836466742</v>
      </c>
      <c r="J137" s="56">
        <v>6.2757897211788105</v>
      </c>
    </row>
    <row r="138" spans="1:10">
      <c r="C138" s="224">
        <f t="shared" si="2"/>
        <v>45669</v>
      </c>
      <c r="D138" s="206">
        <v>45669</v>
      </c>
      <c r="E138" s="56">
        <v>3.6375983513511199</v>
      </c>
      <c r="F138" s="56">
        <v>3.0322974294627598</v>
      </c>
      <c r="G138" s="56">
        <v>3.8523595971704272</v>
      </c>
      <c r="H138" s="56">
        <v>3.1574393791105986</v>
      </c>
    </row>
    <row r="139" spans="1:10">
      <c r="C139" s="224">
        <f t="shared" si="2"/>
        <v>45700</v>
      </c>
      <c r="D139" s="206">
        <v>45700</v>
      </c>
      <c r="E139" s="56">
        <v>3.6641532043809315</v>
      </c>
      <c r="F139" s="56">
        <v>3.0545196202428935</v>
      </c>
      <c r="G139" s="56">
        <v>3.8467358125647402</v>
      </c>
      <c r="H139" s="56">
        <v>3.1735590499675861</v>
      </c>
    </row>
    <row r="140" spans="1:10">
      <c r="C140" s="224">
        <f t="shared" si="2"/>
        <v>45728</v>
      </c>
      <c r="D140" s="206">
        <v>45728</v>
      </c>
      <c r="E140" s="56">
        <v>3.6854641432766773</v>
      </c>
      <c r="F140" s="56">
        <v>3.0730512983445739</v>
      </c>
      <c r="G140" s="56">
        <v>3.72623619468416</v>
      </c>
      <c r="H140" s="56">
        <v>3.2433560021766286</v>
      </c>
      <c r="I140" s="56">
        <v>4.1919357021234163</v>
      </c>
      <c r="J140" s="56">
        <v>1.2687551333025766</v>
      </c>
    </row>
    <row r="141" spans="1:10">
      <c r="C141" s="224">
        <f t="shared" si="2"/>
        <v>45759</v>
      </c>
      <c r="D141" s="206">
        <v>45759</v>
      </c>
      <c r="E141" s="56">
        <v>3.703894391473646</v>
      </c>
      <c r="F141" s="56">
        <v>3.0879298422765489</v>
      </c>
      <c r="G141" s="56">
        <v>3.7810464600203071</v>
      </c>
      <c r="H141" s="56">
        <v>3.3614898026867244</v>
      </c>
    </row>
    <row r="142" spans="1:10">
      <c r="C142" s="224">
        <f t="shared" si="2"/>
        <v>45789</v>
      </c>
      <c r="D142" s="206">
        <v>45789</v>
      </c>
      <c r="E142" s="56">
        <v>3.7215658623893124</v>
      </c>
      <c r="F142" s="56">
        <v>3.1007187912271257</v>
      </c>
      <c r="G142" s="56">
        <v>3.605046897041714</v>
      </c>
      <c r="H142" s="56">
        <v>3.0952068488482372</v>
      </c>
    </row>
    <row r="143" spans="1:10">
      <c r="C143" s="224">
        <f t="shared" si="2"/>
        <v>45820</v>
      </c>
      <c r="D143" s="206">
        <v>45820</v>
      </c>
      <c r="E143" s="56">
        <v>3.7432767251622376</v>
      </c>
      <c r="F143" s="56">
        <v>3.1144482132860953</v>
      </c>
      <c r="G143" s="56">
        <v>4.2037604910741386</v>
      </c>
      <c r="H143" s="56">
        <v>3.6300630498819837</v>
      </c>
      <c r="I143" s="56">
        <v>1.4399778440845807</v>
      </c>
      <c r="J143" s="56">
        <v>1.9854407462722889</v>
      </c>
    </row>
    <row r="144" spans="1:10">
      <c r="A144" s="54">
        <v>2025</v>
      </c>
      <c r="B144" s="777" t="s">
        <v>538</v>
      </c>
      <c r="C144" s="224">
        <f t="shared" si="2"/>
        <v>45850</v>
      </c>
      <c r="D144" s="206">
        <v>45850</v>
      </c>
      <c r="E144" s="56">
        <v>3.7661831879191761</v>
      </c>
      <c r="F144" s="56">
        <v>3.1300241256242165</v>
      </c>
      <c r="G144" s="58">
        <v>3.4676732838599924</v>
      </c>
      <c r="H144" s="58">
        <v>3.1247999203033192</v>
      </c>
    </row>
    <row r="145" spans="3:10">
      <c r="C145" s="224">
        <f t="shared" si="2"/>
        <v>45881</v>
      </c>
      <c r="D145" s="206">
        <v>45881</v>
      </c>
      <c r="E145" s="56">
        <v>3.7884236849009487</v>
      </c>
      <c r="F145" s="56">
        <v>3.1476555143677487</v>
      </c>
      <c r="G145" s="56">
        <v>3.6025659884105501</v>
      </c>
      <c r="H145" s="56">
        <v>2.934666641822997</v>
      </c>
    </row>
    <row r="146" spans="3:10">
      <c r="C146" s="224">
        <f t="shared" si="2"/>
        <v>45912</v>
      </c>
      <c r="D146" s="206">
        <v>45912</v>
      </c>
      <c r="E146" s="56">
        <v>3.8038600672425953</v>
      </c>
      <c r="G146" s="56">
        <v>3.5453128759154966</v>
      </c>
      <c r="H146" s="56"/>
      <c r="I146" s="56">
        <v>-8.406505489340617</v>
      </c>
      <c r="J146" s="56">
        <v>-6.152218554579477</v>
      </c>
    </row>
    <row r="147" spans="3:10">
      <c r="C147" s="224">
        <f t="shared" si="2"/>
        <v>45942</v>
      </c>
      <c r="D147" s="206">
        <v>45942</v>
      </c>
      <c r="G147" s="56"/>
      <c r="H147" s="56"/>
    </row>
    <row r="148" spans="3:10">
      <c r="C148" s="224">
        <f t="shared" si="2"/>
        <v>45973</v>
      </c>
      <c r="D148" s="206">
        <v>45973</v>
      </c>
      <c r="G148" s="56"/>
      <c r="H148" s="56"/>
    </row>
    <row r="149" spans="3:10">
      <c r="C149" s="224">
        <f t="shared" si="2"/>
        <v>46003</v>
      </c>
      <c r="D149" s="206">
        <v>46003</v>
      </c>
      <c r="G149" s="56"/>
      <c r="H149" s="56"/>
    </row>
    <row r="150" spans="3:10">
      <c r="D150" s="206"/>
      <c r="G150" s="56"/>
      <c r="H150" s="56"/>
    </row>
    <row r="151" spans="3:10">
      <c r="E151" s="54"/>
      <c r="F151" s="54"/>
      <c r="I151" s="54"/>
      <c r="J151" s="54"/>
    </row>
    <row r="152" spans="3:10">
      <c r="E152" s="54"/>
      <c r="F152" s="54"/>
      <c r="I152" s="54"/>
      <c r="J152" s="54"/>
    </row>
    <row r="153" spans="3:10">
      <c r="E153" s="54"/>
      <c r="F153" s="54"/>
      <c r="I153" s="54"/>
      <c r="J153" s="54"/>
    </row>
    <row r="154" spans="3:10">
      <c r="E154" s="54"/>
      <c r="F154" s="54"/>
      <c r="I154" s="54"/>
      <c r="J154" s="54"/>
    </row>
    <row r="155" spans="3:10">
      <c r="E155" s="54"/>
      <c r="F155" s="54"/>
      <c r="I155" s="54"/>
      <c r="J155" s="54"/>
    </row>
    <row r="156" spans="3:10">
      <c r="E156" s="54"/>
      <c r="F156" s="54"/>
      <c r="I156" s="54"/>
      <c r="J156" s="54"/>
    </row>
    <row r="157" spans="3:10">
      <c r="E157" s="54"/>
      <c r="F157" s="54"/>
      <c r="I157" s="54"/>
      <c r="J157" s="54"/>
    </row>
    <row r="158" spans="3:10">
      <c r="E158" s="54"/>
      <c r="F158" s="54"/>
      <c r="I158" s="54"/>
      <c r="J158" s="54"/>
    </row>
    <row r="159" spans="3:10">
      <c r="E159" s="54"/>
      <c r="F159" s="54"/>
      <c r="I159" s="54"/>
      <c r="J159" s="54"/>
    </row>
    <row r="160" spans="3:10">
      <c r="E160" s="54"/>
      <c r="F160" s="54"/>
      <c r="I160" s="54"/>
      <c r="J160" s="54"/>
    </row>
    <row r="161" spans="5:10">
      <c r="E161" s="54"/>
      <c r="F161" s="54"/>
      <c r="I161" s="54"/>
      <c r="J161" s="54"/>
    </row>
    <row r="162" spans="5:10">
      <c r="E162" s="54"/>
      <c r="F162" s="54"/>
      <c r="I162" s="54"/>
      <c r="J162" s="54"/>
    </row>
    <row r="163" spans="5:10">
      <c r="E163" s="54"/>
      <c r="F163" s="54"/>
      <c r="I163" s="54"/>
      <c r="J163" s="54"/>
    </row>
    <row r="164" spans="5:10">
      <c r="E164" s="54"/>
      <c r="F164" s="54"/>
      <c r="I164" s="54"/>
      <c r="J164" s="54"/>
    </row>
    <row r="165" spans="5:10">
      <c r="E165" s="54"/>
      <c r="F165" s="54"/>
      <c r="I165" s="54"/>
      <c r="J165" s="54"/>
    </row>
    <row r="166" spans="5:10">
      <c r="E166" s="54"/>
      <c r="F166" s="54"/>
      <c r="I166" s="54"/>
      <c r="J166" s="54"/>
    </row>
    <row r="167" spans="5:10">
      <c r="E167" s="54"/>
      <c r="F167" s="54"/>
      <c r="I167" s="54"/>
      <c r="J167" s="54"/>
    </row>
    <row r="168" spans="5:10">
      <c r="E168" s="54"/>
      <c r="F168" s="54"/>
      <c r="I168" s="54"/>
      <c r="J168" s="54"/>
    </row>
    <row r="169" spans="5:10">
      <c r="E169" s="54"/>
      <c r="F169" s="54"/>
      <c r="I169" s="54"/>
      <c r="J169" s="54"/>
    </row>
    <row r="170" spans="5:10">
      <c r="E170" s="54"/>
      <c r="F170" s="54"/>
      <c r="I170" s="54"/>
      <c r="J170" s="54"/>
    </row>
    <row r="172" spans="5:10">
      <c r="J172" s="65"/>
    </row>
    <row r="173" spans="5:10">
      <c r="J173" s="65"/>
    </row>
    <row r="174" spans="5:10">
      <c r="J174" s="65"/>
    </row>
    <row r="175" spans="5:10">
      <c r="J175" s="65"/>
    </row>
    <row r="176" spans="5:10">
      <c r="J176" s="65"/>
    </row>
    <row r="177" spans="10:10">
      <c r="J177" s="65"/>
    </row>
    <row r="178" spans="10:10">
      <c r="J178" s="65"/>
    </row>
    <row r="179" spans="10:10">
      <c r="J179" s="65"/>
    </row>
    <row r="180" spans="10:10">
      <c r="J180" s="65"/>
    </row>
    <row r="181" spans="10:10">
      <c r="J181" s="65"/>
    </row>
    <row r="182" spans="10:10">
      <c r="J182" s="65"/>
    </row>
    <row r="183" spans="10:10">
      <c r="J183" s="65"/>
    </row>
    <row r="184" spans="10:10">
      <c r="J184" s="65"/>
    </row>
    <row r="185" spans="10:10">
      <c r="J185" s="65"/>
    </row>
    <row r="186" spans="10:10">
      <c r="J186" s="65"/>
    </row>
    <row r="187" spans="10:10">
      <c r="J187" s="65"/>
    </row>
    <row r="188" spans="10:10">
      <c r="J188" s="65"/>
    </row>
    <row r="189" spans="10:10">
      <c r="J189" s="65"/>
    </row>
    <row r="190" spans="10:10">
      <c r="J190" s="65"/>
    </row>
    <row r="191" spans="10:10">
      <c r="J191" s="65"/>
    </row>
    <row r="192" spans="10:10">
      <c r="J192" s="65"/>
    </row>
    <row r="193" spans="10:10">
      <c r="J193" s="65"/>
    </row>
    <row r="194" spans="10:10">
      <c r="J194" s="65"/>
    </row>
    <row r="195" spans="10:10">
      <c r="J195" s="65"/>
    </row>
    <row r="196" spans="10:10">
      <c r="J196" s="65"/>
    </row>
  </sheetData>
  <sheetProtection algorithmName="SHA-512" hashValue="7q2pEQTf+Yvd1iWKOodW4Px3SiPN4iMgjo1gfKO8kN1Gk1Ym0RjMzovcUXjrdWSQ0gfd/aTVye+3/Zd6u6au4w==" saltValue="qXipqytzB8CVpOWHpe2Xnw==" spinCount="100000" sheet="1" objects="1" scenarios="1"/>
  <pageMargins left="0.75" right="0.75" top="1" bottom="1" header="0.5" footer="0.5"/>
  <pageSetup paperSize="9" orientation="portrait" horizontalDpi="300" verticalDpi="3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BD187-65E8-4FAD-B287-2DC8E1921A70}">
  <sheetPr codeName="List13"/>
  <dimension ref="A1:Z139"/>
  <sheetViews>
    <sheetView zoomScaleNormal="100" zoomScaleSheetLayoutView="100" workbookViewId="0">
      <pane xSplit="4" ySplit="6" topLeftCell="E7" activePane="bottomRight" state="frozen"/>
      <selection activeCell="C19" sqref="C19:H20"/>
      <selection pane="topRight" activeCell="C19" sqref="C19:H20"/>
      <selection pane="bottomLeft" activeCell="C19" sqref="C19:H20"/>
      <selection pane="bottomRight" activeCell="S20" sqref="S20"/>
    </sheetView>
  </sheetViews>
  <sheetFormatPr defaultColWidth="15.42578125" defaultRowHeight="11.25"/>
  <cols>
    <col min="1" max="3" width="7.42578125" style="71" customWidth="1"/>
    <col min="4" max="4" width="10" style="71" customWidth="1"/>
    <col min="5" max="5" width="7.42578125" style="71" customWidth="1"/>
    <col min="6" max="6" width="12.5703125" style="71" customWidth="1"/>
    <col min="7" max="7" width="9.5703125" style="71" customWidth="1"/>
    <col min="8" max="8" width="9.42578125" style="71" customWidth="1"/>
    <col min="9" max="9" width="11.5703125" style="71" customWidth="1"/>
    <col min="10" max="11" width="18.42578125" style="164" customWidth="1"/>
    <col min="12" max="18" width="15.42578125" style="164"/>
    <col min="19" max="16384" width="15.42578125" style="71"/>
  </cols>
  <sheetData>
    <row r="1" spans="1:24" ht="11.25" customHeight="1">
      <c r="D1" s="66"/>
    </row>
    <row r="2" spans="1:24" ht="24.75" customHeight="1">
      <c r="C2" s="228"/>
      <c r="D2" s="229"/>
      <c r="E2" s="228"/>
      <c r="F2" s="838" t="s">
        <v>541</v>
      </c>
      <c r="G2" s="838"/>
      <c r="H2" s="838"/>
      <c r="I2" s="838"/>
      <c r="J2" s="838"/>
      <c r="K2" s="838"/>
      <c r="L2" s="838"/>
      <c r="M2" s="838"/>
    </row>
    <row r="3" spans="1:24" ht="33.75">
      <c r="D3" s="230"/>
      <c r="E3" s="839" t="s">
        <v>548</v>
      </c>
      <c r="F3" s="67" t="s">
        <v>393</v>
      </c>
      <c r="G3" s="67" t="s">
        <v>394</v>
      </c>
      <c r="H3" s="67" t="s">
        <v>395</v>
      </c>
      <c r="I3" s="67" t="s">
        <v>396</v>
      </c>
      <c r="J3" s="67" t="s">
        <v>397</v>
      </c>
      <c r="K3" s="67" t="s">
        <v>398</v>
      </c>
      <c r="L3" s="67" t="s">
        <v>399</v>
      </c>
      <c r="M3" s="67" t="s">
        <v>400</v>
      </c>
      <c r="N3" s="71"/>
      <c r="S3" s="164"/>
      <c r="T3" s="164"/>
      <c r="U3" s="164"/>
      <c r="V3" s="164"/>
      <c r="W3" s="164"/>
      <c r="X3" s="164"/>
    </row>
    <row r="4" spans="1:24" ht="22.5">
      <c r="D4" s="230"/>
      <c r="E4" s="839"/>
      <c r="F4" s="515" t="s">
        <v>401</v>
      </c>
      <c r="G4" s="515" t="s">
        <v>402</v>
      </c>
      <c r="H4" s="515" t="s">
        <v>403</v>
      </c>
      <c r="I4" s="515" t="s">
        <v>404</v>
      </c>
      <c r="J4" s="515" t="s">
        <v>405</v>
      </c>
      <c r="K4" s="515" t="s">
        <v>406</v>
      </c>
      <c r="L4" s="515" t="s">
        <v>407</v>
      </c>
      <c r="M4" s="515" t="s">
        <v>408</v>
      </c>
      <c r="N4" s="71"/>
      <c r="S4" s="164"/>
      <c r="T4" s="164"/>
      <c r="U4" s="164"/>
      <c r="V4" s="164"/>
      <c r="W4" s="164"/>
      <c r="X4" s="164"/>
    </row>
    <row r="5" spans="1:24">
      <c r="C5" s="225" t="s">
        <v>477</v>
      </c>
      <c r="D5" s="231" t="s">
        <v>478</v>
      </c>
      <c r="E5" s="226"/>
      <c r="F5" s="227"/>
      <c r="G5" s="227"/>
      <c r="H5" s="227"/>
      <c r="I5" s="227"/>
      <c r="J5" s="227"/>
      <c r="K5" s="227"/>
      <c r="L5" s="227"/>
      <c r="M5" s="227"/>
      <c r="N5" s="71"/>
      <c r="S5" s="164"/>
      <c r="T5" s="164"/>
      <c r="U5" s="164"/>
      <c r="V5" s="164"/>
      <c r="W5" s="164"/>
      <c r="X5" s="164"/>
    </row>
    <row r="6" spans="1:24">
      <c r="C6" s="223"/>
      <c r="D6" s="75"/>
      <c r="F6" s="67"/>
      <c r="G6" s="67"/>
      <c r="H6" s="67"/>
      <c r="I6" s="67"/>
      <c r="J6" s="67"/>
      <c r="K6" s="67"/>
      <c r="L6" s="67"/>
      <c r="M6" s="67"/>
      <c r="N6" s="71"/>
      <c r="S6" s="164"/>
      <c r="T6" s="164"/>
      <c r="U6" s="164"/>
      <c r="V6" s="164"/>
      <c r="W6" s="164"/>
      <c r="X6" s="164"/>
    </row>
    <row r="7" spans="1:24">
      <c r="C7" s="224">
        <f>+D7</f>
        <v>42005</v>
      </c>
      <c r="D7" s="206">
        <v>42005</v>
      </c>
      <c r="F7" s="68">
        <v>-0.40357709933333213</v>
      </c>
      <c r="G7" s="219">
        <v>2.4890738333333336E-2</v>
      </c>
      <c r="H7" s="68">
        <v>-0.11546061300000003</v>
      </c>
      <c r="I7" s="68">
        <v>-8.1995268666666649E-2</v>
      </c>
      <c r="J7" s="220">
        <v>-3.7015207666666682E-2</v>
      </c>
      <c r="K7" s="220">
        <v>5.0278879999999991E-2</v>
      </c>
      <c r="L7" s="220">
        <v>-4.9243174666666563E-2</v>
      </c>
      <c r="M7" s="68">
        <v>-0.19503245366666555</v>
      </c>
      <c r="N7" s="71"/>
      <c r="S7" s="164"/>
      <c r="T7" s="221"/>
      <c r="U7" s="221"/>
      <c r="V7" s="221"/>
      <c r="W7" s="221"/>
      <c r="X7" s="221"/>
    </row>
    <row r="8" spans="1:24">
      <c r="C8" s="224">
        <f t="shared" ref="C8:C71" si="0">+D8</f>
        <v>42036</v>
      </c>
      <c r="D8" s="206">
        <v>42036</v>
      </c>
      <c r="F8" s="68">
        <v>-0.4434622283333326</v>
      </c>
      <c r="G8" s="219">
        <v>3.7037994666666671E-2</v>
      </c>
      <c r="H8" s="68">
        <v>-0.11702547933333335</v>
      </c>
      <c r="I8" s="68">
        <v>-7.9745700999999919E-2</v>
      </c>
      <c r="J8" s="220">
        <v>-4.1460832999999989E-2</v>
      </c>
      <c r="K8" s="220">
        <v>4.2857390333333363E-2</v>
      </c>
      <c r="L8" s="220">
        <v>-5.3998911333333351E-2</v>
      </c>
      <c r="M8" s="68">
        <v>-0.23112668866666605</v>
      </c>
      <c r="N8" s="71"/>
      <c r="S8" s="164"/>
      <c r="T8" s="221"/>
      <c r="U8" s="221"/>
      <c r="V8" s="221"/>
      <c r="W8" s="221"/>
      <c r="X8" s="221"/>
    </row>
    <row r="9" spans="1:24">
      <c r="C9" s="224">
        <f t="shared" si="0"/>
        <v>42064</v>
      </c>
      <c r="D9" s="206">
        <v>42064</v>
      </c>
      <c r="F9" s="68">
        <v>-0.56296508033333315</v>
      </c>
      <c r="G9" s="219">
        <v>1.509093099999999E-2</v>
      </c>
      <c r="H9" s="68">
        <v>-0.13046123299999998</v>
      </c>
      <c r="I9" s="68">
        <v>-8.4849885000000014E-2</v>
      </c>
      <c r="J9" s="220">
        <v>-5.6204831000000011E-2</v>
      </c>
      <c r="K9" s="220">
        <v>4.0908045666666656E-2</v>
      </c>
      <c r="L9" s="220">
        <v>-6.3890020333333325E-2</v>
      </c>
      <c r="M9" s="68">
        <v>-0.28355808766666646</v>
      </c>
      <c r="N9" s="71"/>
      <c r="O9" s="201" t="s">
        <v>422</v>
      </c>
      <c r="S9" s="164"/>
      <c r="T9" s="221"/>
      <c r="U9" s="221"/>
      <c r="V9" s="221"/>
      <c r="W9" s="221"/>
      <c r="X9" s="221"/>
    </row>
    <row r="10" spans="1:24">
      <c r="C10" s="224">
        <f t="shared" si="0"/>
        <v>42095</v>
      </c>
      <c r="D10" s="206">
        <v>42095</v>
      </c>
      <c r="F10" s="68">
        <v>-0.64002469799999995</v>
      </c>
      <c r="G10" s="219">
        <v>1.4642697333333326E-2</v>
      </c>
      <c r="H10" s="68">
        <v>-0.14240249333333332</v>
      </c>
      <c r="I10" s="68">
        <v>-9.0478877666666735E-2</v>
      </c>
      <c r="J10" s="220">
        <v>-7.301183700000001E-2</v>
      </c>
      <c r="K10" s="220">
        <v>3.9260372666666661E-2</v>
      </c>
      <c r="L10" s="220">
        <v>-7.9432533333333319E-2</v>
      </c>
      <c r="M10" s="68">
        <v>-0.30860202666666647</v>
      </c>
      <c r="N10" s="71"/>
      <c r="S10" s="164"/>
      <c r="T10" s="221"/>
      <c r="U10" s="221"/>
      <c r="V10" s="221"/>
      <c r="W10" s="221"/>
      <c r="X10" s="221"/>
    </row>
    <row r="11" spans="1:24">
      <c r="C11" s="224">
        <f t="shared" si="0"/>
        <v>42125</v>
      </c>
      <c r="D11" s="206">
        <v>42125</v>
      </c>
      <c r="F11" s="68">
        <v>-0.65926040100000005</v>
      </c>
      <c r="G11" s="219">
        <v>-6.7658936666666692E-3</v>
      </c>
      <c r="H11" s="68">
        <v>-0.13265774499999994</v>
      </c>
      <c r="I11" s="68">
        <v>-0.10117599033333341</v>
      </c>
      <c r="J11" s="220">
        <v>-8.3892476000000007E-2</v>
      </c>
      <c r="K11" s="220">
        <v>4.5511525000000004E-2</v>
      </c>
      <c r="L11" s="220">
        <v>-8.137252933333336E-2</v>
      </c>
      <c r="M11" s="68">
        <v>-0.29890729166666669</v>
      </c>
      <c r="N11" s="71"/>
      <c r="S11" s="164"/>
      <c r="T11" s="221"/>
      <c r="U11" s="221"/>
      <c r="V11" s="221"/>
      <c r="W11" s="221"/>
      <c r="X11" s="221"/>
    </row>
    <row r="12" spans="1:24">
      <c r="C12" s="224">
        <f t="shared" si="0"/>
        <v>42156</v>
      </c>
      <c r="D12" s="206">
        <v>42156</v>
      </c>
      <c r="F12" s="68">
        <v>-0.61728938233333353</v>
      </c>
      <c r="G12" s="219">
        <v>9.7348753333333336E-3</v>
      </c>
      <c r="H12" s="68">
        <v>-0.12567329366666666</v>
      </c>
      <c r="I12" s="68">
        <v>-9.3281359333333327E-2</v>
      </c>
      <c r="J12" s="220">
        <v>-8.0676367666666651E-2</v>
      </c>
      <c r="K12" s="220">
        <v>4.5157442999999999E-2</v>
      </c>
      <c r="L12" s="220">
        <v>-9.0397320333333364E-2</v>
      </c>
      <c r="M12" s="68">
        <v>-0.28215335966666688</v>
      </c>
      <c r="N12" s="71"/>
      <c r="P12" s="71"/>
      <c r="Q12" s="71"/>
      <c r="R12" s="71"/>
      <c r="X12" s="221"/>
    </row>
    <row r="13" spans="1:24">
      <c r="A13" s="164">
        <v>2015</v>
      </c>
      <c r="B13" s="164" t="s">
        <v>135</v>
      </c>
      <c r="C13" s="224">
        <f t="shared" si="0"/>
        <v>42186</v>
      </c>
      <c r="D13" s="206">
        <v>42186</v>
      </c>
      <c r="F13" s="68">
        <v>-0.61767235200000026</v>
      </c>
      <c r="G13" s="219">
        <v>9.9460579999999989E-3</v>
      </c>
      <c r="H13" s="68">
        <v>-0.13471054866666668</v>
      </c>
      <c r="I13" s="68">
        <v>-9.2567508999999729E-2</v>
      </c>
      <c r="J13" s="220">
        <v>-6.9544703666666624E-2</v>
      </c>
      <c r="K13" s="220">
        <v>4.8984670333333355E-2</v>
      </c>
      <c r="L13" s="220">
        <v>-0.10557881766666674</v>
      </c>
      <c r="M13" s="68">
        <v>-0.27420150133333387</v>
      </c>
      <c r="N13" s="71"/>
      <c r="P13" s="71"/>
      <c r="Q13" s="75"/>
      <c r="R13" s="71"/>
      <c r="X13" s="221"/>
    </row>
    <row r="14" spans="1:24">
      <c r="C14" s="224">
        <f t="shared" si="0"/>
        <v>42217</v>
      </c>
      <c r="D14" s="206">
        <v>42217</v>
      </c>
      <c r="F14" s="68">
        <v>-0.6182010126666666</v>
      </c>
      <c r="G14" s="219">
        <v>1.2174279E-2</v>
      </c>
      <c r="H14" s="68">
        <v>-0.12799773433333342</v>
      </c>
      <c r="I14" s="68">
        <v>-9.0120717999999794E-2</v>
      </c>
      <c r="J14" s="220">
        <v>-5.5593333666666613E-2</v>
      </c>
      <c r="K14" s="220">
        <v>4.0703657666666691E-2</v>
      </c>
      <c r="L14" s="220">
        <v>-0.11365226633333339</v>
      </c>
      <c r="M14" s="68">
        <v>-0.28371489700000008</v>
      </c>
      <c r="N14" s="71"/>
      <c r="P14" s="71"/>
      <c r="Q14" s="71"/>
      <c r="R14" s="71"/>
      <c r="X14" s="221"/>
    </row>
    <row r="15" spans="1:24">
      <c r="C15" s="224">
        <f t="shared" si="0"/>
        <v>42248</v>
      </c>
      <c r="D15" s="206">
        <v>42248</v>
      </c>
      <c r="F15" s="68">
        <v>-0.61615178099999945</v>
      </c>
      <c r="G15" s="219">
        <v>2.9675036999999991E-2</v>
      </c>
      <c r="H15" s="68">
        <v>-0.14832365400000003</v>
      </c>
      <c r="I15" s="68">
        <v>-9.2413353333333198E-2</v>
      </c>
      <c r="J15" s="220">
        <v>-5.0770373333333306E-2</v>
      </c>
      <c r="K15" s="220">
        <v>4.3490164333333359E-2</v>
      </c>
      <c r="L15" s="220">
        <v>-0.10940889300000008</v>
      </c>
      <c r="M15" s="68">
        <v>-0.28840070866666628</v>
      </c>
      <c r="N15" s="71"/>
      <c r="P15" s="71"/>
      <c r="Q15" s="71"/>
      <c r="R15" s="71"/>
      <c r="X15" s="221"/>
    </row>
    <row r="16" spans="1:24">
      <c r="C16" s="224">
        <f t="shared" si="0"/>
        <v>42278</v>
      </c>
      <c r="D16" s="206">
        <v>42278</v>
      </c>
      <c r="F16" s="68">
        <v>-0.58593330799999954</v>
      </c>
      <c r="G16" s="219">
        <v>3.0261583666666664E-2</v>
      </c>
      <c r="H16" s="68">
        <v>-0.12705820333333326</v>
      </c>
      <c r="I16" s="68">
        <v>-0.10345533</v>
      </c>
      <c r="J16" s="220">
        <v>-5.3842301333333321E-2</v>
      </c>
      <c r="K16" s="220">
        <v>4.5865184333333336E-2</v>
      </c>
      <c r="L16" s="220">
        <v>-9.9127735333333383E-2</v>
      </c>
      <c r="M16" s="68">
        <v>-0.27857650599999961</v>
      </c>
      <c r="N16" s="71"/>
      <c r="P16" s="71"/>
      <c r="Q16" s="71"/>
      <c r="R16" s="71"/>
      <c r="X16" s="221"/>
    </row>
    <row r="17" spans="1:24">
      <c r="C17" s="224">
        <f t="shared" si="0"/>
        <v>42309</v>
      </c>
      <c r="D17" s="206">
        <v>42309</v>
      </c>
      <c r="F17" s="68">
        <v>-0.53645647866666657</v>
      </c>
      <c r="G17" s="219">
        <v>5.8654444333333347E-2</v>
      </c>
      <c r="H17" s="68">
        <v>-0.13513873066666646</v>
      </c>
      <c r="I17" s="68">
        <v>-0.1034321443333331</v>
      </c>
      <c r="J17" s="220">
        <v>-6.4182922999999989E-2</v>
      </c>
      <c r="K17" s="220">
        <v>5.6363344333333336E-2</v>
      </c>
      <c r="L17" s="220">
        <v>-8.4446320333333394E-2</v>
      </c>
      <c r="M17" s="68">
        <v>-0.26427414900000035</v>
      </c>
      <c r="N17" s="71"/>
      <c r="P17" s="71"/>
      <c r="Q17" s="71"/>
      <c r="R17" s="71"/>
      <c r="X17" s="221"/>
    </row>
    <row r="18" spans="1:24">
      <c r="C18" s="224">
        <f t="shared" si="0"/>
        <v>42339</v>
      </c>
      <c r="D18" s="206">
        <v>42339</v>
      </c>
      <c r="F18" s="68">
        <v>-0.52193010300000009</v>
      </c>
      <c r="G18" s="219">
        <v>3.2249455000000024E-2</v>
      </c>
      <c r="H18" s="68">
        <v>-0.11190467166666651</v>
      </c>
      <c r="I18" s="68">
        <v>-0.11512119866666656</v>
      </c>
      <c r="J18" s="220">
        <v>-6.2909679666666607E-2</v>
      </c>
      <c r="K18" s="220">
        <v>5.6677958333333327E-2</v>
      </c>
      <c r="L18" s="220">
        <v>-7.1164295666666599E-2</v>
      </c>
      <c r="M18" s="68">
        <v>-0.24975767066666715</v>
      </c>
      <c r="N18" s="71"/>
      <c r="P18" s="71"/>
      <c r="Q18" s="71"/>
      <c r="R18" s="71"/>
      <c r="X18" s="221"/>
    </row>
    <row r="19" spans="1:24">
      <c r="C19" s="224">
        <f t="shared" si="0"/>
        <v>42370</v>
      </c>
      <c r="D19" s="206">
        <v>42370</v>
      </c>
      <c r="F19" s="68">
        <v>-0.50635128433333332</v>
      </c>
      <c r="G19" s="219">
        <v>2.7793398000000025E-2</v>
      </c>
      <c r="H19" s="68">
        <v>-0.11301877199999995</v>
      </c>
      <c r="I19" s="68">
        <v>-9.9043961333333305E-2</v>
      </c>
      <c r="J19" s="220">
        <v>-5.6167989333333258E-2</v>
      </c>
      <c r="K19" s="220">
        <v>4.7706322999999995E-2</v>
      </c>
      <c r="L19" s="220">
        <v>-5.7514263333333246E-2</v>
      </c>
      <c r="M19" s="68">
        <v>-0.2561060193333336</v>
      </c>
      <c r="N19" s="71"/>
      <c r="P19" s="71"/>
      <c r="Q19" s="71"/>
      <c r="R19" s="71"/>
      <c r="X19" s="221"/>
    </row>
    <row r="20" spans="1:24">
      <c r="C20" s="224">
        <f t="shared" si="0"/>
        <v>42401</v>
      </c>
      <c r="D20" s="206">
        <v>42401</v>
      </c>
      <c r="F20" s="68">
        <v>-0.54693177899999978</v>
      </c>
      <c r="G20" s="219">
        <v>-4.1134676666666585E-3</v>
      </c>
      <c r="H20" s="68">
        <v>-8.684202600000003E-2</v>
      </c>
      <c r="I20" s="68">
        <v>-0.10229061266666684</v>
      </c>
      <c r="J20" s="220">
        <v>-5.3558331999999952E-2</v>
      </c>
      <c r="K20" s="220">
        <v>4.2416868333333309E-2</v>
      </c>
      <c r="L20" s="220">
        <v>-5.6402141999999891E-2</v>
      </c>
      <c r="M20" s="68">
        <v>-0.28614206699999972</v>
      </c>
      <c r="N20" s="71"/>
      <c r="P20" s="71"/>
      <c r="Q20" s="71"/>
      <c r="R20" s="71"/>
      <c r="X20" s="221"/>
    </row>
    <row r="21" spans="1:24">
      <c r="C21" s="224">
        <f t="shared" si="0"/>
        <v>42430</v>
      </c>
      <c r="D21" s="206">
        <v>42430</v>
      </c>
      <c r="F21" s="68">
        <v>-0.59120811800000017</v>
      </c>
      <c r="G21" s="219">
        <v>-5.4249963333333337E-3</v>
      </c>
      <c r="H21" s="68">
        <v>-8.3662519333333324E-2</v>
      </c>
      <c r="I21" s="68">
        <v>-9.1659558333333349E-2</v>
      </c>
      <c r="J21" s="220">
        <v>-7.0046044999999987E-2</v>
      </c>
      <c r="K21" s="220">
        <v>3.9977938666666657E-2</v>
      </c>
      <c r="L21" s="220">
        <v>-6.3173665666666615E-2</v>
      </c>
      <c r="M21" s="68">
        <v>-0.31721927200000027</v>
      </c>
      <c r="N21" s="71"/>
      <c r="P21" s="71"/>
      <c r="Q21" s="71"/>
      <c r="R21" s="71"/>
      <c r="X21" s="221"/>
    </row>
    <row r="22" spans="1:24">
      <c r="C22" s="224">
        <f t="shared" si="0"/>
        <v>42461</v>
      </c>
      <c r="D22" s="206">
        <v>42461</v>
      </c>
      <c r="F22" s="68">
        <v>-0.6697830753333337</v>
      </c>
      <c r="G22" s="219">
        <v>-4.4281316666666673E-3</v>
      </c>
      <c r="H22" s="68">
        <v>-8.9134204000000022E-2</v>
      </c>
      <c r="I22" s="68">
        <v>-0.10615932966666658</v>
      </c>
      <c r="J22" s="220">
        <v>-9.7210244000000001E-2</v>
      </c>
      <c r="K22" s="220">
        <v>4.2805312999999977E-2</v>
      </c>
      <c r="L22" s="220">
        <v>-7.3450743999999984E-2</v>
      </c>
      <c r="M22" s="68">
        <v>-0.3422057350000004</v>
      </c>
      <c r="N22" s="71"/>
      <c r="P22" s="71"/>
      <c r="Q22" s="71"/>
      <c r="R22" s="71"/>
      <c r="X22" s="221"/>
    </row>
    <row r="23" spans="1:24">
      <c r="C23" s="224">
        <f t="shared" si="0"/>
        <v>42491</v>
      </c>
      <c r="D23" s="206">
        <v>42491</v>
      </c>
      <c r="F23" s="68">
        <v>-0.68905672099999959</v>
      </c>
      <c r="G23" s="219">
        <v>8.1548866666666215E-4</v>
      </c>
      <c r="H23" s="68">
        <v>-0.10254558833333333</v>
      </c>
      <c r="I23" s="68">
        <v>-0.112763671</v>
      </c>
      <c r="J23" s="220">
        <v>-0.11282968933333334</v>
      </c>
      <c r="K23" s="220">
        <v>4.5880834999999988E-2</v>
      </c>
      <c r="L23" s="220">
        <v>-8.2293593000000012E-2</v>
      </c>
      <c r="M23" s="68">
        <v>-0.32532050299999954</v>
      </c>
      <c r="N23" s="71"/>
      <c r="P23" s="71"/>
      <c r="Q23" s="71"/>
      <c r="R23" s="71"/>
      <c r="X23" s="221"/>
    </row>
    <row r="24" spans="1:24" ht="12.75" customHeight="1">
      <c r="C24" s="224">
        <f t="shared" si="0"/>
        <v>42522</v>
      </c>
      <c r="D24" s="206">
        <v>42522</v>
      </c>
      <c r="F24" s="68">
        <v>-0.6824163819999991</v>
      </c>
      <c r="G24" s="219">
        <v>-2.4024783333333366E-3</v>
      </c>
      <c r="H24" s="68">
        <v>-0.11123198533333335</v>
      </c>
      <c r="I24" s="68">
        <v>-0.12351592466666682</v>
      </c>
      <c r="J24" s="220">
        <v>-0.11045743233333336</v>
      </c>
      <c r="K24" s="220">
        <v>4.664001333333332E-2</v>
      </c>
      <c r="L24" s="220">
        <v>-8.902819133333334E-2</v>
      </c>
      <c r="M24" s="68">
        <v>-0.2924203833333322</v>
      </c>
      <c r="N24" s="71"/>
      <c r="O24" s="840" t="s">
        <v>558</v>
      </c>
      <c r="P24" s="840"/>
      <c r="Q24" s="840"/>
      <c r="R24" s="840"/>
      <c r="S24" s="69"/>
      <c r="T24" s="70"/>
      <c r="X24" s="221"/>
    </row>
    <row r="25" spans="1:24">
      <c r="A25" s="71">
        <v>2016</v>
      </c>
      <c r="B25" s="71" t="s">
        <v>136</v>
      </c>
      <c r="C25" s="224">
        <f t="shared" si="0"/>
        <v>42552</v>
      </c>
      <c r="D25" s="206">
        <v>42552</v>
      </c>
      <c r="F25" s="68">
        <v>-0.64541422066666665</v>
      </c>
      <c r="G25" s="219">
        <v>7.6999019999999989E-3</v>
      </c>
      <c r="H25" s="68">
        <v>-0.10657158033333321</v>
      </c>
      <c r="I25" s="68">
        <v>-0.1277258403333334</v>
      </c>
      <c r="J25" s="220">
        <v>-9.2674793999999977E-2</v>
      </c>
      <c r="K25" s="220">
        <v>5.1985175666666689E-2</v>
      </c>
      <c r="L25" s="220">
        <v>-9.5071173333333328E-2</v>
      </c>
      <c r="M25" s="68">
        <v>-0.28305591033333344</v>
      </c>
      <c r="N25" s="71"/>
      <c r="O25" s="840"/>
      <c r="P25" s="840"/>
      <c r="Q25" s="840"/>
      <c r="R25" s="840"/>
      <c r="S25" s="69"/>
      <c r="T25" s="70"/>
      <c r="X25" s="221"/>
    </row>
    <row r="26" spans="1:24">
      <c r="C26" s="224">
        <f t="shared" si="0"/>
        <v>42583</v>
      </c>
      <c r="D26" s="206">
        <v>42583</v>
      </c>
      <c r="F26" s="68">
        <v>-0.64812540900000037</v>
      </c>
      <c r="G26" s="219">
        <v>2.2331464333333332E-2</v>
      </c>
      <c r="H26" s="68">
        <v>-0.1121751140000001</v>
      </c>
      <c r="I26" s="68">
        <v>-0.11944839933333344</v>
      </c>
      <c r="J26" s="220">
        <v>-7.5481818666666659E-2</v>
      </c>
      <c r="K26" s="220">
        <v>4.4293473000000083E-2</v>
      </c>
      <c r="L26" s="220">
        <v>-9.9939066999999979E-2</v>
      </c>
      <c r="M26" s="68">
        <v>-0.30770594733333356</v>
      </c>
      <c r="N26" s="71"/>
      <c r="O26" s="841" t="s">
        <v>373</v>
      </c>
      <c r="P26" s="841"/>
      <c r="Q26" s="71"/>
      <c r="R26" s="71"/>
      <c r="X26" s="221"/>
    </row>
    <row r="27" spans="1:24">
      <c r="C27" s="224">
        <f t="shared" si="0"/>
        <v>42614</v>
      </c>
      <c r="D27" s="206">
        <v>42614</v>
      </c>
      <c r="F27" s="68">
        <v>-0.63709420833333263</v>
      </c>
      <c r="G27" s="219">
        <v>2.6100664666666658E-2</v>
      </c>
      <c r="H27" s="68">
        <v>-0.116265022</v>
      </c>
      <c r="I27" s="68">
        <v>-0.10246095633333316</v>
      </c>
      <c r="J27" s="220">
        <v>-6.7459240333333337E-2</v>
      </c>
      <c r="K27" s="220">
        <v>4.8263837333333379E-2</v>
      </c>
      <c r="L27" s="220">
        <v>-9.853697900000008E-2</v>
      </c>
      <c r="M27" s="68">
        <v>-0.32673651266666615</v>
      </c>
      <c r="N27" s="71"/>
      <c r="P27" s="71"/>
      <c r="Q27" s="71"/>
      <c r="R27" s="71"/>
      <c r="X27" s="221"/>
    </row>
    <row r="28" spans="1:24">
      <c r="C28" s="224">
        <f t="shared" si="0"/>
        <v>42644</v>
      </c>
      <c r="D28" s="206">
        <v>42644</v>
      </c>
      <c r="F28" s="68">
        <v>-0.59557841399999989</v>
      </c>
      <c r="G28" s="219">
        <v>1.9608859666666655E-2</v>
      </c>
      <c r="H28" s="68">
        <v>-0.11146032300000012</v>
      </c>
      <c r="I28" s="68">
        <v>-0.10116743433333344</v>
      </c>
      <c r="J28" s="220">
        <v>-6.3262083000000038E-2</v>
      </c>
      <c r="K28" s="220">
        <v>4.9663928000000017E-2</v>
      </c>
      <c r="L28" s="220">
        <v>-8.7429499999999966E-2</v>
      </c>
      <c r="M28" s="68">
        <v>-0.30153186133333298</v>
      </c>
      <c r="N28" s="71"/>
      <c r="O28" s="201" t="s">
        <v>423</v>
      </c>
      <c r="S28" s="164"/>
      <c r="T28" s="221"/>
      <c r="X28" s="221"/>
    </row>
    <row r="29" spans="1:24">
      <c r="C29" s="224">
        <f t="shared" si="0"/>
        <v>42675</v>
      </c>
      <c r="D29" s="206">
        <v>42675</v>
      </c>
      <c r="F29" s="68">
        <v>-0.55835836866666655</v>
      </c>
      <c r="G29" s="219">
        <v>1.7419826666666583E-3</v>
      </c>
      <c r="H29" s="68">
        <v>-0.11682836433333325</v>
      </c>
      <c r="I29" s="68">
        <v>-0.10511292266666671</v>
      </c>
      <c r="J29" s="220">
        <v>-6.3418869333333391E-2</v>
      </c>
      <c r="K29" s="220">
        <v>5.8654760333333306E-2</v>
      </c>
      <c r="L29" s="220">
        <v>-7.0557175333333319E-2</v>
      </c>
      <c r="M29" s="68">
        <v>-0.26283777999999985</v>
      </c>
      <c r="N29" s="71"/>
      <c r="S29" s="164"/>
      <c r="T29" s="221"/>
      <c r="X29" s="221"/>
    </row>
    <row r="30" spans="1:24">
      <c r="C30" s="224">
        <f t="shared" si="0"/>
        <v>42705</v>
      </c>
      <c r="D30" s="206">
        <v>42705</v>
      </c>
      <c r="F30" s="68">
        <v>-0.55438025500000143</v>
      </c>
      <c r="G30" s="219">
        <v>8.1505716666666547E-3</v>
      </c>
      <c r="H30" s="68">
        <v>-0.10872728399999998</v>
      </c>
      <c r="I30" s="68">
        <v>-0.11673410499999999</v>
      </c>
      <c r="J30" s="220">
        <v>-6.1889352333333363E-2</v>
      </c>
      <c r="K30" s="220">
        <v>5.9341656666666714E-2</v>
      </c>
      <c r="L30" s="220">
        <v>-5.1102404999999955E-2</v>
      </c>
      <c r="M30" s="68">
        <v>-0.28341933700000149</v>
      </c>
      <c r="N30" s="71"/>
      <c r="S30" s="164"/>
      <c r="T30" s="221"/>
      <c r="X30" s="221"/>
    </row>
    <row r="31" spans="1:24">
      <c r="C31" s="224">
        <f t="shared" si="0"/>
        <v>42736</v>
      </c>
      <c r="D31" s="206">
        <v>42736</v>
      </c>
      <c r="F31" s="68">
        <v>-0.55094881666666651</v>
      </c>
      <c r="G31" s="219">
        <v>7.8543959999999944E-3</v>
      </c>
      <c r="H31" s="68">
        <v>-0.11926586666666662</v>
      </c>
      <c r="I31" s="68">
        <v>-0.11357776599999987</v>
      </c>
      <c r="J31" s="220">
        <v>-5.958245566666668E-2</v>
      </c>
      <c r="K31" s="220">
        <v>5.7549358666666724E-2</v>
      </c>
      <c r="L31" s="220">
        <v>-4.7473499666666669E-2</v>
      </c>
      <c r="M31" s="68">
        <v>-0.27645298333333335</v>
      </c>
      <c r="N31" s="71"/>
      <c r="P31" s="71"/>
      <c r="Q31" s="71"/>
      <c r="R31" s="71"/>
      <c r="X31" s="164"/>
    </row>
    <row r="32" spans="1:24">
      <c r="C32" s="224">
        <f t="shared" si="0"/>
        <v>42767</v>
      </c>
      <c r="D32" s="206">
        <v>42767</v>
      </c>
      <c r="F32" s="68">
        <v>-0.5630949040000004</v>
      </c>
      <c r="G32" s="219">
        <v>1.7098861999999992E-2</v>
      </c>
      <c r="H32" s="68">
        <v>-0.11612991033333332</v>
      </c>
      <c r="I32" s="68">
        <v>-0.11492279699999983</v>
      </c>
      <c r="J32" s="220">
        <v>-6.4082055666666665E-2</v>
      </c>
      <c r="K32" s="220">
        <v>5.5707713666666714E-2</v>
      </c>
      <c r="L32" s="220">
        <v>-5.135004E-2</v>
      </c>
      <c r="M32" s="68">
        <v>-0.28941667666666726</v>
      </c>
      <c r="N32" s="71"/>
      <c r="P32" s="71"/>
      <c r="Q32" s="75"/>
      <c r="R32" s="71"/>
      <c r="X32" s="164"/>
    </row>
    <row r="33" spans="1:26">
      <c r="C33" s="224">
        <f t="shared" si="0"/>
        <v>42795</v>
      </c>
      <c r="D33" s="206">
        <v>42795</v>
      </c>
      <c r="F33" s="68">
        <v>-0.61627165299999986</v>
      </c>
      <c r="G33" s="219">
        <v>2.3035372666666672E-2</v>
      </c>
      <c r="H33" s="68">
        <v>-0.12691725333333334</v>
      </c>
      <c r="I33" s="68">
        <v>-0.12535679866666669</v>
      </c>
      <c r="J33" s="220">
        <v>-8.6693532000000004E-2</v>
      </c>
      <c r="K33" s="220">
        <v>5.5286496999999997E-2</v>
      </c>
      <c r="L33" s="220">
        <v>-6.9439901000000012E-2</v>
      </c>
      <c r="M33" s="68">
        <v>-0.28618603766666639</v>
      </c>
      <c r="N33" s="71"/>
      <c r="P33" s="71"/>
      <c r="Q33" s="71"/>
      <c r="R33" s="71"/>
      <c r="X33" s="164"/>
    </row>
    <row r="34" spans="1:26">
      <c r="C34" s="224">
        <f t="shared" si="0"/>
        <v>42826</v>
      </c>
      <c r="D34" s="206">
        <v>42826</v>
      </c>
      <c r="F34" s="68">
        <v>-0.7187647006666662</v>
      </c>
      <c r="G34" s="219">
        <v>1.8221360666666669E-2</v>
      </c>
      <c r="H34" s="68">
        <v>-0.13311098633333335</v>
      </c>
      <c r="I34" s="68">
        <v>-0.13513087199999999</v>
      </c>
      <c r="J34" s="220">
        <v>-0.11575588333333336</v>
      </c>
      <c r="K34" s="220">
        <v>5.0123643333333349E-2</v>
      </c>
      <c r="L34" s="220">
        <v>-8.2562264333333427E-2</v>
      </c>
      <c r="M34" s="68">
        <v>-0.32054969866666605</v>
      </c>
      <c r="N34" s="71"/>
      <c r="P34" s="71"/>
      <c r="Q34" s="71"/>
      <c r="R34" s="71"/>
      <c r="X34" s="164"/>
    </row>
    <row r="35" spans="1:26">
      <c r="A35" s="218" t="s">
        <v>181</v>
      </c>
      <c r="B35" s="218" t="s">
        <v>43</v>
      </c>
      <c r="C35" s="224">
        <f t="shared" si="0"/>
        <v>42856</v>
      </c>
      <c r="D35" s="206">
        <v>42856</v>
      </c>
      <c r="F35" s="68">
        <v>-0.79136391866666578</v>
      </c>
      <c r="G35" s="219">
        <v>5.2175556666666702E-3</v>
      </c>
      <c r="H35" s="68">
        <v>-0.12967025700000001</v>
      </c>
      <c r="I35" s="68">
        <v>-0.14282835799999996</v>
      </c>
      <c r="J35" s="220">
        <v>-0.13710125033333334</v>
      </c>
      <c r="K35" s="220">
        <v>5.2322466000000019E-2</v>
      </c>
      <c r="L35" s="220">
        <v>-9.9177715666666749E-2</v>
      </c>
      <c r="M35" s="68">
        <v>-0.34012635933333235</v>
      </c>
      <c r="N35" s="71"/>
      <c r="P35" s="71"/>
      <c r="Q35" s="71"/>
      <c r="R35" s="71"/>
      <c r="X35" s="164"/>
    </row>
    <row r="36" spans="1:26">
      <c r="C36" s="224">
        <f t="shared" si="0"/>
        <v>42887</v>
      </c>
      <c r="D36" s="206">
        <v>42887</v>
      </c>
      <c r="F36" s="68">
        <v>-0.77296811200000037</v>
      </c>
      <c r="G36" s="219">
        <v>5.8631476666666672E-3</v>
      </c>
      <c r="H36" s="68">
        <v>-0.12614087133333327</v>
      </c>
      <c r="I36" s="68">
        <v>-0.13818074433333336</v>
      </c>
      <c r="J36" s="220">
        <v>-0.12652008233333328</v>
      </c>
      <c r="K36" s="220">
        <v>4.7879433999999985E-2</v>
      </c>
      <c r="L36" s="220">
        <v>-0.10755575300000003</v>
      </c>
      <c r="M36" s="68">
        <v>-0.32831324266666712</v>
      </c>
      <c r="N36" s="71"/>
      <c r="P36" s="71"/>
      <c r="Q36" s="71"/>
      <c r="R36" s="71"/>
      <c r="X36" s="164"/>
    </row>
    <row r="37" spans="1:26">
      <c r="C37" s="224">
        <f t="shared" si="0"/>
        <v>42917</v>
      </c>
      <c r="D37" s="206">
        <v>42917</v>
      </c>
      <c r="F37" s="68">
        <v>-0.76261918733333334</v>
      </c>
      <c r="G37" s="219">
        <v>1.4583488000000002E-2</v>
      </c>
      <c r="H37" s="68">
        <v>-0.12150269066666669</v>
      </c>
      <c r="I37" s="68">
        <v>-0.14521615199999993</v>
      </c>
      <c r="J37" s="220">
        <v>-0.10126555533333328</v>
      </c>
      <c r="K37" s="220">
        <v>5.4330110666666716E-2</v>
      </c>
      <c r="L37" s="220">
        <v>-0.11818759733333338</v>
      </c>
      <c r="M37" s="68">
        <v>-0.34536079066666681</v>
      </c>
      <c r="N37" s="71"/>
      <c r="P37" s="71"/>
      <c r="Q37" s="71"/>
      <c r="R37" s="71"/>
      <c r="U37" s="164"/>
      <c r="V37" s="164"/>
      <c r="W37" s="164"/>
      <c r="X37" s="164"/>
    </row>
    <row r="38" spans="1:26">
      <c r="C38" s="224">
        <f t="shared" si="0"/>
        <v>42948</v>
      </c>
      <c r="D38" s="206">
        <v>42948</v>
      </c>
      <c r="F38" s="68">
        <v>-0.70560960066666767</v>
      </c>
      <c r="G38" s="219">
        <v>1.9532113000000014E-2</v>
      </c>
      <c r="H38" s="68">
        <v>-0.12037506833333332</v>
      </c>
      <c r="I38" s="68">
        <v>-0.12809019233333332</v>
      </c>
      <c r="J38" s="220">
        <v>-7.621545099999992E-2</v>
      </c>
      <c r="K38" s="220">
        <v>4.9326961000000002E-2</v>
      </c>
      <c r="L38" s="220">
        <v>-0.12201661799999988</v>
      </c>
      <c r="M38" s="68">
        <v>-0.32777134500000127</v>
      </c>
      <c r="N38" s="71"/>
      <c r="P38" s="71"/>
      <c r="Q38" s="71"/>
      <c r="R38" s="71"/>
      <c r="U38" s="164"/>
      <c r="V38" s="164"/>
      <c r="W38" s="164"/>
      <c r="X38" s="164"/>
    </row>
    <row r="39" spans="1:26">
      <c r="C39" s="224">
        <f t="shared" si="0"/>
        <v>42979</v>
      </c>
      <c r="D39" s="206">
        <v>42979</v>
      </c>
      <c r="F39" s="68">
        <v>-0.70929953866666651</v>
      </c>
      <c r="G39" s="219">
        <v>7.3507806666666788E-3</v>
      </c>
      <c r="H39" s="68">
        <v>-0.13797525366666683</v>
      </c>
      <c r="I39" s="68">
        <v>-0.11334173466666642</v>
      </c>
      <c r="J39" s="220">
        <v>-6.7654702666666608E-2</v>
      </c>
      <c r="K39" s="220">
        <v>5.5686900333333365E-2</v>
      </c>
      <c r="L39" s="220">
        <v>-0.11763929966666664</v>
      </c>
      <c r="M39" s="68">
        <v>-0.3357262290000001</v>
      </c>
      <c r="N39" s="71"/>
      <c r="P39" s="71"/>
      <c r="Q39" s="71"/>
      <c r="R39" s="71"/>
      <c r="U39" s="164"/>
      <c r="V39" s="164"/>
      <c r="W39" s="164"/>
      <c r="X39" s="164"/>
    </row>
    <row r="40" spans="1:26">
      <c r="C40" s="224">
        <f t="shared" si="0"/>
        <v>43009</v>
      </c>
      <c r="D40" s="206">
        <v>43009</v>
      </c>
      <c r="F40" s="68">
        <v>-0.64648129233333529</v>
      </c>
      <c r="G40" s="219">
        <v>4.2581169999999988E-3</v>
      </c>
      <c r="H40" s="68">
        <v>-0.12628458699999992</v>
      </c>
      <c r="I40" s="68">
        <v>-0.10276579333333337</v>
      </c>
      <c r="J40" s="220">
        <v>-7.3710848999999981E-2</v>
      </c>
      <c r="K40" s="220">
        <v>6.5557543666666621E-2</v>
      </c>
      <c r="L40" s="220">
        <v>-9.9345006999999846E-2</v>
      </c>
      <c r="M40" s="68">
        <v>-0.31419071666666876</v>
      </c>
      <c r="N40" s="71"/>
      <c r="P40" s="71"/>
      <c r="Q40" s="71"/>
      <c r="R40" s="71"/>
      <c r="U40" s="164"/>
      <c r="V40" s="164"/>
      <c r="W40" s="164"/>
      <c r="X40" s="164"/>
    </row>
    <row r="41" spans="1:26">
      <c r="C41" s="224">
        <f t="shared" si="0"/>
        <v>43040</v>
      </c>
      <c r="D41" s="206">
        <v>43040</v>
      </c>
      <c r="F41" s="68">
        <v>-0.60121008799999953</v>
      </c>
      <c r="G41" s="219">
        <v>2.3510999666666661E-2</v>
      </c>
      <c r="H41" s="68">
        <v>-0.12041539700000004</v>
      </c>
      <c r="I41" s="68">
        <v>-0.10556188799999995</v>
      </c>
      <c r="J41" s="220">
        <v>-7.2717966666666675E-2</v>
      </c>
      <c r="K41" s="220">
        <v>7.2625213999999966E-2</v>
      </c>
      <c r="L41" s="220">
        <v>-8.3892472333333218E-2</v>
      </c>
      <c r="M41" s="68">
        <v>-0.31475857766666626</v>
      </c>
      <c r="P41" s="71"/>
      <c r="Q41" s="71"/>
      <c r="R41" s="71"/>
    </row>
    <row r="42" spans="1:26">
      <c r="C42" s="224">
        <f t="shared" si="0"/>
        <v>43070</v>
      </c>
      <c r="D42" s="206">
        <v>43070</v>
      </c>
      <c r="F42" s="68">
        <v>-0.52636192466666665</v>
      </c>
      <c r="G42" s="219">
        <v>2.5428368999999992E-2</v>
      </c>
      <c r="H42" s="68">
        <v>-7.8320693999999885E-2</v>
      </c>
      <c r="I42" s="68">
        <v>-0.1191833963333338</v>
      </c>
      <c r="J42" s="220">
        <v>-6.7768545333333333E-2</v>
      </c>
      <c r="K42" s="220">
        <v>6.684687100000003E-2</v>
      </c>
      <c r="L42" s="220">
        <v>-7.1056230666666512E-2</v>
      </c>
      <c r="M42" s="68">
        <v>-0.28230829833333321</v>
      </c>
      <c r="P42" s="71"/>
      <c r="Q42" s="71"/>
      <c r="R42" s="71"/>
    </row>
    <row r="43" spans="1:26" ht="11.25" customHeight="1">
      <c r="C43" s="224">
        <f t="shared" si="0"/>
        <v>43101</v>
      </c>
      <c r="D43" s="206">
        <v>43101</v>
      </c>
      <c r="F43" s="68">
        <v>-0.55405408033333192</v>
      </c>
      <c r="G43" s="219">
        <v>2.561772133333334E-2</v>
      </c>
      <c r="H43" s="68">
        <v>-8.6350373333333327E-2</v>
      </c>
      <c r="I43" s="68">
        <v>-0.11768694466666699</v>
      </c>
      <c r="J43" s="220">
        <v>-6.2756001999999991E-2</v>
      </c>
      <c r="K43" s="220">
        <v>5.2960939000000047E-2</v>
      </c>
      <c r="L43" s="220">
        <v>-7.3880289999999849E-2</v>
      </c>
      <c r="M43" s="68">
        <v>-0.29195913066666518</v>
      </c>
      <c r="O43" s="842" t="s">
        <v>559</v>
      </c>
      <c r="P43" s="842"/>
      <c r="Q43" s="842"/>
      <c r="R43" s="842"/>
      <c r="S43" s="842"/>
      <c r="T43" s="842"/>
    </row>
    <row r="44" spans="1:26">
      <c r="C44" s="224">
        <f t="shared" si="0"/>
        <v>43132</v>
      </c>
      <c r="D44" s="206">
        <v>43132</v>
      </c>
      <c r="F44" s="68">
        <v>-0.61045779700000058</v>
      </c>
      <c r="G44" s="219">
        <v>1.2691314000000006E-2</v>
      </c>
      <c r="H44" s="68">
        <v>-8.1169706999999952E-2</v>
      </c>
      <c r="I44" s="68">
        <v>-0.12164071166666691</v>
      </c>
      <c r="J44" s="220">
        <v>-7.4695402000000008E-2</v>
      </c>
      <c r="K44" s="220">
        <v>4.5550227000000054E-2</v>
      </c>
      <c r="L44" s="220">
        <v>-7.3537115333333347E-2</v>
      </c>
      <c r="M44" s="68">
        <v>-0.31765640200000039</v>
      </c>
      <c r="O44" s="842"/>
      <c r="P44" s="842"/>
      <c r="Q44" s="842"/>
      <c r="R44" s="842"/>
      <c r="S44" s="842"/>
      <c r="T44" s="842"/>
    </row>
    <row r="45" spans="1:26">
      <c r="C45" s="224">
        <f t="shared" si="0"/>
        <v>43160</v>
      </c>
      <c r="D45" s="206">
        <v>43160</v>
      </c>
      <c r="F45" s="68">
        <v>-0.78974244233333324</v>
      </c>
      <c r="G45" s="219">
        <v>5.2510050000000004E-3</v>
      </c>
      <c r="H45" s="68">
        <v>-0.13732671200000002</v>
      </c>
      <c r="I45" s="68">
        <v>-0.12749779766666669</v>
      </c>
      <c r="J45" s="220">
        <v>-0.10461249333333332</v>
      </c>
      <c r="K45" s="220">
        <v>4.5019987333333324E-2</v>
      </c>
      <c r="L45" s="220">
        <v>-8.0694047000000019E-2</v>
      </c>
      <c r="M45" s="68">
        <v>-0.38988238466666642</v>
      </c>
      <c r="O45" s="222" t="s">
        <v>409</v>
      </c>
      <c r="P45" s="71"/>
      <c r="Q45" s="71"/>
      <c r="R45" s="71"/>
    </row>
    <row r="46" spans="1:26">
      <c r="C46" s="224">
        <f t="shared" si="0"/>
        <v>43191</v>
      </c>
      <c r="D46" s="206">
        <v>43191</v>
      </c>
      <c r="F46" s="68">
        <v>-0.81023922133333359</v>
      </c>
      <c r="G46" s="219">
        <v>-6.4869986666666645E-3</v>
      </c>
      <c r="H46" s="68">
        <v>-0.11787032233333333</v>
      </c>
      <c r="I46" s="68">
        <v>-0.13479883299999995</v>
      </c>
      <c r="J46" s="220">
        <v>-0.12884476733333336</v>
      </c>
      <c r="K46" s="220">
        <v>4.3409177666666701E-2</v>
      </c>
      <c r="L46" s="220">
        <v>-8.0744715333333286E-2</v>
      </c>
      <c r="M46" s="68">
        <v>-0.38490276233333365</v>
      </c>
    </row>
    <row r="47" spans="1:26">
      <c r="A47" s="218" t="s">
        <v>182</v>
      </c>
      <c r="B47" s="218" t="s">
        <v>44</v>
      </c>
      <c r="C47" s="224">
        <f t="shared" si="0"/>
        <v>43221</v>
      </c>
      <c r="D47" s="206">
        <v>43221</v>
      </c>
      <c r="F47" s="68">
        <v>-0.85606788133333334</v>
      </c>
      <c r="G47" s="219">
        <v>-1.8711129999999999E-2</v>
      </c>
      <c r="H47" s="68">
        <v>-0.11811294433333332</v>
      </c>
      <c r="I47" s="68">
        <v>-0.14341615266666669</v>
      </c>
      <c r="J47" s="220">
        <v>-0.14229011599999999</v>
      </c>
      <c r="K47" s="220">
        <v>4.9155004666666648E-2</v>
      </c>
      <c r="L47" s="220">
        <v>-9.5046914999999968E-2</v>
      </c>
      <c r="M47" s="68">
        <v>-0.38764562800000002</v>
      </c>
    </row>
    <row r="48" spans="1:26" s="164" customFormat="1">
      <c r="A48" s="71"/>
      <c r="B48" s="71"/>
      <c r="C48" s="224">
        <f t="shared" si="0"/>
        <v>43252</v>
      </c>
      <c r="D48" s="206">
        <v>43252</v>
      </c>
      <c r="E48" s="71"/>
      <c r="F48" s="68">
        <v>-0.78918723533333357</v>
      </c>
      <c r="G48" s="219">
        <v>-1.7762732000000003E-2</v>
      </c>
      <c r="H48" s="68">
        <v>-9.6302661999999983E-2</v>
      </c>
      <c r="I48" s="68">
        <v>-0.14545939399999988</v>
      </c>
      <c r="J48" s="220">
        <v>-0.13096724000000004</v>
      </c>
      <c r="K48" s="220">
        <v>4.9772235666666664E-2</v>
      </c>
      <c r="L48" s="220">
        <v>-0.10504514699999987</v>
      </c>
      <c r="M48" s="68">
        <v>-0.34342229600000035</v>
      </c>
      <c r="S48" s="71"/>
      <c r="T48" s="71"/>
      <c r="U48" s="71"/>
      <c r="V48" s="71"/>
      <c r="W48" s="71"/>
      <c r="X48" s="71"/>
      <c r="Y48" s="71"/>
      <c r="Z48" s="71"/>
    </row>
    <row r="49" spans="1:26" s="164" customFormat="1">
      <c r="A49" s="71"/>
      <c r="B49" s="71"/>
      <c r="C49" s="224">
        <f t="shared" si="0"/>
        <v>43282</v>
      </c>
      <c r="D49" s="206">
        <v>43282</v>
      </c>
      <c r="E49" s="71"/>
      <c r="F49" s="68">
        <v>-0.82262742833333313</v>
      </c>
      <c r="G49" s="219">
        <v>3.2185180000000018E-3</v>
      </c>
      <c r="H49" s="68">
        <v>-0.13784822500000005</v>
      </c>
      <c r="I49" s="68">
        <v>-0.13831570466666654</v>
      </c>
      <c r="J49" s="220">
        <v>-0.11785907733333333</v>
      </c>
      <c r="K49" s="220">
        <v>6.0387850666666659E-2</v>
      </c>
      <c r="L49" s="220">
        <v>-0.12377001833333345</v>
      </c>
      <c r="M49" s="68">
        <v>-0.36844077166666644</v>
      </c>
      <c r="S49" s="71"/>
      <c r="T49" s="71"/>
      <c r="U49" s="71"/>
      <c r="V49" s="71"/>
      <c r="W49" s="71"/>
      <c r="X49" s="71"/>
      <c r="Y49" s="71"/>
      <c r="Z49" s="71"/>
    </row>
    <row r="50" spans="1:26" s="164" customFormat="1">
      <c r="A50" s="71"/>
      <c r="B50" s="71"/>
      <c r="C50" s="224">
        <f t="shared" si="0"/>
        <v>43313</v>
      </c>
      <c r="D50" s="206">
        <v>43313</v>
      </c>
      <c r="E50" s="71"/>
      <c r="F50" s="68">
        <v>-0.79346918033333314</v>
      </c>
      <c r="G50" s="219">
        <v>4.1842432000000013E-2</v>
      </c>
      <c r="H50" s="68">
        <v>-0.18589852766666665</v>
      </c>
      <c r="I50" s="68">
        <v>-0.13001227133333351</v>
      </c>
      <c r="J50" s="220">
        <v>-9.6818958333333344E-2</v>
      </c>
      <c r="K50" s="220">
        <v>5.2978550000000069E-2</v>
      </c>
      <c r="L50" s="220">
        <v>-0.12074637766666672</v>
      </c>
      <c r="M50" s="68">
        <v>-0.35481402733333295</v>
      </c>
      <c r="S50" s="71"/>
      <c r="T50" s="71"/>
      <c r="U50" s="71"/>
      <c r="V50" s="71"/>
      <c r="W50" s="71"/>
      <c r="X50" s="71"/>
      <c r="Y50" s="71"/>
      <c r="Z50" s="71"/>
    </row>
    <row r="51" spans="1:26" s="164" customFormat="1">
      <c r="A51" s="71"/>
      <c r="B51" s="71"/>
      <c r="C51" s="224">
        <f t="shared" si="0"/>
        <v>43344</v>
      </c>
      <c r="D51" s="206">
        <v>43344</v>
      </c>
      <c r="E51" s="71"/>
      <c r="F51" s="68">
        <v>-0.75124742333333505</v>
      </c>
      <c r="G51" s="219">
        <v>4.2525058000000004E-2</v>
      </c>
      <c r="H51" s="68">
        <v>-0.18019426966666655</v>
      </c>
      <c r="I51" s="68">
        <v>-0.12833540733333321</v>
      </c>
      <c r="J51" s="220">
        <v>-8.1822282666666635E-2</v>
      </c>
      <c r="K51" s="220">
        <v>5.7977606000000008E-2</v>
      </c>
      <c r="L51" s="220">
        <v>-0.10365869333333341</v>
      </c>
      <c r="M51" s="68">
        <v>-0.35773943433333533</v>
      </c>
      <c r="S51" s="71"/>
      <c r="T51" s="71"/>
      <c r="U51" s="71"/>
      <c r="V51" s="71"/>
      <c r="W51" s="71"/>
      <c r="X51" s="71"/>
      <c r="Y51" s="71"/>
      <c r="Z51" s="71"/>
    </row>
    <row r="52" spans="1:26" s="164" customFormat="1">
      <c r="A52" s="71"/>
      <c r="B52" s="71"/>
      <c r="C52" s="224">
        <f t="shared" si="0"/>
        <v>43374</v>
      </c>
      <c r="D52" s="206">
        <v>43374</v>
      </c>
      <c r="E52" s="71"/>
      <c r="F52" s="68">
        <v>-0.74826745366666836</v>
      </c>
      <c r="G52" s="219">
        <v>3.0493235999999996E-2</v>
      </c>
      <c r="H52" s="68">
        <v>-0.17420347033333336</v>
      </c>
      <c r="I52" s="68">
        <v>-0.14889486500000035</v>
      </c>
      <c r="J52" s="220">
        <v>-7.9575806000000041E-2</v>
      </c>
      <c r="K52" s="220">
        <v>5.7122388333333295E-2</v>
      </c>
      <c r="L52" s="220">
        <v>-7.80785869999997E-2</v>
      </c>
      <c r="M52" s="68">
        <v>-0.35513034966666823</v>
      </c>
      <c r="S52" s="71"/>
      <c r="T52" s="71"/>
      <c r="U52" s="71"/>
      <c r="V52" s="71"/>
      <c r="W52" s="71"/>
      <c r="X52" s="71"/>
      <c r="Y52" s="71"/>
      <c r="Z52" s="71"/>
    </row>
    <row r="53" spans="1:26" s="164" customFormat="1">
      <c r="A53" s="71"/>
      <c r="B53" s="71"/>
      <c r="C53" s="224">
        <f t="shared" si="0"/>
        <v>43405</v>
      </c>
      <c r="D53" s="206">
        <v>43405</v>
      </c>
      <c r="E53" s="71"/>
      <c r="F53" s="68">
        <v>-0.76214105233333329</v>
      </c>
      <c r="G53" s="219">
        <v>-1.2064879999999925E-3</v>
      </c>
      <c r="H53" s="68">
        <v>-0.16362659233333327</v>
      </c>
      <c r="I53" s="68">
        <v>-0.17337367166666628</v>
      </c>
      <c r="J53" s="220">
        <v>-8.4949229000000043E-2</v>
      </c>
      <c r="K53" s="220">
        <v>6.5470690333333276E-2</v>
      </c>
      <c r="L53" s="220">
        <v>-6.0096530999999911E-2</v>
      </c>
      <c r="M53" s="68">
        <v>-0.34435923066666707</v>
      </c>
      <c r="S53" s="71"/>
      <c r="T53" s="71"/>
      <c r="U53" s="71"/>
      <c r="V53" s="71"/>
      <c r="W53" s="71"/>
      <c r="X53" s="71"/>
      <c r="Y53" s="71"/>
      <c r="Z53" s="71"/>
    </row>
    <row r="54" spans="1:26" s="164" customFormat="1">
      <c r="A54" s="71"/>
      <c r="B54" s="71"/>
      <c r="C54" s="224">
        <f t="shared" si="0"/>
        <v>43435</v>
      </c>
      <c r="D54" s="206">
        <v>43435</v>
      </c>
      <c r="E54" s="71"/>
      <c r="F54" s="68">
        <v>-0.73786622133333302</v>
      </c>
      <c r="G54" s="219">
        <v>3.2073060000000113E-3</v>
      </c>
      <c r="H54" s="68">
        <v>-0.14813835299999997</v>
      </c>
      <c r="I54" s="68">
        <v>-0.18542447600000025</v>
      </c>
      <c r="J54" s="220">
        <v>-8.75044773333334E-2</v>
      </c>
      <c r="K54" s="220">
        <v>6.0478280666666613E-2</v>
      </c>
      <c r="L54" s="220">
        <v>-5.3594031333333382E-2</v>
      </c>
      <c r="M54" s="68">
        <v>-0.32689047033333263</v>
      </c>
      <c r="S54" s="71"/>
      <c r="T54" s="71"/>
      <c r="U54" s="71"/>
      <c r="V54" s="71"/>
      <c r="W54" s="71"/>
      <c r="X54" s="71"/>
      <c r="Y54" s="71"/>
      <c r="Z54" s="71"/>
    </row>
    <row r="55" spans="1:26" s="164" customFormat="1">
      <c r="A55" s="71"/>
      <c r="B55" s="71"/>
      <c r="C55" s="224">
        <f t="shared" si="0"/>
        <v>43466</v>
      </c>
      <c r="D55" s="206">
        <v>43466</v>
      </c>
      <c r="E55" s="71"/>
      <c r="F55" s="68">
        <v>-0.71424316433333301</v>
      </c>
      <c r="G55" s="219">
        <v>6.7459946666666749E-3</v>
      </c>
      <c r="H55" s="68">
        <v>-0.13220099499999977</v>
      </c>
      <c r="I55" s="68">
        <v>-0.17235077699999987</v>
      </c>
      <c r="J55" s="220">
        <v>-8.0336943000000008E-2</v>
      </c>
      <c r="K55" s="220">
        <v>5.2258034999999974E-2</v>
      </c>
      <c r="L55" s="220">
        <v>-6.6345275333333564E-2</v>
      </c>
      <c r="M55" s="68">
        <v>-0.32201320366666647</v>
      </c>
      <c r="S55" s="71"/>
      <c r="T55" s="71"/>
      <c r="U55" s="71"/>
      <c r="V55" s="71"/>
      <c r="W55" s="71"/>
      <c r="X55" s="71"/>
      <c r="Y55" s="71"/>
      <c r="Z55" s="71"/>
    </row>
    <row r="56" spans="1:26" s="164" customFormat="1">
      <c r="A56" s="71"/>
      <c r="B56" s="71"/>
      <c r="C56" s="224">
        <f t="shared" si="0"/>
        <v>43497</v>
      </c>
      <c r="D56" s="206">
        <v>43497</v>
      </c>
      <c r="E56" s="71"/>
      <c r="F56" s="68">
        <v>-0.72260354233333457</v>
      </c>
      <c r="G56" s="219">
        <v>3.4127709999999928E-3</v>
      </c>
      <c r="H56" s="68">
        <v>-0.10913889199999995</v>
      </c>
      <c r="I56" s="68">
        <v>-0.15915801033333354</v>
      </c>
      <c r="J56" s="220">
        <v>-7.5871891666666663E-2</v>
      </c>
      <c r="K56" s="220">
        <v>5.0635133666666624E-2</v>
      </c>
      <c r="L56" s="220">
        <v>-7.0519580000000096E-2</v>
      </c>
      <c r="M56" s="68">
        <v>-0.36196307300000097</v>
      </c>
      <c r="S56" s="71"/>
      <c r="T56" s="71"/>
      <c r="U56" s="71"/>
      <c r="V56" s="71"/>
      <c r="W56" s="71"/>
      <c r="X56" s="71"/>
      <c r="Y56" s="71"/>
      <c r="Z56" s="71"/>
    </row>
    <row r="57" spans="1:26" s="164" customFormat="1">
      <c r="A57" s="71"/>
      <c r="B57" s="71"/>
      <c r="C57" s="224">
        <f t="shared" si="0"/>
        <v>43525</v>
      </c>
      <c r="D57" s="206">
        <v>43525</v>
      </c>
      <c r="E57" s="71"/>
      <c r="F57" s="68">
        <v>-0.82387642966666697</v>
      </c>
      <c r="G57" s="219">
        <v>-1.6088330000000018E-3</v>
      </c>
      <c r="H57" s="68">
        <v>-0.11203455066666665</v>
      </c>
      <c r="I57" s="68">
        <v>-0.15347541466666662</v>
      </c>
      <c r="J57" s="220">
        <v>-9.8837208333333329E-2</v>
      </c>
      <c r="K57" s="220">
        <v>5.2171503666666674E-2</v>
      </c>
      <c r="L57" s="220">
        <v>-8.8202730333333354E-2</v>
      </c>
      <c r="M57" s="68">
        <v>-0.42188919633333372</v>
      </c>
      <c r="S57" s="71"/>
      <c r="T57" s="71"/>
      <c r="U57" s="71"/>
      <c r="V57" s="71"/>
      <c r="W57" s="71"/>
      <c r="X57" s="71"/>
      <c r="Y57" s="71"/>
      <c r="Z57" s="71"/>
    </row>
    <row r="58" spans="1:26" s="164" customFormat="1">
      <c r="A58" s="71"/>
      <c r="B58" s="71"/>
      <c r="C58" s="224">
        <f t="shared" si="0"/>
        <v>43556</v>
      </c>
      <c r="D58" s="206">
        <v>43556</v>
      </c>
      <c r="E58" s="71"/>
      <c r="F58" s="68">
        <v>-0.9240926690000002</v>
      </c>
      <c r="G58" s="219">
        <v>-1.7707901333333335E-2</v>
      </c>
      <c r="H58" s="68">
        <v>-0.14222499566666666</v>
      </c>
      <c r="I58" s="68">
        <v>-0.15851178400000007</v>
      </c>
      <c r="J58" s="220">
        <v>-0.12818848566666668</v>
      </c>
      <c r="K58" s="220">
        <v>5.1491667666666692E-2</v>
      </c>
      <c r="L58" s="220">
        <v>-9.6383246000000103E-2</v>
      </c>
      <c r="M58" s="68">
        <v>-0.4325679240000001</v>
      </c>
      <c r="S58" s="71"/>
      <c r="T58" s="71"/>
      <c r="U58" s="71"/>
      <c r="V58" s="71"/>
      <c r="W58" s="71"/>
      <c r="X58" s="71"/>
      <c r="Y58" s="71"/>
      <c r="Z58" s="71"/>
    </row>
    <row r="59" spans="1:26" s="164" customFormat="1">
      <c r="A59" s="218" t="s">
        <v>183</v>
      </c>
      <c r="B59" s="218" t="s">
        <v>45</v>
      </c>
      <c r="C59" s="224">
        <f t="shared" si="0"/>
        <v>43586</v>
      </c>
      <c r="D59" s="206">
        <v>43586</v>
      </c>
      <c r="E59" s="71"/>
      <c r="F59" s="68">
        <v>-1.0093584683333325</v>
      </c>
      <c r="G59" s="219">
        <v>-1.0391414999999994E-2</v>
      </c>
      <c r="H59" s="68">
        <v>-0.17882920699999999</v>
      </c>
      <c r="I59" s="68">
        <v>-0.1624467783333334</v>
      </c>
      <c r="J59" s="220">
        <v>-0.15966596100000002</v>
      </c>
      <c r="K59" s="220">
        <v>5.1850726999999999E-2</v>
      </c>
      <c r="L59" s="220">
        <v>-0.11788339866666672</v>
      </c>
      <c r="M59" s="68">
        <v>-0.43199243533333237</v>
      </c>
      <c r="S59" s="71"/>
      <c r="T59" s="71"/>
      <c r="U59" s="71"/>
      <c r="V59" s="71"/>
      <c r="W59" s="71"/>
      <c r="X59" s="71"/>
      <c r="Y59" s="71"/>
      <c r="Z59" s="71"/>
    </row>
    <row r="60" spans="1:26" s="164" customFormat="1">
      <c r="A60" s="71"/>
      <c r="B60" s="71"/>
      <c r="C60" s="224">
        <f t="shared" si="0"/>
        <v>43617</v>
      </c>
      <c r="D60" s="206">
        <v>43617</v>
      </c>
      <c r="E60" s="71"/>
      <c r="F60" s="68">
        <v>-0.94419262766666612</v>
      </c>
      <c r="G60" s="219">
        <v>-1.3196710999999993E-2</v>
      </c>
      <c r="H60" s="68">
        <v>-0.177429066</v>
      </c>
      <c r="I60" s="68">
        <v>-0.14747284833333332</v>
      </c>
      <c r="J60" s="220">
        <v>-0.147923683</v>
      </c>
      <c r="K60" s="220">
        <v>5.1814961000000041E-2</v>
      </c>
      <c r="L60" s="220">
        <v>-0.12958748966666664</v>
      </c>
      <c r="M60" s="68">
        <v>-0.38039779066666618</v>
      </c>
      <c r="S60" s="71"/>
      <c r="T60" s="71"/>
      <c r="U60" s="71"/>
      <c r="V60" s="71"/>
      <c r="W60" s="71"/>
      <c r="X60" s="71"/>
      <c r="Y60" s="71"/>
      <c r="Z60" s="71"/>
    </row>
    <row r="61" spans="1:26" s="164" customFormat="1">
      <c r="A61" s="71"/>
      <c r="B61" s="71"/>
      <c r="C61" s="224">
        <f t="shared" si="0"/>
        <v>43647</v>
      </c>
      <c r="D61" s="206">
        <v>43647</v>
      </c>
      <c r="E61" s="71"/>
      <c r="F61" s="68">
        <v>-0.84677234099999998</v>
      </c>
      <c r="G61" s="219">
        <v>5.9226434666666675E-2</v>
      </c>
      <c r="H61" s="68">
        <v>-0.16907377499999993</v>
      </c>
      <c r="I61" s="68">
        <v>-0.14246955566666666</v>
      </c>
      <c r="J61" s="220">
        <v>-0.13491459600000005</v>
      </c>
      <c r="K61" s="220">
        <v>5.969574699999998E-2</v>
      </c>
      <c r="L61" s="220">
        <v>-0.13968995766666648</v>
      </c>
      <c r="M61" s="68">
        <v>-0.37954663833333352</v>
      </c>
      <c r="S61" s="71"/>
      <c r="T61" s="71"/>
      <c r="U61" s="71"/>
      <c r="V61" s="71"/>
      <c r="W61" s="71"/>
      <c r="X61" s="71"/>
      <c r="Y61" s="71"/>
      <c r="Z61" s="71"/>
    </row>
    <row r="62" spans="1:26" s="164" customFormat="1">
      <c r="A62" s="71"/>
      <c r="B62" s="71"/>
      <c r="C62" s="224">
        <f t="shared" si="0"/>
        <v>43678</v>
      </c>
      <c r="D62" s="206">
        <v>43678</v>
      </c>
      <c r="E62" s="71"/>
      <c r="F62" s="68">
        <v>-0.76257803100000143</v>
      </c>
      <c r="G62" s="219">
        <v>5.166898000000001E-2</v>
      </c>
      <c r="H62" s="68">
        <v>-0.13622316466666667</v>
      </c>
      <c r="I62" s="68">
        <v>-0.13241029400000023</v>
      </c>
      <c r="J62" s="220">
        <v>-0.10122713533333337</v>
      </c>
      <c r="K62" s="220">
        <v>5.3912109333333402E-2</v>
      </c>
      <c r="L62" s="220">
        <v>-0.13759882133333334</v>
      </c>
      <c r="M62" s="68">
        <v>-0.3606997050000012</v>
      </c>
      <c r="S62" s="71"/>
      <c r="T62" s="71"/>
      <c r="U62" s="71"/>
      <c r="V62" s="71"/>
      <c r="W62" s="71"/>
      <c r="X62" s="71"/>
      <c r="Y62" s="71"/>
      <c r="Z62" s="71"/>
    </row>
    <row r="63" spans="1:26" s="164" customFormat="1">
      <c r="A63" s="71"/>
      <c r="B63" s="71"/>
      <c r="C63" s="224">
        <f t="shared" si="0"/>
        <v>43709</v>
      </c>
      <c r="D63" s="206">
        <v>43709</v>
      </c>
      <c r="E63" s="71"/>
      <c r="F63" s="68">
        <v>-0.75767600199999929</v>
      </c>
      <c r="G63" s="219">
        <v>5.696724566666668E-2</v>
      </c>
      <c r="H63" s="68">
        <v>-0.14797538133333324</v>
      </c>
      <c r="I63" s="68">
        <v>-0.13546866500000004</v>
      </c>
      <c r="J63" s="220">
        <v>-8.9597910333333419E-2</v>
      </c>
      <c r="K63" s="220">
        <v>5.8960116666666638E-2</v>
      </c>
      <c r="L63" s="220">
        <v>-0.1256569619999999</v>
      </c>
      <c r="M63" s="68">
        <v>-0.37490444566666609</v>
      </c>
      <c r="S63" s="71"/>
      <c r="T63" s="71"/>
      <c r="U63" s="71"/>
      <c r="V63" s="71"/>
      <c r="W63" s="71"/>
      <c r="X63" s="71"/>
      <c r="Y63" s="71"/>
      <c r="Z63" s="71"/>
    </row>
    <row r="64" spans="1:26">
      <c r="C64" s="224">
        <f t="shared" si="0"/>
        <v>43739</v>
      </c>
      <c r="D64" s="206">
        <v>43739</v>
      </c>
      <c r="F64" s="68">
        <v>-0.78512354399999973</v>
      </c>
      <c r="G64" s="219">
        <v>-5.565760000000009E-4</v>
      </c>
      <c r="H64" s="68">
        <v>-0.14280550466666661</v>
      </c>
      <c r="I64" s="68">
        <v>-0.14782233166666672</v>
      </c>
      <c r="J64" s="220">
        <v>-7.7215943333333356E-2</v>
      </c>
      <c r="K64" s="220">
        <v>5.7766156333333381E-2</v>
      </c>
      <c r="L64" s="220">
        <v>-0.10242461533333334</v>
      </c>
      <c r="M64" s="68">
        <v>-0.37206472933333301</v>
      </c>
    </row>
    <row r="65" spans="1:26">
      <c r="C65" s="224">
        <f t="shared" si="0"/>
        <v>43770</v>
      </c>
      <c r="D65" s="206">
        <v>43770</v>
      </c>
      <c r="F65" s="68">
        <v>-0.77510495000000101</v>
      </c>
      <c r="G65" s="219">
        <v>2.3003306666666565E-3</v>
      </c>
      <c r="H65" s="68">
        <v>-0.14806926066666645</v>
      </c>
      <c r="I65" s="68">
        <v>-0.16351765866666645</v>
      </c>
      <c r="J65" s="220">
        <v>-8.003538333333339E-2</v>
      </c>
      <c r="K65" s="220">
        <v>6.2717618666666544E-2</v>
      </c>
      <c r="L65" s="220">
        <v>-8.6620442999999797E-2</v>
      </c>
      <c r="M65" s="68">
        <v>-0.36188015366666815</v>
      </c>
    </row>
    <row r="66" spans="1:26">
      <c r="C66" s="224">
        <f t="shared" si="0"/>
        <v>43800</v>
      </c>
      <c r="D66" s="206">
        <v>43800</v>
      </c>
      <c r="F66" s="68">
        <v>-0.72567367066666799</v>
      </c>
      <c r="G66" s="219">
        <v>1.1650166666666627E-3</v>
      </c>
      <c r="H66" s="68">
        <v>-9.617172633333318E-2</v>
      </c>
      <c r="I66" s="68">
        <v>-0.18157964166666693</v>
      </c>
      <c r="J66" s="220">
        <v>-7.7958956666666704E-2</v>
      </c>
      <c r="K66" s="220">
        <v>5.7643310000000045E-2</v>
      </c>
      <c r="L66" s="220">
        <v>-8.1524843000000152E-2</v>
      </c>
      <c r="M66" s="68">
        <v>-0.3472468296666677</v>
      </c>
    </row>
    <row r="67" spans="1:26">
      <c r="C67" s="224">
        <f t="shared" si="0"/>
        <v>43831</v>
      </c>
      <c r="D67" s="206">
        <v>43831</v>
      </c>
      <c r="F67" s="68">
        <v>-0.69781514733333361</v>
      </c>
      <c r="G67" s="219">
        <v>1.4268119999999993E-3</v>
      </c>
      <c r="H67" s="68">
        <v>-7.2614156333333152E-2</v>
      </c>
      <c r="I67" s="68">
        <v>-0.16701628366666682</v>
      </c>
      <c r="J67" s="220">
        <v>-7.5376848666666718E-2</v>
      </c>
      <c r="K67" s="220">
        <v>5.3228553666666678E-2</v>
      </c>
      <c r="L67" s="220">
        <v>-8.2585132666666741E-2</v>
      </c>
      <c r="M67" s="68">
        <v>-0.35487809166666695</v>
      </c>
    </row>
    <row r="68" spans="1:26">
      <c r="C68" s="224">
        <f t="shared" si="0"/>
        <v>43862</v>
      </c>
      <c r="D68" s="206">
        <v>43862</v>
      </c>
      <c r="F68" s="68">
        <v>-0.73138746799999876</v>
      </c>
      <c r="G68" s="219">
        <v>3.4246928333333336E-2</v>
      </c>
      <c r="H68" s="68">
        <v>-6.7056238666666629E-2</v>
      </c>
      <c r="I68" s="68">
        <v>-0.15668868566666694</v>
      </c>
      <c r="J68" s="220">
        <v>-8.6904338333333345E-2</v>
      </c>
      <c r="K68" s="220">
        <v>5.0990856333333445E-2</v>
      </c>
      <c r="L68" s="220">
        <v>-8.5969711333333476E-2</v>
      </c>
      <c r="M68" s="68">
        <v>-0.42000627866666518</v>
      </c>
    </row>
    <row r="69" spans="1:26">
      <c r="C69" s="224">
        <f t="shared" si="0"/>
        <v>43891</v>
      </c>
      <c r="D69" s="206">
        <v>43891</v>
      </c>
      <c r="F69" s="68">
        <v>-0.80532329699999994</v>
      </c>
      <c r="G69" s="219">
        <v>3.4156852333333335E-2</v>
      </c>
      <c r="H69" s="68">
        <v>-9.2092346999999977E-2</v>
      </c>
      <c r="I69" s="68">
        <v>-0.13618893299999993</v>
      </c>
      <c r="J69" s="220">
        <v>-9.6149137666666662E-2</v>
      </c>
      <c r="K69" s="220">
        <v>5.3490495999999978E-2</v>
      </c>
      <c r="L69" s="220">
        <v>-9.719355866666668E-2</v>
      </c>
      <c r="M69" s="68">
        <v>-0.47134666899999994</v>
      </c>
    </row>
    <row r="70" spans="1:26">
      <c r="C70" s="224">
        <f t="shared" si="0"/>
        <v>43922</v>
      </c>
      <c r="D70" s="206">
        <v>43922</v>
      </c>
      <c r="F70" s="68">
        <v>-0.72045564700000009</v>
      </c>
      <c r="G70" s="219">
        <v>3.0581178333333337E-2</v>
      </c>
      <c r="H70" s="68">
        <v>-8.3368334333333322E-2</v>
      </c>
      <c r="I70" s="68">
        <v>-0.12041066666666665</v>
      </c>
      <c r="J70" s="220">
        <v>-7.9157905333333348E-2</v>
      </c>
      <c r="K70" s="220">
        <v>4.8075578000000015E-2</v>
      </c>
      <c r="L70" s="220">
        <v>-9.0474741333333372E-2</v>
      </c>
      <c r="M70" s="68">
        <v>-0.42570075566666665</v>
      </c>
    </row>
    <row r="71" spans="1:26">
      <c r="A71" s="218" t="s">
        <v>184</v>
      </c>
      <c r="B71" s="218" t="s">
        <v>46</v>
      </c>
      <c r="C71" s="224">
        <f t="shared" si="0"/>
        <v>43952</v>
      </c>
      <c r="D71" s="206">
        <v>43952</v>
      </c>
      <c r="F71" s="68">
        <v>-0.65960766133333415</v>
      </c>
      <c r="G71" s="219">
        <v>-1.6233275000000002E-2</v>
      </c>
      <c r="H71" s="68">
        <v>-5.3823281333333348E-2</v>
      </c>
      <c r="I71" s="68">
        <v>-0.1094032673333333</v>
      </c>
      <c r="J71" s="220">
        <v>-5.8769494333333339E-2</v>
      </c>
      <c r="K71" s="220">
        <v>4.519051733333334E-2</v>
      </c>
      <c r="L71" s="220">
        <v>-8.6552365000000075E-2</v>
      </c>
      <c r="M71" s="68">
        <v>-0.3800164956666674</v>
      </c>
    </row>
    <row r="72" spans="1:26">
      <c r="A72" s="218"/>
      <c r="B72" s="218"/>
      <c r="C72" s="224">
        <f t="shared" ref="C72:C135" si="1">+D72</f>
        <v>43983</v>
      </c>
      <c r="D72" s="206">
        <v>43983</v>
      </c>
      <c r="F72" s="68">
        <v>-0.63066262699999909</v>
      </c>
      <c r="G72" s="219">
        <v>-2.1143444999999997E-2</v>
      </c>
      <c r="H72" s="68">
        <v>-6.5751354333333317E-2</v>
      </c>
      <c r="I72" s="68">
        <v>-0.11524882633333339</v>
      </c>
      <c r="J72" s="220">
        <v>-5.0726322333333351E-2</v>
      </c>
      <c r="K72" s="220">
        <v>4.1029663000000029E-2</v>
      </c>
      <c r="L72" s="220">
        <v>-7.1661330000000065E-2</v>
      </c>
      <c r="M72" s="68">
        <v>-0.34716101199999894</v>
      </c>
    </row>
    <row r="73" spans="1:26">
      <c r="A73" s="218"/>
      <c r="B73" s="218"/>
      <c r="C73" s="224">
        <f t="shared" si="1"/>
        <v>44013</v>
      </c>
      <c r="D73" s="206">
        <v>44013</v>
      </c>
      <c r="F73" s="68">
        <v>-0.68797213233333299</v>
      </c>
      <c r="G73" s="219">
        <v>-2.165933733333333E-2</v>
      </c>
      <c r="H73" s="68">
        <v>-5.6397305000000092E-2</v>
      </c>
      <c r="I73" s="68">
        <v>-0.13737769633333335</v>
      </c>
      <c r="J73" s="220">
        <v>-6.7425114000000008E-2</v>
      </c>
      <c r="K73" s="220">
        <v>5.1079353999999987E-2</v>
      </c>
      <c r="L73" s="220">
        <v>-8.1781068333333526E-2</v>
      </c>
      <c r="M73" s="68">
        <v>-0.37441096533333273</v>
      </c>
    </row>
    <row r="74" spans="1:26">
      <c r="A74" s="218"/>
      <c r="B74" s="218"/>
      <c r="C74" s="224">
        <f t="shared" si="1"/>
        <v>44044</v>
      </c>
      <c r="D74" s="206">
        <v>44044</v>
      </c>
      <c r="F74" s="68">
        <v>-0.68821224933333236</v>
      </c>
      <c r="G74" s="219">
        <v>-1.0087738999999997E-2</v>
      </c>
      <c r="H74" s="68">
        <v>-5.8982903000000052E-2</v>
      </c>
      <c r="I74" s="68">
        <v>-0.14642128466666654</v>
      </c>
      <c r="J74" s="220">
        <v>-6.5531107333333338E-2</v>
      </c>
      <c r="K74" s="220">
        <v>5.1222966666666647E-2</v>
      </c>
      <c r="L74" s="220">
        <v>-8.7718769666666432E-2</v>
      </c>
      <c r="M74" s="68">
        <v>-0.37069341233333264</v>
      </c>
    </row>
    <row r="75" spans="1:26">
      <c r="A75" s="218"/>
      <c r="B75" s="218"/>
      <c r="C75" s="224">
        <f t="shared" si="1"/>
        <v>44075</v>
      </c>
      <c r="D75" s="206">
        <v>44075</v>
      </c>
      <c r="F75" s="68">
        <v>-0.64176989233333337</v>
      </c>
      <c r="G75" s="219">
        <v>1.665059533333333E-2</v>
      </c>
      <c r="H75" s="68">
        <v>-4.4841513999999964E-2</v>
      </c>
      <c r="I75" s="68">
        <v>-0.15364919766666671</v>
      </c>
      <c r="J75" s="220">
        <v>-5.8788672666666646E-2</v>
      </c>
      <c r="K75" s="220">
        <v>5.7750251666666703E-2</v>
      </c>
      <c r="L75" s="220">
        <v>-8.1335755666666731E-2</v>
      </c>
      <c r="M75" s="68">
        <v>-0.37755559933333332</v>
      </c>
    </row>
    <row r="76" spans="1:26">
      <c r="A76" s="218"/>
      <c r="B76" s="218"/>
      <c r="C76" s="224">
        <f t="shared" si="1"/>
        <v>44105</v>
      </c>
      <c r="D76" s="206">
        <v>44105</v>
      </c>
      <c r="F76" s="68">
        <v>-0.61826327733333375</v>
      </c>
      <c r="G76" s="219">
        <v>2.1195829999999999E-2</v>
      </c>
      <c r="H76" s="68">
        <v>-4.456999766666659E-2</v>
      </c>
      <c r="I76" s="68">
        <v>-0.15694538633333341</v>
      </c>
      <c r="J76" s="220">
        <v>-5.9460114333333355E-2</v>
      </c>
      <c r="K76" s="220">
        <v>6.2822466000000007E-2</v>
      </c>
      <c r="L76" s="220">
        <v>-6.7332981666666306E-2</v>
      </c>
      <c r="M76" s="68">
        <v>-0.37397309333333412</v>
      </c>
    </row>
    <row r="77" spans="1:26">
      <c r="C77" s="224">
        <f t="shared" si="1"/>
        <v>44136</v>
      </c>
      <c r="D77" s="206">
        <v>44136</v>
      </c>
      <c r="F77" s="68">
        <v>-0.56317416766666695</v>
      </c>
      <c r="G77" s="219">
        <v>2.085402133333333E-2</v>
      </c>
      <c r="H77" s="68">
        <v>-1.7690802666666606E-2</v>
      </c>
      <c r="I77" s="68">
        <v>-0.17117149166666681</v>
      </c>
      <c r="J77" s="220">
        <v>-6.5578919999999985E-2</v>
      </c>
      <c r="K77" s="220">
        <v>7.4821537999999993E-2</v>
      </c>
      <c r="L77" s="220">
        <v>-5.0707525000000031E-2</v>
      </c>
      <c r="M77" s="68">
        <v>-0.3537009876666668</v>
      </c>
    </row>
    <row r="78" spans="1:26">
      <c r="C78" s="224">
        <f t="shared" si="1"/>
        <v>44166</v>
      </c>
      <c r="D78" s="206">
        <v>44166</v>
      </c>
      <c r="F78" s="68">
        <v>-0.5949459503333332</v>
      </c>
      <c r="G78" s="219">
        <v>-5.1778683666666658E-2</v>
      </c>
      <c r="H78" s="68">
        <v>-4.4641433333341611E-4</v>
      </c>
      <c r="I78" s="68">
        <v>-0.17695572833333359</v>
      </c>
      <c r="J78" s="220">
        <v>-7.1212227999999989E-2</v>
      </c>
      <c r="K78" s="220">
        <v>7.2946176666666654E-2</v>
      </c>
      <c r="L78" s="220">
        <v>-4.9482574999999918E-2</v>
      </c>
      <c r="M78" s="68">
        <v>-0.31801649766666634</v>
      </c>
    </row>
    <row r="79" spans="1:26">
      <c r="A79" s="218"/>
      <c r="B79" s="218"/>
      <c r="C79" s="224">
        <f t="shared" si="1"/>
        <v>44197</v>
      </c>
      <c r="D79" s="206">
        <v>44197</v>
      </c>
      <c r="F79" s="68">
        <v>-0.5888452673333322</v>
      </c>
      <c r="G79" s="219">
        <v>-5.0221995999999991E-2</v>
      </c>
      <c r="H79" s="68">
        <v>-4.5293399999999876E-3</v>
      </c>
      <c r="I79" s="68">
        <v>-0.17095371533333356</v>
      </c>
      <c r="J79" s="220">
        <v>-6.9562926333333275E-2</v>
      </c>
      <c r="K79" s="220">
        <v>6.5955514000000035E-2</v>
      </c>
      <c r="L79" s="220">
        <v>-5.0956669666666871E-2</v>
      </c>
      <c r="M79" s="68">
        <v>-0.30857613399999867</v>
      </c>
    </row>
    <row r="80" spans="1:26" s="164" customFormat="1">
      <c r="A80" s="218"/>
      <c r="B80" s="218"/>
      <c r="C80" s="224">
        <f t="shared" si="1"/>
        <v>44228</v>
      </c>
      <c r="D80" s="206">
        <v>44228</v>
      </c>
      <c r="E80" s="71"/>
      <c r="F80" s="68">
        <v>-0.68269403466666589</v>
      </c>
      <c r="G80" s="219">
        <v>-4.8956293333333317E-2</v>
      </c>
      <c r="H80" s="68">
        <v>-4.9227716666666685E-2</v>
      </c>
      <c r="I80" s="68">
        <v>-0.15754559433333354</v>
      </c>
      <c r="J80" s="220">
        <v>-7.7538150999999986E-2</v>
      </c>
      <c r="K80" s="220">
        <v>5.6962555000000047E-2</v>
      </c>
      <c r="L80" s="220">
        <v>-5.6417857333333557E-2</v>
      </c>
      <c r="M80" s="68">
        <v>-0.34997097699999885</v>
      </c>
      <c r="S80" s="71"/>
      <c r="T80" s="71"/>
      <c r="U80" s="71"/>
      <c r="V80" s="71"/>
      <c r="W80" s="71"/>
      <c r="X80" s="71"/>
      <c r="Y80" s="71"/>
      <c r="Z80" s="71"/>
    </row>
    <row r="81" spans="1:26" s="164" customFormat="1">
      <c r="A81" s="218"/>
      <c r="B81" s="218"/>
      <c r="C81" s="224">
        <f t="shared" si="1"/>
        <v>44256</v>
      </c>
      <c r="D81" s="206">
        <v>44256</v>
      </c>
      <c r="E81" s="71"/>
      <c r="F81" s="68">
        <v>-0.73949640333333344</v>
      </c>
      <c r="G81" s="219">
        <v>1.2085239999999999E-2</v>
      </c>
      <c r="H81" s="68">
        <v>-7.2041181666666704E-2</v>
      </c>
      <c r="I81" s="68">
        <v>-0.15509646966666671</v>
      </c>
      <c r="J81" s="220">
        <v>-9.3002317000000001E-2</v>
      </c>
      <c r="K81" s="220">
        <v>5.6966273999999997E-2</v>
      </c>
      <c r="L81" s="220">
        <v>-6.7062518666666709E-2</v>
      </c>
      <c r="M81" s="68">
        <v>-0.42134543033333327</v>
      </c>
      <c r="S81" s="71"/>
      <c r="T81" s="71"/>
      <c r="U81" s="71"/>
      <c r="V81" s="71"/>
      <c r="W81" s="71"/>
      <c r="X81" s="71"/>
      <c r="Y81" s="71"/>
      <c r="Z81" s="71"/>
    </row>
    <row r="82" spans="1:26" s="164" customFormat="1">
      <c r="A82" s="218"/>
      <c r="B82" s="218"/>
      <c r="C82" s="224">
        <f t="shared" si="1"/>
        <v>44287</v>
      </c>
      <c r="D82" s="206">
        <v>44287</v>
      </c>
      <c r="E82" s="71"/>
      <c r="F82" s="68">
        <v>-0.79346427699999955</v>
      </c>
      <c r="G82" s="219">
        <v>4.9902574666666658E-2</v>
      </c>
      <c r="H82" s="68">
        <v>-9.6028009333333331E-2</v>
      </c>
      <c r="I82" s="68">
        <v>-0.15088946733333339</v>
      </c>
      <c r="J82" s="220">
        <v>-0.11321980999999999</v>
      </c>
      <c r="K82" s="220">
        <v>6.0135343666666695E-2</v>
      </c>
      <c r="L82" s="220">
        <v>-7.5577087666666765E-2</v>
      </c>
      <c r="M82" s="68">
        <v>-0.46778782099999944</v>
      </c>
      <c r="S82" s="71"/>
      <c r="T82" s="71"/>
      <c r="U82" s="71"/>
      <c r="V82" s="71"/>
      <c r="W82" s="71"/>
      <c r="X82" s="71"/>
      <c r="Y82" s="71"/>
      <c r="Z82" s="71"/>
    </row>
    <row r="83" spans="1:26" s="164" customFormat="1">
      <c r="A83" s="218" t="s">
        <v>185</v>
      </c>
      <c r="B83" s="218" t="s">
        <v>47</v>
      </c>
      <c r="C83" s="224">
        <f t="shared" si="1"/>
        <v>44317</v>
      </c>
      <c r="D83" s="206">
        <v>44317</v>
      </c>
      <c r="E83" s="71"/>
      <c r="F83" s="68">
        <v>-0.78522533233333269</v>
      </c>
      <c r="G83" s="219">
        <v>5.0705057666666657E-2</v>
      </c>
      <c r="H83" s="68">
        <v>-9.2934427333333292E-2</v>
      </c>
      <c r="I83" s="68">
        <v>-0.1515100893333334</v>
      </c>
      <c r="J83" s="220">
        <v>-0.122134094</v>
      </c>
      <c r="K83" s="220">
        <v>6.6071567000000012E-2</v>
      </c>
      <c r="L83" s="220">
        <v>-8.5890181333333274E-2</v>
      </c>
      <c r="M83" s="68">
        <v>-0.44953316499999935</v>
      </c>
      <c r="S83" s="71"/>
      <c r="T83" s="71"/>
      <c r="U83" s="71"/>
      <c r="V83" s="71"/>
      <c r="W83" s="71"/>
      <c r="X83" s="71"/>
      <c r="Y83" s="71"/>
      <c r="Z83" s="71"/>
    </row>
    <row r="84" spans="1:26" s="164" customFormat="1">
      <c r="A84" s="218"/>
      <c r="B84" s="218"/>
      <c r="C84" s="224">
        <f t="shared" si="1"/>
        <v>44348</v>
      </c>
      <c r="D84" s="206">
        <v>44348</v>
      </c>
      <c r="E84" s="71"/>
      <c r="F84" s="68">
        <v>-0.78608055133333321</v>
      </c>
      <c r="G84" s="219">
        <v>6.7032599666666651E-2</v>
      </c>
      <c r="H84" s="68">
        <v>-0.11683465766666662</v>
      </c>
      <c r="I84" s="68">
        <v>-0.15025566733333331</v>
      </c>
      <c r="J84" s="220">
        <v>-0.12349569533333334</v>
      </c>
      <c r="K84" s="220">
        <v>6.430484233333332E-2</v>
      </c>
      <c r="L84" s="220">
        <v>-9.4891352000000026E-2</v>
      </c>
      <c r="M84" s="68">
        <v>-0.43194062099999991</v>
      </c>
      <c r="S84" s="71"/>
      <c r="T84" s="71"/>
      <c r="U84" s="71"/>
      <c r="V84" s="71"/>
      <c r="W84" s="71"/>
      <c r="X84" s="71"/>
      <c r="Y84" s="71"/>
      <c r="Z84" s="71"/>
    </row>
    <row r="85" spans="1:26" s="164" customFormat="1">
      <c r="A85" s="218"/>
      <c r="B85" s="218"/>
      <c r="C85" s="224">
        <f t="shared" si="1"/>
        <v>44378</v>
      </c>
      <c r="D85" s="206">
        <v>44378</v>
      </c>
      <c r="E85" s="71"/>
      <c r="F85" s="68">
        <v>-0.82390220300000094</v>
      </c>
      <c r="G85" s="219">
        <v>2.2969622999999995E-2</v>
      </c>
      <c r="H85" s="68">
        <v>-0.11427424766666673</v>
      </c>
      <c r="I85" s="68">
        <v>-0.15195489866666653</v>
      </c>
      <c r="J85" s="220">
        <v>-0.11606985666666669</v>
      </c>
      <c r="K85" s="220">
        <v>6.4607332666666642E-2</v>
      </c>
      <c r="L85" s="220">
        <v>-0.10934482599999996</v>
      </c>
      <c r="M85" s="68">
        <v>-0.41983532966666764</v>
      </c>
      <c r="S85" s="71"/>
      <c r="T85" s="71"/>
      <c r="U85" s="71"/>
      <c r="V85" s="71"/>
      <c r="W85" s="71"/>
      <c r="X85" s="71"/>
      <c r="Y85" s="71"/>
      <c r="Z85" s="71"/>
    </row>
    <row r="86" spans="1:26" s="164" customFormat="1">
      <c r="A86" s="218"/>
      <c r="B86" s="218"/>
      <c r="C86" s="224">
        <f t="shared" si="1"/>
        <v>44409</v>
      </c>
      <c r="D86" s="206">
        <v>44409</v>
      </c>
      <c r="E86" s="71"/>
      <c r="F86" s="68">
        <v>-0.89074006200000089</v>
      </c>
      <c r="G86" s="219">
        <v>2.532517033333332E-2</v>
      </c>
      <c r="H86" s="68">
        <v>-0.16867750666666656</v>
      </c>
      <c r="I86" s="68">
        <v>-0.14040748266666672</v>
      </c>
      <c r="J86" s="220">
        <v>-0.10363313600000003</v>
      </c>
      <c r="K86" s="220">
        <v>5.7251366333333303E-2</v>
      </c>
      <c r="L86" s="220">
        <v>-0.12240936033333329</v>
      </c>
      <c r="M86" s="68">
        <v>-0.43818911300000096</v>
      </c>
      <c r="S86" s="71"/>
      <c r="T86" s="71"/>
      <c r="U86" s="71"/>
      <c r="V86" s="71"/>
      <c r="W86" s="71"/>
      <c r="X86" s="71"/>
      <c r="Y86" s="71"/>
      <c r="Z86" s="71"/>
    </row>
    <row r="87" spans="1:26" s="164" customFormat="1">
      <c r="A87" s="218"/>
      <c r="B87" s="218"/>
      <c r="C87" s="224">
        <f t="shared" si="1"/>
        <v>44440</v>
      </c>
      <c r="D87" s="206">
        <v>44440</v>
      </c>
      <c r="E87" s="71"/>
      <c r="F87" s="68">
        <v>-0.922668028999998</v>
      </c>
      <c r="G87" s="219">
        <v>-5.8121939999999884E-3</v>
      </c>
      <c r="H87" s="68">
        <v>-0.16758400066666665</v>
      </c>
      <c r="I87" s="68">
        <v>-0.14377535099999986</v>
      </c>
      <c r="J87" s="220">
        <v>-9.1878046666666699E-2</v>
      </c>
      <c r="K87" s="220">
        <v>6.4848122333333397E-2</v>
      </c>
      <c r="L87" s="220">
        <v>-0.12055858233333318</v>
      </c>
      <c r="M87" s="68">
        <v>-0.45790797666666505</v>
      </c>
      <c r="S87" s="71"/>
      <c r="T87" s="71"/>
      <c r="U87" s="71"/>
      <c r="V87" s="71"/>
      <c r="W87" s="71"/>
      <c r="X87" s="71"/>
      <c r="Y87" s="71"/>
      <c r="Z87" s="71"/>
    </row>
    <row r="88" spans="1:26" s="164" customFormat="1">
      <c r="A88" s="218"/>
      <c r="B88" s="218"/>
      <c r="C88" s="224">
        <f t="shared" si="1"/>
        <v>44470</v>
      </c>
      <c r="D88" s="206">
        <v>44470</v>
      </c>
      <c r="E88" s="71"/>
      <c r="F88" s="68">
        <v>-0.93160316666666787</v>
      </c>
      <c r="G88" s="219">
        <v>-3.6668700000000508E-4</v>
      </c>
      <c r="H88" s="68">
        <v>-0.1983331616666667</v>
      </c>
      <c r="I88" s="68">
        <v>-0.14785033633333333</v>
      </c>
      <c r="J88" s="220">
        <v>-8.745543433333329E-2</v>
      </c>
      <c r="K88" s="220">
        <v>7.605827166666658E-2</v>
      </c>
      <c r="L88" s="220">
        <v>-9.8479160333333315E-2</v>
      </c>
      <c r="M88" s="68">
        <v>-0.47517665866666781</v>
      </c>
      <c r="S88" s="71"/>
      <c r="T88" s="71"/>
      <c r="U88" s="71"/>
      <c r="V88" s="71"/>
      <c r="W88" s="71"/>
      <c r="X88" s="71"/>
      <c r="Y88" s="71"/>
      <c r="Z88" s="71"/>
    </row>
    <row r="89" spans="1:26" s="164" customFormat="1">
      <c r="A89" s="218"/>
      <c r="B89" s="218"/>
      <c r="C89" s="224">
        <f t="shared" si="1"/>
        <v>44501</v>
      </c>
      <c r="D89" s="206">
        <v>44501</v>
      </c>
      <c r="E89" s="71"/>
      <c r="F89" s="68">
        <v>-0.88982061200000095</v>
      </c>
      <c r="G89" s="219">
        <v>-2.7336926666666501E-3</v>
      </c>
      <c r="H89" s="68">
        <v>-0.17490974433333339</v>
      </c>
      <c r="I89" s="68">
        <v>-0.1735426923333333</v>
      </c>
      <c r="J89" s="220">
        <v>-8.9677358666666637E-2</v>
      </c>
      <c r="K89" s="220">
        <v>9.6887855000000064E-2</v>
      </c>
      <c r="L89" s="220">
        <v>-7.4825974000000087E-2</v>
      </c>
      <c r="M89" s="68">
        <v>-0.47101900500000093</v>
      </c>
      <c r="S89" s="71"/>
      <c r="T89" s="71"/>
      <c r="U89" s="71"/>
      <c r="V89" s="71"/>
      <c r="W89" s="71"/>
      <c r="X89" s="71"/>
      <c r="Y89" s="71"/>
      <c r="Z89" s="71"/>
    </row>
    <row r="90" spans="1:26" s="164" customFormat="1">
      <c r="A90" s="218"/>
      <c r="B90" s="218"/>
      <c r="C90" s="224">
        <f t="shared" si="1"/>
        <v>44531</v>
      </c>
      <c r="D90" s="206">
        <v>44531</v>
      </c>
      <c r="E90" s="71"/>
      <c r="F90" s="68">
        <v>-0.89057797033333652</v>
      </c>
      <c r="G90" s="219">
        <v>9.6043606666666552E-3</v>
      </c>
      <c r="H90" s="68">
        <v>-0.19993053600000008</v>
      </c>
      <c r="I90" s="68">
        <v>-0.18422594066666689</v>
      </c>
      <c r="J90" s="220">
        <v>-9.2676415333333345E-2</v>
      </c>
      <c r="K90" s="220">
        <v>9.657639333333326E-2</v>
      </c>
      <c r="L90" s="220">
        <v>-6.6771091000000143E-2</v>
      </c>
      <c r="M90" s="68">
        <v>-0.453154741333336</v>
      </c>
      <c r="S90" s="71"/>
      <c r="T90" s="71"/>
      <c r="U90" s="71"/>
      <c r="V90" s="71"/>
      <c r="W90" s="71"/>
      <c r="X90" s="71"/>
      <c r="Y90" s="71"/>
      <c r="Z90" s="71"/>
    </row>
    <row r="91" spans="1:26" s="164" customFormat="1">
      <c r="A91" s="71"/>
      <c r="B91" s="71"/>
      <c r="C91" s="224">
        <f t="shared" si="1"/>
        <v>44562</v>
      </c>
      <c r="D91" s="206">
        <v>44562</v>
      </c>
      <c r="E91" s="71"/>
      <c r="F91" s="68">
        <v>-0.95319623199999892</v>
      </c>
      <c r="G91" s="219">
        <v>1.1761220999999992E-2</v>
      </c>
      <c r="H91" s="68">
        <v>-0.22739642899999993</v>
      </c>
      <c r="I91" s="68">
        <v>-0.19581490000000021</v>
      </c>
      <c r="J91" s="220">
        <v>-8.7892002666666719E-2</v>
      </c>
      <c r="K91" s="220">
        <v>7.7709147000000076E-2</v>
      </c>
      <c r="L91" s="220">
        <v>-7.3403979333333327E-2</v>
      </c>
      <c r="M91" s="68">
        <v>-0.45815928899999886</v>
      </c>
      <c r="S91" s="71"/>
      <c r="T91" s="71"/>
      <c r="U91" s="71"/>
      <c r="V91" s="71"/>
      <c r="W91" s="71"/>
      <c r="X91" s="71"/>
      <c r="Y91" s="71"/>
      <c r="Z91" s="71"/>
    </row>
    <row r="92" spans="1:26" s="164" customFormat="1">
      <c r="A92" s="71"/>
      <c r="B92" s="71"/>
      <c r="C92" s="224">
        <f t="shared" si="1"/>
        <v>44593</v>
      </c>
      <c r="D92" s="206">
        <v>44593</v>
      </c>
      <c r="E92" s="71"/>
      <c r="F92" s="68">
        <v>-1.0876456806666659</v>
      </c>
      <c r="G92" s="219">
        <v>3.5741469999999824E-3</v>
      </c>
      <c r="H92" s="68">
        <v>-0.27163318600000008</v>
      </c>
      <c r="I92" s="68">
        <v>-0.19741057666666681</v>
      </c>
      <c r="J92" s="220">
        <v>-0.10160771800000003</v>
      </c>
      <c r="K92" s="220">
        <v>6.8960185999999951E-2</v>
      </c>
      <c r="L92" s="220">
        <v>-8.0486579666666724E-2</v>
      </c>
      <c r="M92" s="68">
        <v>-0.50904195333333224</v>
      </c>
      <c r="S92" s="71"/>
      <c r="T92" s="71"/>
      <c r="U92" s="71"/>
      <c r="V92" s="71"/>
      <c r="W92" s="71"/>
      <c r="X92" s="71"/>
      <c r="Y92" s="71"/>
      <c r="Z92" s="71"/>
    </row>
    <row r="93" spans="1:26" s="164" customFormat="1">
      <c r="A93" s="71"/>
      <c r="B93" s="71"/>
      <c r="C93" s="224">
        <f t="shared" si="1"/>
        <v>44621</v>
      </c>
      <c r="D93" s="206">
        <v>44621</v>
      </c>
      <c r="E93" s="71"/>
      <c r="F93" s="68">
        <v>-1.3717925546666669</v>
      </c>
      <c r="G93" s="219">
        <v>5.9252446666666651E-3</v>
      </c>
      <c r="H93" s="68">
        <v>-0.42144254600000003</v>
      </c>
      <c r="I93" s="68">
        <v>-0.20633274800000004</v>
      </c>
      <c r="J93" s="220">
        <v>-0.12394027633333334</v>
      </c>
      <c r="K93" s="220">
        <v>6.7485956666666666E-2</v>
      </c>
      <c r="L93" s="220">
        <v>-8.6912838333333367E-2</v>
      </c>
      <c r="M93" s="68">
        <v>-0.60657534733333351</v>
      </c>
      <c r="S93" s="71"/>
      <c r="T93" s="71"/>
      <c r="U93" s="71"/>
      <c r="V93" s="71"/>
      <c r="W93" s="71"/>
      <c r="X93" s="71"/>
      <c r="Y93" s="71"/>
      <c r="Z93" s="71"/>
    </row>
    <row r="94" spans="1:26" s="164" customFormat="1">
      <c r="A94" s="71"/>
      <c r="B94" s="71"/>
      <c r="C94" s="224">
        <f t="shared" si="1"/>
        <v>44652</v>
      </c>
      <c r="D94" s="206">
        <v>44652</v>
      </c>
      <c r="E94" s="71"/>
      <c r="F94" s="68">
        <v>-1.5487092873333341</v>
      </c>
      <c r="G94" s="219">
        <v>-8.1598133333333368E-3</v>
      </c>
      <c r="H94" s="68">
        <v>-0.50441781333333358</v>
      </c>
      <c r="I94" s="68">
        <v>-0.2085225773333334</v>
      </c>
      <c r="J94" s="220">
        <v>-0.14419526266666666</v>
      </c>
      <c r="K94" s="220">
        <v>7.79968993333333E-2</v>
      </c>
      <c r="L94" s="220">
        <v>-9.5120161000000175E-2</v>
      </c>
      <c r="M94" s="68">
        <v>-0.66629055900000012</v>
      </c>
      <c r="S94" s="71"/>
      <c r="T94" s="71"/>
      <c r="U94" s="71"/>
      <c r="V94" s="71"/>
      <c r="W94" s="71"/>
      <c r="X94" s="71"/>
      <c r="Y94" s="71"/>
      <c r="Z94" s="71"/>
    </row>
    <row r="95" spans="1:26" s="164" customFormat="1">
      <c r="A95" s="218" t="s">
        <v>186</v>
      </c>
      <c r="B95" s="218" t="s">
        <v>48</v>
      </c>
      <c r="C95" s="224">
        <f t="shared" si="1"/>
        <v>44682</v>
      </c>
      <c r="D95" s="206">
        <v>44682</v>
      </c>
      <c r="E95" s="71"/>
      <c r="F95" s="68">
        <v>-1.6424661666666671</v>
      </c>
      <c r="G95" s="219">
        <v>-8.6015216666666724E-3</v>
      </c>
      <c r="H95" s="68">
        <v>-0.54973234366666668</v>
      </c>
      <c r="I95" s="68">
        <v>-0.21175865900000004</v>
      </c>
      <c r="J95" s="220">
        <v>-0.15306190166666667</v>
      </c>
      <c r="K95" s="220">
        <v>8.4258826666666675E-2</v>
      </c>
      <c r="L95" s="220">
        <v>-0.1181922546666667</v>
      </c>
      <c r="M95" s="68">
        <v>-0.68537831266666704</v>
      </c>
      <c r="S95" s="71"/>
      <c r="T95" s="71"/>
      <c r="U95" s="71"/>
      <c r="V95" s="71"/>
      <c r="W95" s="71"/>
      <c r="X95" s="71"/>
      <c r="Y95" s="71"/>
      <c r="Z95" s="71"/>
    </row>
    <row r="96" spans="1:26" s="164" customFormat="1">
      <c r="A96" s="218"/>
      <c r="B96" s="218"/>
      <c r="C96" s="224">
        <f t="shared" si="1"/>
        <v>44713</v>
      </c>
      <c r="D96" s="206">
        <v>44713</v>
      </c>
      <c r="E96" s="71"/>
      <c r="F96" s="68">
        <v>-1.502930326</v>
      </c>
      <c r="G96" s="219">
        <v>-2.0747050333333336E-2</v>
      </c>
      <c r="H96" s="68">
        <v>-0.44419835066666657</v>
      </c>
      <c r="I96" s="68">
        <v>-0.20627496600000028</v>
      </c>
      <c r="J96" s="220">
        <v>-0.15744342866666666</v>
      </c>
      <c r="K96" s="220">
        <v>8.2347424666666696E-2</v>
      </c>
      <c r="L96" s="220">
        <v>-0.1388208766666667</v>
      </c>
      <c r="M96" s="68">
        <v>-0.61779307833333308</v>
      </c>
      <c r="S96" s="71"/>
      <c r="T96" s="71"/>
      <c r="U96" s="71"/>
      <c r="V96" s="71"/>
      <c r="W96" s="71"/>
      <c r="X96" s="71"/>
      <c r="Y96" s="71"/>
      <c r="Z96" s="71"/>
    </row>
    <row r="97" spans="1:26" s="164" customFormat="1">
      <c r="A97" s="218"/>
      <c r="B97" s="218"/>
      <c r="C97" s="224">
        <f t="shared" si="1"/>
        <v>44743</v>
      </c>
      <c r="D97" s="206">
        <v>44743</v>
      </c>
      <c r="E97" s="71"/>
      <c r="F97" s="68">
        <v>-1.4629593556666662</v>
      </c>
      <c r="G97" s="219">
        <v>-2.0559530000000001E-3</v>
      </c>
      <c r="H97" s="68">
        <v>-0.46076270500000011</v>
      </c>
      <c r="I97" s="68">
        <v>-0.19629394466666653</v>
      </c>
      <c r="J97" s="220">
        <v>-0.15890937999999999</v>
      </c>
      <c r="K97" s="220">
        <v>9.037009200000011E-2</v>
      </c>
      <c r="L97" s="220">
        <v>-0.15672775333333341</v>
      </c>
      <c r="M97" s="68">
        <v>-0.57857971166666633</v>
      </c>
      <c r="S97" s="71"/>
      <c r="T97" s="71"/>
      <c r="U97" s="71"/>
      <c r="V97" s="71"/>
      <c r="W97" s="71"/>
      <c r="X97" s="71"/>
      <c r="Y97" s="71"/>
      <c r="Z97" s="71"/>
    </row>
    <row r="98" spans="1:26" s="164" customFormat="1">
      <c r="A98" s="71"/>
      <c r="B98" s="71"/>
      <c r="C98" s="224">
        <f t="shared" si="1"/>
        <v>44774</v>
      </c>
      <c r="D98" s="206">
        <v>44774</v>
      </c>
      <c r="E98" s="71"/>
      <c r="F98" s="68">
        <v>-1.6255359389999997</v>
      </c>
      <c r="G98" s="219">
        <v>7.2071803333333328E-3</v>
      </c>
      <c r="H98" s="68">
        <v>-0.64066705733333318</v>
      </c>
      <c r="I98" s="68">
        <v>-0.19429161999999997</v>
      </c>
      <c r="J98" s="220">
        <v>-0.15032195333333334</v>
      </c>
      <c r="K98" s="220">
        <v>7.6943310000000056E-2</v>
      </c>
      <c r="L98" s="220">
        <v>-0.15617677633333338</v>
      </c>
      <c r="M98" s="68">
        <v>-0.56822902233333328</v>
      </c>
      <c r="S98" s="71"/>
      <c r="T98" s="71"/>
      <c r="U98" s="71"/>
      <c r="V98" s="71"/>
      <c r="W98" s="71"/>
      <c r="X98" s="71"/>
      <c r="Y98" s="71"/>
      <c r="Z98" s="71"/>
    </row>
    <row r="99" spans="1:26" s="164" customFormat="1">
      <c r="A99" s="71"/>
      <c r="B99" s="71"/>
      <c r="C99" s="224">
        <f t="shared" si="1"/>
        <v>44805</v>
      </c>
      <c r="D99" s="206">
        <v>44805</v>
      </c>
      <c r="E99" s="71"/>
      <c r="F99" s="68">
        <v>-1.6133556673333322</v>
      </c>
      <c r="G99" s="219">
        <v>1.8190685333333345E-2</v>
      </c>
      <c r="H99" s="68">
        <v>-0.65790056866666691</v>
      </c>
      <c r="I99" s="68">
        <v>-0.19314230099999963</v>
      </c>
      <c r="J99" s="220">
        <v>-0.14145644000000002</v>
      </c>
      <c r="K99" s="220">
        <v>9.0971370666666607E-2</v>
      </c>
      <c r="L99" s="220">
        <v>-0.14535071966666654</v>
      </c>
      <c r="M99" s="68">
        <v>-0.58466769399999907</v>
      </c>
      <c r="S99" s="71"/>
      <c r="T99" s="71"/>
      <c r="U99" s="71"/>
      <c r="V99" s="71"/>
      <c r="W99" s="71"/>
      <c r="X99" s="71"/>
      <c r="Y99" s="71"/>
      <c r="Z99" s="71"/>
    </row>
    <row r="100" spans="1:26" s="164" customFormat="1">
      <c r="A100" s="71"/>
      <c r="B100" s="71"/>
      <c r="C100" s="224">
        <f t="shared" si="1"/>
        <v>44835</v>
      </c>
      <c r="D100" s="206">
        <v>44835</v>
      </c>
      <c r="E100" s="71"/>
      <c r="F100" s="68">
        <v>-1.6401796873333332</v>
      </c>
      <c r="G100" s="219">
        <v>1.8805866666666694E-3</v>
      </c>
      <c r="H100" s="68">
        <v>-0.66065037899999923</v>
      </c>
      <c r="I100" s="68">
        <v>-0.21582908466666678</v>
      </c>
      <c r="J100" s="220">
        <v>-0.13794919266666666</v>
      </c>
      <c r="K100" s="220">
        <v>9.3073708333333297E-2</v>
      </c>
      <c r="L100" s="220">
        <v>-0.12289372366666665</v>
      </c>
      <c r="M100" s="68">
        <v>-0.59781160233333364</v>
      </c>
      <c r="S100" s="71"/>
      <c r="T100" s="71"/>
      <c r="U100" s="71"/>
      <c r="V100" s="71"/>
      <c r="W100" s="71"/>
      <c r="X100" s="71"/>
      <c r="Y100" s="71"/>
      <c r="Z100" s="71"/>
    </row>
    <row r="101" spans="1:26" s="164" customFormat="1">
      <c r="A101" s="71"/>
      <c r="B101" s="71"/>
      <c r="C101" s="224">
        <f t="shared" si="1"/>
        <v>44866</v>
      </c>
      <c r="D101" s="206">
        <v>44866</v>
      </c>
      <c r="E101" s="71"/>
      <c r="F101" s="68">
        <v>-1.3908872433333315</v>
      </c>
      <c r="G101" s="219">
        <v>-1.7214503333333217E-3</v>
      </c>
      <c r="H101" s="68">
        <v>-0.44800375233333306</v>
      </c>
      <c r="I101" s="68">
        <v>-0.23446761799999993</v>
      </c>
      <c r="J101" s="220">
        <v>-0.1402270246666667</v>
      </c>
      <c r="K101" s="220">
        <v>0.10593501199999984</v>
      </c>
      <c r="L101" s="220">
        <v>-0.11292329000000002</v>
      </c>
      <c r="M101" s="68">
        <v>-0.55947911999999844</v>
      </c>
      <c r="S101" s="71"/>
      <c r="T101" s="71"/>
      <c r="U101" s="71"/>
      <c r="V101" s="71"/>
      <c r="W101" s="71"/>
      <c r="X101" s="71"/>
      <c r="Y101" s="71"/>
      <c r="Z101" s="71"/>
    </row>
    <row r="102" spans="1:26" s="164" customFormat="1">
      <c r="A102" s="71"/>
      <c r="B102" s="71"/>
      <c r="C102" s="224">
        <f t="shared" si="1"/>
        <v>44896</v>
      </c>
      <c r="D102" s="206">
        <v>44896</v>
      </c>
      <c r="E102" s="71"/>
      <c r="F102" s="68">
        <v>-1.4321063073333316</v>
      </c>
      <c r="G102" s="219">
        <v>-1.1990467999999992E-2</v>
      </c>
      <c r="H102" s="68">
        <v>-0.47234646066666641</v>
      </c>
      <c r="I102" s="68">
        <v>-0.24804233599999997</v>
      </c>
      <c r="J102" s="220">
        <v>-0.13824251833333337</v>
      </c>
      <c r="K102" s="220">
        <v>8.5613692666666796E-2</v>
      </c>
      <c r="L102" s="220">
        <v>-0.11449072333333318</v>
      </c>
      <c r="M102" s="68">
        <v>-0.53260749366666538</v>
      </c>
      <c r="S102" s="71"/>
      <c r="T102" s="71"/>
      <c r="U102" s="71"/>
      <c r="V102" s="71"/>
      <c r="W102" s="71"/>
      <c r="X102" s="71"/>
      <c r="Y102" s="71"/>
      <c r="Z102" s="71"/>
    </row>
    <row r="103" spans="1:26" s="164" customFormat="1">
      <c r="A103" s="71"/>
      <c r="B103" s="71"/>
      <c r="C103" s="224">
        <f t="shared" si="1"/>
        <v>44927</v>
      </c>
      <c r="D103" s="206">
        <v>44927</v>
      </c>
      <c r="E103" s="71"/>
      <c r="F103" s="68">
        <v>-1.3561631819999977</v>
      </c>
      <c r="G103" s="219">
        <v>-1.9414366666665415E-4</v>
      </c>
      <c r="H103" s="68">
        <v>-0.41516434900000043</v>
      </c>
      <c r="I103" s="68">
        <v>-0.23255931166666652</v>
      </c>
      <c r="J103" s="220">
        <v>-0.14202259400000003</v>
      </c>
      <c r="K103" s="220">
        <v>7.4867947333333365E-2</v>
      </c>
      <c r="L103" s="220">
        <v>-0.12379369299999951</v>
      </c>
      <c r="M103" s="68">
        <v>-0.51729703799999782</v>
      </c>
      <c r="S103" s="71"/>
      <c r="T103" s="71"/>
      <c r="U103" s="71"/>
      <c r="V103" s="71"/>
      <c r="W103" s="71"/>
      <c r="X103" s="71"/>
      <c r="Y103" s="71"/>
      <c r="Z103" s="71"/>
    </row>
    <row r="104" spans="1:26" s="164" customFormat="1">
      <c r="A104" s="71"/>
      <c r="B104" s="71"/>
      <c r="C104" s="224">
        <f t="shared" si="1"/>
        <v>44958</v>
      </c>
      <c r="D104" s="206">
        <v>44958</v>
      </c>
      <c r="E104" s="71"/>
      <c r="F104" s="68">
        <v>-1.4030717709999996</v>
      </c>
      <c r="G104" s="219">
        <v>3.4873916666666766E-3</v>
      </c>
      <c r="H104" s="68">
        <v>-0.40435181333333348</v>
      </c>
      <c r="I104" s="68">
        <v>-0.22552842500000006</v>
      </c>
      <c r="J104" s="220">
        <v>-0.16108220400000001</v>
      </c>
      <c r="K104" s="220">
        <v>6.161786833333352E-2</v>
      </c>
      <c r="L104" s="220">
        <v>-0.12903506333333306</v>
      </c>
      <c r="M104" s="68">
        <v>-0.54817952533333314</v>
      </c>
      <c r="S104" s="71"/>
      <c r="T104" s="71"/>
      <c r="U104" s="71"/>
      <c r="V104" s="71"/>
      <c r="W104" s="71"/>
      <c r="X104" s="71"/>
      <c r="Y104" s="71"/>
      <c r="Z104" s="71"/>
    </row>
    <row r="105" spans="1:26" s="164" customFormat="1">
      <c r="A105" s="71"/>
      <c r="B105" s="71"/>
      <c r="C105" s="224">
        <f t="shared" si="1"/>
        <v>44986</v>
      </c>
      <c r="D105" s="206">
        <v>44986</v>
      </c>
      <c r="E105" s="71"/>
      <c r="F105" s="68">
        <v>-1.378274795666667</v>
      </c>
      <c r="G105" s="219">
        <v>7.3998765333333341E-2</v>
      </c>
      <c r="H105" s="68">
        <v>-0.33453000900000007</v>
      </c>
      <c r="I105" s="68">
        <v>-0.22717952699999999</v>
      </c>
      <c r="J105" s="220">
        <v>-0.20283539600000003</v>
      </c>
      <c r="K105" s="220">
        <v>7.1881649333333297E-2</v>
      </c>
      <c r="L105" s="220">
        <v>-0.1393903536666668</v>
      </c>
      <c r="M105" s="68">
        <v>-0.62021992466666653</v>
      </c>
      <c r="S105" s="71"/>
      <c r="T105" s="71"/>
      <c r="U105" s="71"/>
      <c r="V105" s="71"/>
      <c r="W105" s="71"/>
      <c r="X105" s="71"/>
      <c r="Y105" s="71"/>
      <c r="Z105" s="71"/>
    </row>
    <row r="106" spans="1:26" s="164" customFormat="1">
      <c r="A106" s="71"/>
      <c r="B106" s="71"/>
      <c r="C106" s="224">
        <f t="shared" si="1"/>
        <v>45017</v>
      </c>
      <c r="D106" s="206">
        <v>45017</v>
      </c>
      <c r="E106" s="71"/>
      <c r="F106" s="68">
        <v>-1.3897779133333328</v>
      </c>
      <c r="G106" s="219">
        <v>8.4983064666666649E-2</v>
      </c>
      <c r="H106" s="68">
        <v>-0.28347902066666669</v>
      </c>
      <c r="I106" s="68">
        <v>-0.23282156499999976</v>
      </c>
      <c r="J106" s="220">
        <v>-0.22663494766666664</v>
      </c>
      <c r="K106" s="220">
        <v>6.2420353333333317E-2</v>
      </c>
      <c r="L106" s="220">
        <v>-0.14915055533333335</v>
      </c>
      <c r="M106" s="68">
        <v>-0.64509524266666629</v>
      </c>
      <c r="S106" s="71"/>
      <c r="T106" s="71"/>
      <c r="U106" s="71"/>
      <c r="V106" s="71"/>
      <c r="W106" s="71"/>
      <c r="X106" s="71"/>
      <c r="Y106" s="71"/>
      <c r="Z106" s="71"/>
    </row>
    <row r="107" spans="1:26" s="164" customFormat="1">
      <c r="A107" s="218" t="s">
        <v>187</v>
      </c>
      <c r="B107" s="218" t="s">
        <v>49</v>
      </c>
      <c r="C107" s="224">
        <f t="shared" si="1"/>
        <v>45047</v>
      </c>
      <c r="D107" s="206">
        <v>45047</v>
      </c>
      <c r="E107" s="71"/>
      <c r="F107" s="68">
        <v>-1.4684983466666659</v>
      </c>
      <c r="G107" s="219">
        <v>7.0902216666666656E-2</v>
      </c>
      <c r="H107" s="68">
        <v>-0.28570781133333323</v>
      </c>
      <c r="I107" s="68">
        <v>-0.24369247233333341</v>
      </c>
      <c r="J107" s="220">
        <v>-0.2400159673333333</v>
      </c>
      <c r="K107" s="220">
        <v>6.4464571999999998E-2</v>
      </c>
      <c r="L107" s="220">
        <v>-0.1714695846666667</v>
      </c>
      <c r="M107" s="68">
        <v>-0.66297929966666591</v>
      </c>
      <c r="S107" s="71"/>
      <c r="T107" s="71"/>
      <c r="U107" s="71"/>
      <c r="V107" s="71"/>
      <c r="W107" s="71"/>
      <c r="X107" s="71"/>
      <c r="Y107" s="71"/>
      <c r="Z107" s="71"/>
    </row>
    <row r="108" spans="1:26" s="164" customFormat="1">
      <c r="A108" s="71"/>
      <c r="B108" s="71"/>
      <c r="C108" s="224">
        <f t="shared" si="1"/>
        <v>45078</v>
      </c>
      <c r="D108" s="206">
        <v>45078</v>
      </c>
      <c r="E108" s="71"/>
      <c r="F108" s="68">
        <v>-1.5315207966666655</v>
      </c>
      <c r="G108" s="219">
        <v>-2.4512423333333559E-3</v>
      </c>
      <c r="H108" s="68">
        <v>-0.31897434699999999</v>
      </c>
      <c r="I108" s="68">
        <v>-0.23194388600000004</v>
      </c>
      <c r="J108" s="220">
        <v>-0.22476014900000005</v>
      </c>
      <c r="K108" s="220">
        <v>6.0078370333333367E-2</v>
      </c>
      <c r="L108" s="220">
        <v>-0.18797687233333332</v>
      </c>
      <c r="M108" s="68">
        <v>-0.62549267033333222</v>
      </c>
      <c r="S108" s="71"/>
      <c r="T108" s="71"/>
      <c r="U108" s="71"/>
      <c r="V108" s="71"/>
      <c r="W108" s="71"/>
      <c r="X108" s="71"/>
      <c r="Y108" s="71"/>
      <c r="Z108" s="71"/>
    </row>
    <row r="109" spans="1:26" s="164" customFormat="1">
      <c r="A109" s="71"/>
      <c r="B109" s="71"/>
      <c r="C109" s="224">
        <f t="shared" si="1"/>
        <v>45108</v>
      </c>
      <c r="D109" s="206">
        <v>45108</v>
      </c>
      <c r="E109" s="71"/>
      <c r="F109" s="68">
        <v>-1.576075192</v>
      </c>
      <c r="G109" s="219">
        <v>-4.6936245000000008E-2</v>
      </c>
      <c r="H109" s="68">
        <v>-0.33580828166666671</v>
      </c>
      <c r="I109" s="68">
        <v>-0.22685158500000011</v>
      </c>
      <c r="J109" s="220">
        <v>-0.21446526366666671</v>
      </c>
      <c r="K109" s="220">
        <v>6.2701137666666643E-2</v>
      </c>
      <c r="L109" s="220">
        <v>-0.21412277633333329</v>
      </c>
      <c r="M109" s="68">
        <v>-0.60059217799999975</v>
      </c>
      <c r="S109" s="71"/>
      <c r="T109" s="71"/>
      <c r="U109" s="71"/>
      <c r="V109" s="71"/>
      <c r="W109" s="71"/>
      <c r="X109" s="71"/>
      <c r="Y109" s="71"/>
      <c r="Z109" s="71"/>
    </row>
    <row r="110" spans="1:26" s="164" customFormat="1">
      <c r="A110" s="71"/>
      <c r="B110" s="71"/>
      <c r="C110" s="224">
        <f t="shared" si="1"/>
        <v>45139</v>
      </c>
      <c r="D110" s="206">
        <v>45139</v>
      </c>
      <c r="E110" s="71"/>
      <c r="F110" s="68">
        <v>-1.5268961383333344</v>
      </c>
      <c r="G110" s="219">
        <v>-2.2888929999999971E-2</v>
      </c>
      <c r="H110" s="68">
        <v>-0.37400286166666702</v>
      </c>
      <c r="I110" s="68">
        <v>-0.1976016950000003</v>
      </c>
      <c r="J110" s="220">
        <v>-0.18931872733333338</v>
      </c>
      <c r="K110" s="220">
        <v>5.2011559999999998E-2</v>
      </c>
      <c r="L110" s="220">
        <v>-0.21468837466666638</v>
      </c>
      <c r="M110" s="68">
        <v>-0.5804071096666672</v>
      </c>
      <c r="S110" s="71"/>
      <c r="T110" s="71"/>
      <c r="U110" s="71"/>
      <c r="V110" s="71"/>
      <c r="W110" s="71"/>
      <c r="X110" s="71"/>
      <c r="Y110" s="71"/>
      <c r="Z110" s="71"/>
    </row>
    <row r="111" spans="1:26" s="164" customFormat="1">
      <c r="A111" s="71"/>
      <c r="B111" s="71"/>
      <c r="C111" s="224">
        <f t="shared" si="1"/>
        <v>45170</v>
      </c>
      <c r="D111" s="206">
        <v>45170</v>
      </c>
      <c r="E111" s="71"/>
      <c r="F111" s="68">
        <v>-1.4428909369999983</v>
      </c>
      <c r="G111" s="219">
        <v>-2.5646893666666681E-2</v>
      </c>
      <c r="H111" s="68">
        <v>-0.34559748433333332</v>
      </c>
      <c r="I111" s="68">
        <v>-0.19278776466666658</v>
      </c>
      <c r="J111" s="220">
        <v>-0.17027442233333326</v>
      </c>
      <c r="K111" s="220">
        <v>5.5929253333333408E-2</v>
      </c>
      <c r="L111" s="220">
        <v>-0.19779035633333311</v>
      </c>
      <c r="M111" s="68">
        <v>-0.56672326899999881</v>
      </c>
      <c r="S111" s="71"/>
      <c r="T111" s="71"/>
      <c r="U111" s="71"/>
      <c r="V111" s="71"/>
      <c r="W111" s="71"/>
      <c r="X111" s="71"/>
      <c r="Y111" s="71"/>
      <c r="Z111" s="71"/>
    </row>
    <row r="112" spans="1:26" s="164" customFormat="1">
      <c r="A112" s="71"/>
      <c r="B112" s="71"/>
      <c r="C112" s="224">
        <f t="shared" si="1"/>
        <v>45200</v>
      </c>
      <c r="D112" s="206">
        <v>45200</v>
      </c>
      <c r="E112" s="71"/>
      <c r="F112" s="68">
        <v>-1.393169678</v>
      </c>
      <c r="G112" s="219">
        <v>4.0054150000000182E-3</v>
      </c>
      <c r="H112" s="68">
        <v>-0.32901089933333327</v>
      </c>
      <c r="I112" s="68">
        <v>-0.20104453999999955</v>
      </c>
      <c r="J112" s="220">
        <v>-0.17149238266666669</v>
      </c>
      <c r="K112" s="220">
        <v>6.2638159333333332E-2</v>
      </c>
      <c r="L112" s="220">
        <v>-0.16783944900000061</v>
      </c>
      <c r="M112" s="68">
        <v>-0.59042598133333335</v>
      </c>
      <c r="S112" s="71"/>
      <c r="T112" s="71"/>
      <c r="U112" s="71"/>
      <c r="V112" s="71"/>
      <c r="W112" s="71"/>
      <c r="X112" s="71"/>
      <c r="Y112" s="71"/>
      <c r="Z112" s="71"/>
    </row>
    <row r="113" spans="1:26" s="164" customFormat="1">
      <c r="A113" s="71"/>
      <c r="B113" s="71"/>
      <c r="C113" s="224">
        <f t="shared" si="1"/>
        <v>45231</v>
      </c>
      <c r="D113" s="206">
        <v>45231</v>
      </c>
      <c r="E113" s="71"/>
      <c r="F113" s="68">
        <v>-1.2696282283333327</v>
      </c>
      <c r="G113" s="219">
        <v>5.4110006666666776E-3</v>
      </c>
      <c r="H113" s="68">
        <v>-0.22286324333333332</v>
      </c>
      <c r="I113" s="68">
        <v>-0.22947518000000028</v>
      </c>
      <c r="J113" s="220">
        <v>-0.18982238566666662</v>
      </c>
      <c r="K113" s="220">
        <v>7.5563336666666661E-2</v>
      </c>
      <c r="L113" s="220">
        <v>-0.14991224100000058</v>
      </c>
      <c r="M113" s="68">
        <v>-0.55852951566666531</v>
      </c>
      <c r="S113" s="71"/>
      <c r="T113" s="71"/>
      <c r="U113" s="71"/>
      <c r="V113" s="71"/>
      <c r="W113" s="71"/>
      <c r="X113" s="71"/>
      <c r="Y113" s="71"/>
      <c r="Z113" s="71"/>
    </row>
    <row r="114" spans="1:26" s="164" customFormat="1">
      <c r="A114" s="71"/>
      <c r="B114" s="71"/>
      <c r="C114" s="224">
        <f t="shared" si="1"/>
        <v>45261</v>
      </c>
      <c r="D114" s="206">
        <v>45261</v>
      </c>
      <c r="E114" s="71"/>
      <c r="F114" s="68">
        <v>-1.2192200220000025</v>
      </c>
      <c r="G114" s="219">
        <v>1.4648977333333379E-2</v>
      </c>
      <c r="H114" s="68">
        <v>-0.20322811233333327</v>
      </c>
      <c r="I114" s="68">
        <v>-0.24640556233333327</v>
      </c>
      <c r="J114" s="220">
        <v>-0.19000673700000006</v>
      </c>
      <c r="K114" s="220">
        <v>6.7851170333333308E-2</v>
      </c>
      <c r="L114" s="220">
        <v>-0.14240155666666654</v>
      </c>
      <c r="M114" s="68">
        <v>-0.51967820133333598</v>
      </c>
      <c r="S114" s="71"/>
      <c r="T114" s="71"/>
      <c r="U114" s="71"/>
      <c r="V114" s="71"/>
      <c r="W114" s="71"/>
      <c r="X114" s="71"/>
      <c r="Y114" s="71"/>
      <c r="Z114" s="71"/>
    </row>
    <row r="115" spans="1:26" s="164" customFormat="1">
      <c r="C115" s="224">
        <f t="shared" si="1"/>
        <v>45292</v>
      </c>
      <c r="D115" s="206">
        <v>45292</v>
      </c>
      <c r="E115" s="71"/>
      <c r="F115" s="68">
        <v>-1.1974270493333339</v>
      </c>
      <c r="G115" s="68">
        <v>1.6946042333333352E-2</v>
      </c>
      <c r="H115" s="68">
        <v>-0.18353143833333341</v>
      </c>
      <c r="I115" s="68">
        <v>-0.24454408566666702</v>
      </c>
      <c r="J115" s="68">
        <v>-0.18705727833333333</v>
      </c>
      <c r="K115" s="220">
        <v>6.0237748666666785E-2</v>
      </c>
      <c r="L115" s="220">
        <v>-0.15615014366666594</v>
      </c>
      <c r="M115" s="68">
        <v>-0.50332789433333436</v>
      </c>
      <c r="S115" s="71"/>
      <c r="T115" s="71"/>
      <c r="U115" s="71"/>
      <c r="V115" s="71"/>
      <c r="W115" s="71"/>
      <c r="X115" s="71"/>
      <c r="Y115" s="71"/>
      <c r="Z115" s="71"/>
    </row>
    <row r="116" spans="1:26" s="164" customFormat="1">
      <c r="A116" s="71"/>
      <c r="B116" s="71"/>
      <c r="C116" s="224">
        <f t="shared" si="1"/>
        <v>45324</v>
      </c>
      <c r="D116" s="206">
        <v>45324</v>
      </c>
      <c r="E116" s="71"/>
      <c r="F116" s="68">
        <v>-1.3174712873333327</v>
      </c>
      <c r="G116" s="219">
        <v>4.8707059999999911E-3</v>
      </c>
      <c r="H116" s="68">
        <v>-0.21229940899999988</v>
      </c>
      <c r="I116" s="68">
        <v>-0.24032431199999918</v>
      </c>
      <c r="J116" s="220">
        <v>-0.19058977133333338</v>
      </c>
      <c r="K116" s="220">
        <v>5.7440818333333407E-2</v>
      </c>
      <c r="L116" s="220">
        <v>-0.16453062633333276</v>
      </c>
      <c r="M116" s="68">
        <v>-0.57203869300000099</v>
      </c>
      <c r="S116" s="71"/>
      <c r="T116" s="71"/>
      <c r="U116" s="71"/>
      <c r="V116" s="71"/>
      <c r="W116" s="71"/>
      <c r="X116" s="71"/>
      <c r="Y116" s="71"/>
      <c r="Z116" s="71"/>
    </row>
    <row r="117" spans="1:26">
      <c r="C117" s="224">
        <f t="shared" si="1"/>
        <v>45354</v>
      </c>
      <c r="D117" s="206">
        <v>45354</v>
      </c>
      <c r="F117" s="68">
        <v>-1.4952355713333332</v>
      </c>
      <c r="G117" s="68">
        <v>1.6926393333333255E-3</v>
      </c>
      <c r="H117" s="68">
        <v>-0.25547557466666665</v>
      </c>
      <c r="I117" s="68">
        <v>-0.241060258</v>
      </c>
      <c r="J117" s="68">
        <v>-0.22145385333333334</v>
      </c>
      <c r="K117" s="68">
        <v>6.2131347333333337E-2</v>
      </c>
      <c r="L117" s="68">
        <v>-0.18220352799999998</v>
      </c>
      <c r="M117" s="68">
        <v>-0.65886634399999988</v>
      </c>
    </row>
    <row r="118" spans="1:26">
      <c r="A118" s="218"/>
      <c r="B118" s="218"/>
      <c r="C118" s="224">
        <f t="shared" si="1"/>
        <v>45386</v>
      </c>
      <c r="D118" s="206">
        <v>45386</v>
      </c>
      <c r="F118" s="68">
        <v>-1.6934700463333332</v>
      </c>
      <c r="G118" s="68">
        <v>-2.8631188000000009E-2</v>
      </c>
      <c r="H118" s="68">
        <v>-0.3117560333333334</v>
      </c>
      <c r="I118" s="68">
        <v>-0.25654609700000003</v>
      </c>
      <c r="J118" s="68">
        <v>-0.2548166586666667</v>
      </c>
      <c r="K118" s="68">
        <v>6.701788233333332E-2</v>
      </c>
      <c r="L118" s="68">
        <v>-0.19710056066666673</v>
      </c>
      <c r="M118" s="68">
        <v>-0.71163739099999979</v>
      </c>
    </row>
    <row r="119" spans="1:26">
      <c r="A119" s="218">
        <v>2024</v>
      </c>
      <c r="B119" s="218" t="s">
        <v>517</v>
      </c>
      <c r="C119" s="224">
        <f t="shared" si="1"/>
        <v>45417</v>
      </c>
      <c r="D119" s="206">
        <v>45417</v>
      </c>
      <c r="F119" s="68">
        <v>-1.8722313509999993</v>
      </c>
      <c r="G119" s="68">
        <v>-0.1372343966666667</v>
      </c>
      <c r="H119" s="68">
        <v>-0.34476132633333328</v>
      </c>
      <c r="I119" s="68">
        <v>-0.24598479899999998</v>
      </c>
      <c r="J119" s="68">
        <v>-0.27022759766666665</v>
      </c>
      <c r="K119" s="68">
        <v>6.6310995666666706E-2</v>
      </c>
      <c r="L119" s="68">
        <v>-0.2269178040000002</v>
      </c>
      <c r="M119" s="68">
        <v>-0.7134164229999993</v>
      </c>
    </row>
    <row r="120" spans="1:26">
      <c r="C120" s="224">
        <f t="shared" si="1"/>
        <v>45449</v>
      </c>
      <c r="D120" s="206">
        <v>45449</v>
      </c>
      <c r="F120" s="68">
        <v>-1.8292466473333329</v>
      </c>
      <c r="G120" s="68">
        <v>-0.15115872166666666</v>
      </c>
      <c r="H120" s="68">
        <v>-0.32012598033333339</v>
      </c>
      <c r="I120" s="68">
        <v>-0.24435339366666667</v>
      </c>
      <c r="J120" s="68">
        <v>-0.25303870199999995</v>
      </c>
      <c r="K120" s="68">
        <v>6.2109665999999966E-2</v>
      </c>
      <c r="L120" s="68">
        <v>-0.24900950699999988</v>
      </c>
      <c r="M120" s="68">
        <v>-0.67367000866666649</v>
      </c>
      <c r="N120" s="68"/>
    </row>
    <row r="121" spans="1:26">
      <c r="C121" s="224">
        <f t="shared" si="1"/>
        <v>45480</v>
      </c>
      <c r="D121" s="206">
        <v>45480</v>
      </c>
      <c r="F121" s="68">
        <v>-1.6828378946666671</v>
      </c>
      <c r="G121" s="68">
        <v>-0.12531420799999995</v>
      </c>
      <c r="H121" s="68">
        <v>-0.26233383099999996</v>
      </c>
      <c r="I121" s="68">
        <v>-0.23060313733333321</v>
      </c>
      <c r="J121" s="68">
        <v>-0.22041247133333339</v>
      </c>
      <c r="K121" s="68">
        <v>6.4551869666666706E-2</v>
      </c>
      <c r="L121" s="68">
        <v>-0.26907787999999977</v>
      </c>
      <c r="M121" s="68">
        <v>-0.63964823666666748</v>
      </c>
    </row>
    <row r="122" spans="1:26">
      <c r="C122" s="224">
        <f t="shared" si="1"/>
        <v>45512</v>
      </c>
      <c r="D122" s="206">
        <v>45512</v>
      </c>
      <c r="F122" s="68">
        <v>-1.5312774026666673</v>
      </c>
      <c r="G122" s="68">
        <v>-1.9355743333333349E-2</v>
      </c>
      <c r="H122" s="68">
        <v>-0.27137635633333324</v>
      </c>
      <c r="I122" s="68">
        <v>-0.22581562733333349</v>
      </c>
      <c r="J122" s="68">
        <v>-0.18152449200000001</v>
      </c>
      <c r="K122" s="68">
        <v>5.6970698000000007E-2</v>
      </c>
      <c r="L122" s="68">
        <v>-0.27183800799999996</v>
      </c>
      <c r="M122" s="68">
        <v>-0.61833787366666737</v>
      </c>
    </row>
    <row r="123" spans="1:26">
      <c r="C123" s="224">
        <f t="shared" si="1"/>
        <v>45544</v>
      </c>
      <c r="D123" s="206">
        <v>45544</v>
      </c>
      <c r="F123" s="68">
        <v>-1.5339050530000007</v>
      </c>
      <c r="G123" s="68">
        <v>-3.6157576666666622E-3</v>
      </c>
      <c r="H123" s="68">
        <v>-0.29891947599999974</v>
      </c>
      <c r="I123" s="68">
        <v>-0.21720581766666627</v>
      </c>
      <c r="J123" s="68">
        <v>-0.1713294583333333</v>
      </c>
      <c r="K123" s="68">
        <v>6.6310326000000044E-2</v>
      </c>
      <c r="L123" s="68">
        <v>-0.26283176833333366</v>
      </c>
      <c r="M123" s="68">
        <v>-0.64631310100000094</v>
      </c>
    </row>
    <row r="124" spans="1:26">
      <c r="C124" s="224">
        <f t="shared" si="1"/>
        <v>45575</v>
      </c>
      <c r="D124" s="206">
        <v>45575</v>
      </c>
      <c r="F124" s="68">
        <v>-1.5692629953333319</v>
      </c>
      <c r="G124" s="68">
        <v>-3.8012820000000455E-3</v>
      </c>
      <c r="H124" s="68">
        <v>-0.32038667300000007</v>
      </c>
      <c r="I124" s="68">
        <v>-0.23833134966666658</v>
      </c>
      <c r="J124" s="68">
        <v>-0.17410653499999998</v>
      </c>
      <c r="K124" s="68">
        <v>7.2728864666666615E-2</v>
      </c>
      <c r="L124" s="68">
        <v>-0.23012073733333363</v>
      </c>
      <c r="M124" s="68">
        <v>-0.67524528299999831</v>
      </c>
    </row>
    <row r="125" spans="1:26">
      <c r="C125" s="224">
        <f t="shared" si="1"/>
        <v>45607</v>
      </c>
      <c r="D125" s="206">
        <v>45607</v>
      </c>
      <c r="F125" s="68">
        <v>-1.5134994283333334</v>
      </c>
      <c r="G125" s="68">
        <v>-2.1483076999999989E-2</v>
      </c>
      <c r="H125" s="68">
        <v>-0.27545954300000014</v>
      </c>
      <c r="I125" s="68">
        <v>-0.25599948300000019</v>
      </c>
      <c r="J125" s="68">
        <v>-0.18413879666666663</v>
      </c>
      <c r="K125" s="68">
        <v>8.5311863333333293E-2</v>
      </c>
      <c r="L125" s="68">
        <v>-0.2031452660000003</v>
      </c>
      <c r="M125" s="68">
        <v>-0.65858512599999941</v>
      </c>
    </row>
    <row r="126" spans="1:26">
      <c r="C126" s="224">
        <f t="shared" si="1"/>
        <v>45638</v>
      </c>
      <c r="D126" s="206">
        <v>45638</v>
      </c>
      <c r="F126" s="68">
        <v>-1.4133472889999994</v>
      </c>
      <c r="G126" s="68">
        <v>-2.3083637333333316E-2</v>
      </c>
      <c r="H126" s="68">
        <v>-0.2459336183333336</v>
      </c>
      <c r="I126" s="68">
        <v>-0.27222844933333401</v>
      </c>
      <c r="J126" s="68">
        <v>-0.1878513696666668</v>
      </c>
      <c r="K126" s="68">
        <v>7.6152473333333318E-2</v>
      </c>
      <c r="L126" s="68">
        <v>-0.19162551033333297</v>
      </c>
      <c r="M126" s="68">
        <v>-0.56877717733333211</v>
      </c>
    </row>
    <row r="127" spans="1:26">
      <c r="C127" s="224">
        <f t="shared" si="1"/>
        <v>45669</v>
      </c>
      <c r="D127" s="206">
        <v>45669</v>
      </c>
      <c r="F127" s="68">
        <v>-1.3554616686666678</v>
      </c>
      <c r="G127" s="68">
        <v>-2.8204557999999953E-2</v>
      </c>
      <c r="H127" s="68">
        <v>-0.22695916299999999</v>
      </c>
      <c r="I127" s="68">
        <v>-0.25562060533333397</v>
      </c>
      <c r="J127" s="68">
        <v>-0.17662412600000002</v>
      </c>
      <c r="K127" s="68">
        <v>6.4583732666666699E-2</v>
      </c>
      <c r="L127" s="68">
        <v>-0.19053754499999978</v>
      </c>
      <c r="M127" s="68">
        <v>-0.54209940400000078</v>
      </c>
    </row>
    <row r="128" spans="1:26">
      <c r="C128" s="224">
        <f t="shared" si="1"/>
        <v>45700</v>
      </c>
      <c r="D128" s="206">
        <v>45700</v>
      </c>
      <c r="F128" s="68">
        <v>-1.4075247699999998</v>
      </c>
      <c r="G128" s="68">
        <v>-4.2713093333332994E-3</v>
      </c>
      <c r="H128" s="68">
        <v>-0.2448540663333332</v>
      </c>
      <c r="I128" s="68">
        <v>-0.24335461800000008</v>
      </c>
      <c r="J128" s="68">
        <v>-0.19162032933333345</v>
      </c>
      <c r="K128" s="68">
        <v>6.1712617333333351E-2</v>
      </c>
      <c r="L128" s="68">
        <v>-0.18962815566666608</v>
      </c>
      <c r="M128" s="68">
        <v>-0.59550890866666695</v>
      </c>
    </row>
    <row r="129" spans="1:13">
      <c r="C129" s="224">
        <f t="shared" si="1"/>
        <v>45728</v>
      </c>
      <c r="D129" s="206">
        <v>45728</v>
      </c>
      <c r="F129" s="68">
        <v>-1.5945314090000005</v>
      </c>
      <c r="G129" s="68">
        <v>-1.0932467000000005E-2</v>
      </c>
      <c r="H129" s="68">
        <v>-0.23364987933333331</v>
      </c>
      <c r="I129" s="68">
        <v>-0.24118734100000006</v>
      </c>
      <c r="J129" s="68">
        <v>-0.226834702</v>
      </c>
      <c r="K129" s="68">
        <v>6.2632356666666653E-2</v>
      </c>
      <c r="L129" s="68">
        <v>-0.19978137566666671</v>
      </c>
      <c r="M129" s="68">
        <v>-0.74477800066666711</v>
      </c>
    </row>
    <row r="130" spans="1:13">
      <c r="C130" s="224">
        <f t="shared" si="1"/>
        <v>45759</v>
      </c>
      <c r="D130" s="206">
        <v>45759</v>
      </c>
      <c r="F130" s="803">
        <v>-1.7301501100000007</v>
      </c>
      <c r="G130" s="803">
        <v>-2.2054389999999993E-2</v>
      </c>
      <c r="H130" s="803">
        <v>-0.26019783400000002</v>
      </c>
      <c r="I130" s="803">
        <v>-0.25115627299999976</v>
      </c>
      <c r="J130" s="804">
        <v>-0.2697114143333334</v>
      </c>
      <c r="K130" s="804">
        <v>6.6372310333333351E-2</v>
      </c>
      <c r="L130" s="804">
        <v>-0.22147995466666656</v>
      </c>
      <c r="M130" s="804">
        <v>-0.77192255433333445</v>
      </c>
    </row>
    <row r="131" spans="1:13">
      <c r="A131" s="218">
        <v>2025</v>
      </c>
      <c r="B131" s="218" t="s">
        <v>538</v>
      </c>
      <c r="C131" s="224">
        <f t="shared" si="1"/>
        <v>45789</v>
      </c>
      <c r="D131" s="206">
        <v>45789</v>
      </c>
      <c r="F131" s="803">
        <v>-1.7347972816666672</v>
      </c>
      <c r="G131" s="803">
        <v>-4.9100719333333334E-2</v>
      </c>
      <c r="H131" s="803">
        <v>-0.24676729400000003</v>
      </c>
      <c r="I131" s="803">
        <v>-0.24545561866666663</v>
      </c>
      <c r="J131" s="804">
        <v>-0.27610919833333325</v>
      </c>
      <c r="K131" s="804">
        <v>6.6240149666666664E-2</v>
      </c>
      <c r="L131" s="804">
        <v>-0.24405417133333335</v>
      </c>
      <c r="M131" s="804">
        <v>-0.7395504296666674</v>
      </c>
    </row>
    <row r="132" spans="1:13">
      <c r="C132" s="224">
        <f t="shared" si="1"/>
        <v>45820</v>
      </c>
      <c r="D132" s="206">
        <v>45820</v>
      </c>
      <c r="F132" s="803">
        <v>-1.7794511413333312</v>
      </c>
      <c r="G132" s="803">
        <v>-5.9157870666666675E-2</v>
      </c>
      <c r="H132" s="803">
        <v>-0.30205251266666688</v>
      </c>
      <c r="I132" s="803">
        <v>-0.22864323533333303</v>
      </c>
      <c r="J132" s="804">
        <v>-0.25638110866666664</v>
      </c>
      <c r="K132" s="804">
        <v>6.6648344333333359E-2</v>
      </c>
      <c r="L132" s="804">
        <v>-0.28949711999999983</v>
      </c>
      <c r="M132" s="804">
        <v>-0.71036763833333139</v>
      </c>
    </row>
    <row r="133" spans="1:13">
      <c r="A133" s="218"/>
      <c r="B133" s="218"/>
      <c r="C133" s="224">
        <f t="shared" si="1"/>
        <v>45850</v>
      </c>
      <c r="D133" s="206">
        <v>45850</v>
      </c>
      <c r="F133" s="68">
        <v>-1.7480006306666669</v>
      </c>
      <c r="G133" s="68">
        <v>-4.6771640333333357E-2</v>
      </c>
      <c r="H133" s="68">
        <v>-0.30228840499999998</v>
      </c>
      <c r="I133" s="68">
        <v>-0.20944011433333343</v>
      </c>
      <c r="J133" s="68">
        <v>-0.23343687199999999</v>
      </c>
      <c r="K133" s="68">
        <v>6.6675913333333267E-2</v>
      </c>
      <c r="L133" s="68">
        <v>-0.31480753166666664</v>
      </c>
      <c r="M133" s="68">
        <v>-0.70793198066666663</v>
      </c>
    </row>
    <row r="134" spans="1:13">
      <c r="C134" s="224">
        <f t="shared" si="1"/>
        <v>45881</v>
      </c>
      <c r="D134" s="206">
        <v>45881</v>
      </c>
      <c r="F134" s="68">
        <v>-1.8760011443333326</v>
      </c>
      <c r="G134" s="68">
        <v>1.3664866666666362E-4</v>
      </c>
      <c r="H134" s="68">
        <v>-0.33489049566666679</v>
      </c>
      <c r="I134" s="68">
        <v>-0.38079547300000005</v>
      </c>
      <c r="J134" s="68">
        <v>-0.20264721499999999</v>
      </c>
      <c r="K134" s="68">
        <v>5.4818931999999938E-2</v>
      </c>
      <c r="L134" s="68">
        <v>-0.31845346866666635</v>
      </c>
      <c r="M134" s="68">
        <v>-0.69417007266666619</v>
      </c>
    </row>
    <row r="135" spans="1:13">
      <c r="C135" s="224">
        <f t="shared" si="1"/>
        <v>45912</v>
      </c>
      <c r="D135" s="206">
        <v>45912</v>
      </c>
      <c r="F135" s="68"/>
      <c r="G135" s="68"/>
      <c r="H135" s="68"/>
      <c r="I135" s="68"/>
      <c r="J135" s="68"/>
      <c r="K135" s="68"/>
      <c r="L135" s="68"/>
      <c r="M135" s="68"/>
    </row>
    <row r="136" spans="1:13">
      <c r="C136" s="224">
        <f t="shared" ref="C136:C138" si="2">+D136</f>
        <v>45942</v>
      </c>
      <c r="D136" s="206">
        <v>45942</v>
      </c>
      <c r="F136" s="68"/>
      <c r="G136" s="68"/>
      <c r="H136" s="68"/>
      <c r="I136" s="68"/>
      <c r="J136" s="68"/>
      <c r="K136" s="68"/>
      <c r="L136" s="68"/>
      <c r="M136" s="68"/>
    </row>
    <row r="137" spans="1:13">
      <c r="C137" s="224">
        <f t="shared" si="2"/>
        <v>45973</v>
      </c>
      <c r="D137" s="206">
        <v>45973</v>
      </c>
      <c r="F137" s="803"/>
      <c r="G137" s="803"/>
      <c r="H137" s="803"/>
      <c r="I137" s="803"/>
      <c r="J137" s="804"/>
      <c r="K137" s="804"/>
      <c r="L137" s="804"/>
      <c r="M137" s="804"/>
    </row>
    <row r="138" spans="1:13">
      <c r="C138" s="224">
        <f t="shared" si="2"/>
        <v>46003</v>
      </c>
      <c r="D138" s="206">
        <v>46003</v>
      </c>
      <c r="F138" s="803"/>
      <c r="G138" s="803"/>
      <c r="H138" s="803"/>
      <c r="I138" s="803"/>
      <c r="J138" s="804"/>
      <c r="K138" s="804"/>
      <c r="L138" s="804"/>
      <c r="M138" s="804"/>
    </row>
    <row r="139" spans="1:13">
      <c r="C139" s="224"/>
      <c r="F139" s="803"/>
      <c r="G139" s="803"/>
      <c r="H139" s="803"/>
      <c r="I139" s="803"/>
      <c r="J139" s="804"/>
      <c r="K139" s="804"/>
      <c r="L139" s="804"/>
      <c r="M139" s="804"/>
    </row>
  </sheetData>
  <sheetProtection algorithmName="SHA-512" hashValue="+sb1/fjslKnnzNXH393La9VnarUxSEDRaWyglqc9mQty3j+9775i8j/8pH2DlX0QoQYHHoS5bkkeyPzSVttsoQ==" saltValue="+wju4Os4rOtVLEDvSYzu1Q==" spinCount="100000" sheet="1" objects="1" scenarios="1"/>
  <mergeCells count="5">
    <mergeCell ref="F2:M2"/>
    <mergeCell ref="E3:E4"/>
    <mergeCell ref="O24:R25"/>
    <mergeCell ref="O26:P26"/>
    <mergeCell ref="O43:T44"/>
  </mergeCells>
  <pageMargins left="1.96" right="0.75" top="0.67" bottom="0.66" header="0.5" footer="0.5"/>
  <pageSetup paperSize="9" scale="80"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50571-C7EA-437C-871B-B10F50D07648}">
  <sheetPr codeName="List24"/>
  <dimension ref="A1:R112"/>
  <sheetViews>
    <sheetView showGridLines="0" zoomScaleNormal="100" workbookViewId="0">
      <pane xSplit="2" ySplit="4" topLeftCell="C5" activePane="bottomRight" state="frozen"/>
      <selection activeCell="A2" sqref="A2"/>
      <selection pane="topRight" activeCell="C2" sqref="C2"/>
      <selection pane="bottomLeft" activeCell="A5" sqref="A5"/>
      <selection pane="bottomRight" activeCell="M24" sqref="M24"/>
    </sheetView>
  </sheetViews>
  <sheetFormatPr defaultColWidth="10.5703125" defaultRowHeight="11.25"/>
  <cols>
    <col min="1" max="2" width="10.5703125" style="165"/>
    <col min="3" max="3" width="14.5703125" style="165" customWidth="1"/>
    <col min="4" max="4" width="5.42578125" style="165" customWidth="1"/>
    <col min="5" max="5" width="6.42578125" style="165" customWidth="1"/>
    <col min="6" max="16384" width="10.5703125" style="165"/>
  </cols>
  <sheetData>
    <row r="1" spans="1:17" ht="10.9" customHeight="1">
      <c r="G1" s="166">
        <v>2018</v>
      </c>
      <c r="H1" s="166">
        <v>2019</v>
      </c>
      <c r="I1" s="166">
        <v>2020</v>
      </c>
      <c r="J1" s="166">
        <v>2021</v>
      </c>
      <c r="K1" s="166">
        <v>2022</v>
      </c>
      <c r="L1" s="166">
        <v>2023</v>
      </c>
      <c r="M1" s="166">
        <v>2024</v>
      </c>
      <c r="N1" s="166">
        <v>2025</v>
      </c>
    </row>
    <row r="2" spans="1:17" ht="20.65" customHeight="1">
      <c r="G2" s="166"/>
      <c r="H2" s="166"/>
      <c r="I2" s="166"/>
      <c r="J2" s="166"/>
      <c r="K2" s="166"/>
      <c r="L2" s="166"/>
    </row>
    <row r="3" spans="1:17" ht="15" customHeight="1">
      <c r="A3" s="175"/>
      <c r="B3" s="372"/>
      <c r="C3" s="843" t="s">
        <v>479</v>
      </c>
      <c r="D3" s="175"/>
      <c r="E3" s="539"/>
      <c r="F3" s="540" t="s">
        <v>43</v>
      </c>
      <c r="G3" s="540" t="s">
        <v>44</v>
      </c>
      <c r="H3" s="540" t="s">
        <v>45</v>
      </c>
      <c r="I3" s="540" t="s">
        <v>46</v>
      </c>
      <c r="J3" s="540" t="s">
        <v>47</v>
      </c>
      <c r="K3" s="540" t="s">
        <v>48</v>
      </c>
      <c r="L3" s="540" t="s">
        <v>49</v>
      </c>
      <c r="M3" s="540" t="s">
        <v>517</v>
      </c>
      <c r="N3" s="540" t="s">
        <v>538</v>
      </c>
    </row>
    <row r="4" spans="1:17" ht="24" customHeight="1">
      <c r="A4" s="172" t="s">
        <v>477</v>
      </c>
      <c r="B4" s="373" t="s">
        <v>478</v>
      </c>
      <c r="C4" s="844"/>
      <c r="D4" s="173"/>
      <c r="E4" s="173"/>
      <c r="F4" s="174"/>
      <c r="G4" s="174"/>
      <c r="H4" s="174"/>
      <c r="I4" s="174"/>
      <c r="J4" s="174"/>
      <c r="K4" s="174"/>
      <c r="L4" s="174"/>
    </row>
    <row r="5" spans="1:17">
      <c r="A5" s="170">
        <f>+B5</f>
        <v>42736</v>
      </c>
      <c r="B5" s="171">
        <v>42736</v>
      </c>
      <c r="C5" s="167">
        <v>1433402</v>
      </c>
      <c r="E5" s="552" t="s">
        <v>109</v>
      </c>
      <c r="F5" s="167">
        <f t="shared" ref="F5:F16" si="0">(+C5)/1000</f>
        <v>1433.402</v>
      </c>
      <c r="G5" s="167">
        <f t="shared" ref="G5:G16" si="1">(+C17)/1000</f>
        <v>1468.6310000000001</v>
      </c>
      <c r="H5" s="167">
        <f t="shared" ref="H5:H16" si="2">(+C29)/1000</f>
        <v>1499.9280000000001</v>
      </c>
      <c r="I5" s="167">
        <f t="shared" ref="I5:I16" si="3">(+C41)/1000</f>
        <v>1538.6210000000001</v>
      </c>
      <c r="J5" s="167">
        <f>+C53/1000</f>
        <v>1531.6890000000001</v>
      </c>
      <c r="K5" s="167">
        <f t="shared" ref="K5:K16" si="4">+C65/1000</f>
        <v>1568.9269999999999</v>
      </c>
      <c r="L5" s="167">
        <f>C77/1000</f>
        <v>1604.163</v>
      </c>
      <c r="M5" s="691">
        <f>C89/1000</f>
        <v>1646.54</v>
      </c>
      <c r="N5" s="691">
        <f>+C101/1000</f>
        <v>1705.2159999999999</v>
      </c>
    </row>
    <row r="6" spans="1:17">
      <c r="A6" s="170">
        <f t="shared" ref="A6:A69" si="5">+B6</f>
        <v>42767</v>
      </c>
      <c r="B6" s="171">
        <v>42767</v>
      </c>
      <c r="C6" s="167">
        <v>1437782</v>
      </c>
      <c r="E6" s="552" t="s">
        <v>110</v>
      </c>
      <c r="F6" s="167">
        <f t="shared" si="0"/>
        <v>1437.7819999999999</v>
      </c>
      <c r="G6" s="167">
        <f t="shared" si="1"/>
        <v>1474.3030000000001</v>
      </c>
      <c r="H6" s="167">
        <f t="shared" si="2"/>
        <v>1507.2429999999999</v>
      </c>
      <c r="I6" s="167">
        <f t="shared" si="3"/>
        <v>1542.328</v>
      </c>
      <c r="J6" s="167">
        <f t="shared" ref="J6:J16" si="6">+C54/1000</f>
        <v>1536.2470000000001</v>
      </c>
      <c r="K6" s="167">
        <f t="shared" si="4"/>
        <v>1572.876</v>
      </c>
      <c r="L6" s="167">
        <f t="shared" ref="L6:L16" si="7">C78/1000</f>
        <v>1610.1569999999999</v>
      </c>
      <c r="M6" s="691">
        <f>C90/1000</f>
        <v>1653.88</v>
      </c>
      <c r="N6" s="691">
        <f>+C102/1000</f>
        <v>1709.1849999999999</v>
      </c>
      <c r="P6" s="168" t="s">
        <v>424</v>
      </c>
    </row>
    <row r="7" spans="1:17">
      <c r="A7" s="170">
        <f t="shared" si="5"/>
        <v>42795</v>
      </c>
      <c r="B7" s="171">
        <v>42795</v>
      </c>
      <c r="C7" s="167">
        <v>1452052</v>
      </c>
      <c r="E7" s="552" t="s">
        <v>111</v>
      </c>
      <c r="F7" s="167">
        <f t="shared" si="0"/>
        <v>1452.0519999999999</v>
      </c>
      <c r="G7" s="167">
        <f t="shared" si="1"/>
        <v>1489.0909999999999</v>
      </c>
      <c r="H7" s="167">
        <f t="shared" si="2"/>
        <v>1521.259</v>
      </c>
      <c r="I7" s="167">
        <f t="shared" si="3"/>
        <v>1529.905</v>
      </c>
      <c r="J7" s="167">
        <f t="shared" si="6"/>
        <v>1546.9369999999999</v>
      </c>
      <c r="K7" s="167">
        <f t="shared" si="4"/>
        <v>1582.8579999999999</v>
      </c>
      <c r="L7" s="167">
        <f t="shared" si="7"/>
        <v>1621.3789999999999</v>
      </c>
      <c r="M7" s="691">
        <f>C91/1000</f>
        <v>1665.7170000000001</v>
      </c>
      <c r="N7" s="691">
        <f>+C103/1000</f>
        <v>1720.212</v>
      </c>
      <c r="Q7" s="168"/>
    </row>
    <row r="8" spans="1:17">
      <c r="A8" s="170">
        <f t="shared" si="5"/>
        <v>42826</v>
      </c>
      <c r="B8" s="171">
        <v>42826</v>
      </c>
      <c r="C8" s="167">
        <v>1475786</v>
      </c>
      <c r="E8" s="552" t="s">
        <v>112</v>
      </c>
      <c r="F8" s="167">
        <f t="shared" si="0"/>
        <v>1475.7860000000001</v>
      </c>
      <c r="G8" s="167">
        <f t="shared" si="1"/>
        <v>1514.171</v>
      </c>
      <c r="H8" s="167">
        <f t="shared" si="2"/>
        <v>1545.5250000000001</v>
      </c>
      <c r="I8" s="167">
        <f t="shared" si="3"/>
        <v>1520.59</v>
      </c>
      <c r="J8" s="167">
        <f t="shared" si="6"/>
        <v>1557.6869999999999</v>
      </c>
      <c r="K8" s="167">
        <f t="shared" si="4"/>
        <v>1599.51</v>
      </c>
      <c r="L8" s="167">
        <f t="shared" si="7"/>
        <v>1639.6980000000001</v>
      </c>
      <c r="M8" s="691">
        <f t="shared" ref="M8:M16" si="8">C92/1000</f>
        <v>1691.566</v>
      </c>
      <c r="N8" s="691">
        <f t="shared" ref="N8:N13" si="9">+C104/1000</f>
        <v>1742.3119999999999</v>
      </c>
    </row>
    <row r="9" spans="1:17">
      <c r="A9" s="170">
        <f t="shared" si="5"/>
        <v>42856</v>
      </c>
      <c r="B9" s="171">
        <v>42856</v>
      </c>
      <c r="C9" s="167">
        <v>1503700</v>
      </c>
      <c r="E9" s="552" t="s">
        <v>113</v>
      </c>
      <c r="F9" s="167">
        <f t="shared" si="0"/>
        <v>1503.7</v>
      </c>
      <c r="G9" s="167">
        <f t="shared" si="1"/>
        <v>1539.9459999999999</v>
      </c>
      <c r="H9" s="167">
        <f t="shared" si="2"/>
        <v>1577.9870000000001</v>
      </c>
      <c r="I9" s="167">
        <f t="shared" si="3"/>
        <v>1523.653</v>
      </c>
      <c r="J9" s="167">
        <f t="shared" si="6"/>
        <v>1573.9490000000001</v>
      </c>
      <c r="K9" s="167">
        <f t="shared" si="4"/>
        <v>1622.421</v>
      </c>
      <c r="L9" s="167">
        <f t="shared" si="7"/>
        <v>1664.1880000000001</v>
      </c>
      <c r="M9" s="691">
        <f t="shared" si="8"/>
        <v>1721.5260000000001</v>
      </c>
      <c r="N9" s="691">
        <f t="shared" si="9"/>
        <v>1763.8240000000001</v>
      </c>
    </row>
    <row r="10" spans="1:17">
      <c r="A10" s="170">
        <f t="shared" si="5"/>
        <v>42887</v>
      </c>
      <c r="B10" s="171">
        <v>42887</v>
      </c>
      <c r="C10" s="541">
        <v>1525457</v>
      </c>
      <c r="E10" s="552" t="s">
        <v>114</v>
      </c>
      <c r="F10" s="167">
        <f t="shared" si="0"/>
        <v>1525.4570000000001</v>
      </c>
      <c r="G10" s="167">
        <f t="shared" si="1"/>
        <v>1554.8209999999999</v>
      </c>
      <c r="H10" s="167">
        <f t="shared" si="2"/>
        <v>1593.5830000000001</v>
      </c>
      <c r="I10" s="167">
        <f t="shared" si="3"/>
        <v>1541.6130000000001</v>
      </c>
      <c r="J10" s="167">
        <f t="shared" si="6"/>
        <v>1596.1120000000001</v>
      </c>
      <c r="K10" s="167">
        <f t="shared" si="4"/>
        <v>1640.77</v>
      </c>
      <c r="L10" s="167">
        <f t="shared" si="7"/>
        <v>1680.8140000000001</v>
      </c>
      <c r="M10" s="691">
        <f t="shared" si="8"/>
        <v>1739.2239999999999</v>
      </c>
      <c r="N10" s="691">
        <f t="shared" si="9"/>
        <v>1783.5160000000001</v>
      </c>
    </row>
    <row r="11" spans="1:17">
      <c r="A11" s="170">
        <f t="shared" si="5"/>
        <v>42917</v>
      </c>
      <c r="B11" s="171">
        <v>42917</v>
      </c>
      <c r="C11" s="167">
        <v>1532009</v>
      </c>
      <c r="E11" s="552" t="s">
        <v>115</v>
      </c>
      <c r="F11" s="167">
        <f t="shared" si="0"/>
        <v>1532.009</v>
      </c>
      <c r="G11" s="167">
        <f t="shared" si="1"/>
        <v>1563.56</v>
      </c>
      <c r="H11" s="167">
        <f t="shared" si="2"/>
        <v>1600.405</v>
      </c>
      <c r="I11" s="167">
        <f t="shared" si="3"/>
        <v>1554.33</v>
      </c>
      <c r="J11" s="167">
        <f t="shared" si="6"/>
        <v>1606.5329999999999</v>
      </c>
      <c r="K11" s="167">
        <f t="shared" si="4"/>
        <v>1645.75</v>
      </c>
      <c r="L11" s="167">
        <f t="shared" si="7"/>
        <v>1686.6289999999999</v>
      </c>
      <c r="M11" s="691">
        <f t="shared" si="8"/>
        <v>1749.095</v>
      </c>
      <c r="N11" s="691">
        <f t="shared" si="9"/>
        <v>1788.24</v>
      </c>
    </row>
    <row r="12" spans="1:17">
      <c r="A12" s="170">
        <f t="shared" si="5"/>
        <v>42948</v>
      </c>
      <c r="B12" s="171">
        <v>42948</v>
      </c>
      <c r="C12" s="167">
        <v>1525489</v>
      </c>
      <c r="E12" s="552" t="s">
        <v>116</v>
      </c>
      <c r="F12" s="167">
        <f t="shared" si="0"/>
        <v>1525.489</v>
      </c>
      <c r="G12" s="167">
        <f t="shared" si="1"/>
        <v>1559.1969999999999</v>
      </c>
      <c r="H12" s="167">
        <f t="shared" si="2"/>
        <v>1595.4459999999999</v>
      </c>
      <c r="I12" s="167">
        <f t="shared" si="3"/>
        <v>1553.8789999999999</v>
      </c>
      <c r="J12" s="167">
        <f t="shared" si="6"/>
        <v>1604.453</v>
      </c>
      <c r="K12" s="167">
        <f t="shared" si="4"/>
        <v>1642.5509999999999</v>
      </c>
      <c r="L12" s="167">
        <f t="shared" si="7"/>
        <v>1681.8140000000001</v>
      </c>
      <c r="M12" s="691">
        <f t="shared" si="8"/>
        <v>1744.13</v>
      </c>
      <c r="N12" s="691">
        <f t="shared" si="9"/>
        <v>1780.808</v>
      </c>
    </row>
    <row r="13" spans="1:17">
      <c r="A13" s="170">
        <f t="shared" si="5"/>
        <v>42979</v>
      </c>
      <c r="B13" s="171">
        <v>42979</v>
      </c>
      <c r="C13" s="167">
        <v>1514241</v>
      </c>
      <c r="E13" s="552" t="s">
        <v>117</v>
      </c>
      <c r="F13" s="167">
        <f t="shared" si="0"/>
        <v>1514.241</v>
      </c>
      <c r="G13" s="167">
        <f t="shared" si="1"/>
        <v>1546.848</v>
      </c>
      <c r="H13" s="167">
        <f t="shared" si="2"/>
        <v>1585.6759999999999</v>
      </c>
      <c r="I13" s="167">
        <f t="shared" si="3"/>
        <v>1549.077</v>
      </c>
      <c r="J13" s="167">
        <f t="shared" si="6"/>
        <v>1600.41</v>
      </c>
      <c r="K13" s="167">
        <f t="shared" si="4"/>
        <v>1636.971</v>
      </c>
      <c r="L13" s="167">
        <f t="shared" si="7"/>
        <v>1677.607</v>
      </c>
      <c r="M13" s="691">
        <f t="shared" si="8"/>
        <v>1740.383</v>
      </c>
      <c r="N13" s="691">
        <f t="shared" si="9"/>
        <v>1772.0630000000001</v>
      </c>
    </row>
    <row r="14" spans="1:17">
      <c r="A14" s="170">
        <f t="shared" si="5"/>
        <v>43009</v>
      </c>
      <c r="B14" s="171">
        <v>43009</v>
      </c>
      <c r="C14" s="167">
        <v>1496040</v>
      </c>
      <c r="E14" s="552" t="s">
        <v>118</v>
      </c>
      <c r="F14" s="167">
        <f t="shared" si="0"/>
        <v>1496.04</v>
      </c>
      <c r="G14" s="167">
        <f t="shared" si="1"/>
        <v>1528.59</v>
      </c>
      <c r="H14" s="167">
        <f t="shared" si="2"/>
        <v>1566.4459999999999</v>
      </c>
      <c r="I14" s="167">
        <f t="shared" si="3"/>
        <v>1544.3779999999999</v>
      </c>
      <c r="J14" s="167">
        <f t="shared" si="6"/>
        <v>1585.829</v>
      </c>
      <c r="K14" s="167">
        <f t="shared" si="4"/>
        <v>1620.7909999999999</v>
      </c>
      <c r="L14" s="167">
        <f t="shared" si="7"/>
        <v>1661.597</v>
      </c>
      <c r="M14" s="691">
        <f t="shared" si="8"/>
        <v>1724.665</v>
      </c>
      <c r="N14" s="691"/>
    </row>
    <row r="15" spans="1:17">
      <c r="A15" s="170">
        <f t="shared" si="5"/>
        <v>43040</v>
      </c>
      <c r="B15" s="171">
        <v>43040</v>
      </c>
      <c r="C15" s="167">
        <v>1485757</v>
      </c>
      <c r="E15" s="552" t="s">
        <v>119</v>
      </c>
      <c r="F15" s="167">
        <f t="shared" si="0"/>
        <v>1485.7570000000001</v>
      </c>
      <c r="G15" s="167">
        <f t="shared" si="1"/>
        <v>1521.95</v>
      </c>
      <c r="H15" s="167">
        <f t="shared" si="2"/>
        <v>1556.826</v>
      </c>
      <c r="I15" s="167">
        <f t="shared" si="3"/>
        <v>1545.566</v>
      </c>
      <c r="J15" s="167">
        <f t="shared" si="6"/>
        <v>1583.1310000000001</v>
      </c>
      <c r="K15" s="167">
        <f t="shared" si="4"/>
        <v>1617.0060000000001</v>
      </c>
      <c r="L15" s="167">
        <f t="shared" si="7"/>
        <v>1658.116</v>
      </c>
      <c r="M15" s="691">
        <f t="shared" si="8"/>
        <v>1702.0419999999999</v>
      </c>
      <c r="N15" s="691"/>
    </row>
    <row r="16" spans="1:17">
      <c r="A16" s="170">
        <f t="shared" si="5"/>
        <v>43070</v>
      </c>
      <c r="B16" s="171">
        <v>43070</v>
      </c>
      <c r="C16" s="167">
        <v>1475044</v>
      </c>
      <c r="E16" s="552" t="s">
        <v>120</v>
      </c>
      <c r="F16" s="167">
        <f t="shared" si="0"/>
        <v>1475.0440000000001</v>
      </c>
      <c r="G16" s="167">
        <f t="shared" si="1"/>
        <v>1506.912</v>
      </c>
      <c r="H16" s="167">
        <f t="shared" si="2"/>
        <v>1545.192</v>
      </c>
      <c r="I16" s="167">
        <f t="shared" si="3"/>
        <v>1536.3</v>
      </c>
      <c r="J16" s="167">
        <f t="shared" si="6"/>
        <v>1571.672</v>
      </c>
      <c r="K16" s="167">
        <f t="shared" si="4"/>
        <v>1607.7339999999999</v>
      </c>
      <c r="L16" s="167">
        <f t="shared" si="7"/>
        <v>1648.877</v>
      </c>
      <c r="M16" s="691">
        <f t="shared" si="8"/>
        <v>1708.8720000000001</v>
      </c>
      <c r="N16" s="691"/>
    </row>
    <row r="17" spans="1:18">
      <c r="A17" s="170">
        <f t="shared" si="5"/>
        <v>43101</v>
      </c>
      <c r="B17" s="171">
        <v>43101</v>
      </c>
      <c r="C17" s="167">
        <v>1468631</v>
      </c>
      <c r="L17" s="167"/>
    </row>
    <row r="18" spans="1:18">
      <c r="A18" s="170">
        <f t="shared" si="5"/>
        <v>43132</v>
      </c>
      <c r="B18" s="171">
        <v>43132</v>
      </c>
      <c r="C18" s="167">
        <v>1474303</v>
      </c>
    </row>
    <row r="19" spans="1:18">
      <c r="A19" s="170">
        <f t="shared" si="5"/>
        <v>43160</v>
      </c>
      <c r="B19" s="171">
        <v>43160</v>
      </c>
      <c r="C19" s="167">
        <v>1489091</v>
      </c>
    </row>
    <row r="20" spans="1:18">
      <c r="A20" s="170">
        <f t="shared" si="5"/>
        <v>43191</v>
      </c>
      <c r="B20" s="171">
        <v>43191</v>
      </c>
      <c r="C20" s="167">
        <v>1514171</v>
      </c>
    </row>
    <row r="21" spans="1:18">
      <c r="A21" s="170">
        <f t="shared" si="5"/>
        <v>43221</v>
      </c>
      <c r="B21" s="171">
        <v>43221</v>
      </c>
      <c r="C21" s="167">
        <v>1539946</v>
      </c>
    </row>
    <row r="22" spans="1:18">
      <c r="A22" s="170">
        <f t="shared" si="5"/>
        <v>43252</v>
      </c>
      <c r="B22" s="171">
        <v>43252</v>
      </c>
      <c r="C22" s="167">
        <v>1554821</v>
      </c>
    </row>
    <row r="23" spans="1:18">
      <c r="A23" s="170">
        <f t="shared" si="5"/>
        <v>43282</v>
      </c>
      <c r="B23" s="171">
        <v>43282</v>
      </c>
      <c r="C23" s="167">
        <v>1563560</v>
      </c>
    </row>
    <row r="24" spans="1:18">
      <c r="A24" s="170">
        <f t="shared" si="5"/>
        <v>43313</v>
      </c>
      <c r="B24" s="171">
        <v>43313</v>
      </c>
      <c r="C24" s="167">
        <v>1559197</v>
      </c>
      <c r="P24" s="169" t="s">
        <v>121</v>
      </c>
    </row>
    <row r="25" spans="1:18">
      <c r="A25" s="170">
        <f t="shared" si="5"/>
        <v>43344</v>
      </c>
      <c r="B25" s="171">
        <v>43344</v>
      </c>
      <c r="C25" s="167">
        <v>1546848</v>
      </c>
    </row>
    <row r="26" spans="1:18">
      <c r="A26" s="170">
        <f t="shared" si="5"/>
        <v>43374</v>
      </c>
      <c r="B26" s="171">
        <v>43374</v>
      </c>
      <c r="C26" s="167">
        <v>1528590</v>
      </c>
      <c r="P26" s="168" t="s">
        <v>480</v>
      </c>
      <c r="R26" s="168"/>
    </row>
    <row r="27" spans="1:18">
      <c r="A27" s="170">
        <f t="shared" si="5"/>
        <v>43405</v>
      </c>
      <c r="B27" s="171">
        <v>43405</v>
      </c>
      <c r="C27" s="167">
        <v>1521950</v>
      </c>
    </row>
    <row r="28" spans="1:18">
      <c r="A28" s="170">
        <f t="shared" si="5"/>
        <v>43435</v>
      </c>
      <c r="B28" s="171">
        <v>43435</v>
      </c>
      <c r="C28" s="167">
        <v>1506912</v>
      </c>
    </row>
    <row r="29" spans="1:18">
      <c r="A29" s="170">
        <f t="shared" si="5"/>
        <v>43466</v>
      </c>
      <c r="B29" s="171">
        <v>43466</v>
      </c>
      <c r="C29" s="167">
        <v>1499928</v>
      </c>
    </row>
    <row r="30" spans="1:18">
      <c r="A30" s="170">
        <f t="shared" si="5"/>
        <v>43497</v>
      </c>
      <c r="B30" s="171">
        <v>43497</v>
      </c>
      <c r="C30" s="167">
        <v>1507243</v>
      </c>
    </row>
    <row r="31" spans="1:18">
      <c r="A31" s="170">
        <f t="shared" si="5"/>
        <v>43525</v>
      </c>
      <c r="B31" s="171">
        <v>43525</v>
      </c>
      <c r="C31" s="167">
        <v>1521259</v>
      </c>
    </row>
    <row r="32" spans="1:18">
      <c r="A32" s="170">
        <f t="shared" si="5"/>
        <v>43556</v>
      </c>
      <c r="B32" s="171">
        <v>43556</v>
      </c>
      <c r="C32" s="167">
        <v>1545525</v>
      </c>
    </row>
    <row r="33" spans="1:16">
      <c r="A33" s="170">
        <f t="shared" si="5"/>
        <v>43586</v>
      </c>
      <c r="B33" s="171">
        <v>43586</v>
      </c>
      <c r="C33" s="167">
        <v>1577987</v>
      </c>
    </row>
    <row r="34" spans="1:16">
      <c r="A34" s="170">
        <f t="shared" si="5"/>
        <v>43617</v>
      </c>
      <c r="B34" s="171">
        <v>43617</v>
      </c>
      <c r="C34" s="167">
        <v>1593583</v>
      </c>
    </row>
    <row r="35" spans="1:16">
      <c r="A35" s="170">
        <f t="shared" si="5"/>
        <v>43647</v>
      </c>
      <c r="B35" s="171">
        <v>43647</v>
      </c>
      <c r="C35" s="167">
        <v>1600405</v>
      </c>
    </row>
    <row r="36" spans="1:16">
      <c r="A36" s="170">
        <f t="shared" si="5"/>
        <v>43678</v>
      </c>
      <c r="B36" s="171">
        <v>43678</v>
      </c>
      <c r="C36" s="167">
        <v>1595446</v>
      </c>
    </row>
    <row r="37" spans="1:16">
      <c r="A37" s="170">
        <f t="shared" si="5"/>
        <v>43709</v>
      </c>
      <c r="B37" s="171">
        <v>43709</v>
      </c>
      <c r="C37" s="167">
        <v>1585676</v>
      </c>
    </row>
    <row r="38" spans="1:16">
      <c r="A38" s="170">
        <f t="shared" si="5"/>
        <v>43739</v>
      </c>
      <c r="B38" s="171">
        <v>43739</v>
      </c>
      <c r="C38" s="167">
        <v>1566446</v>
      </c>
    </row>
    <row r="39" spans="1:16">
      <c r="A39" s="170">
        <f t="shared" si="5"/>
        <v>43770</v>
      </c>
      <c r="B39" s="171">
        <v>43770</v>
      </c>
      <c r="C39" s="167">
        <v>1556826</v>
      </c>
    </row>
    <row r="40" spans="1:16">
      <c r="A40" s="170">
        <f t="shared" si="5"/>
        <v>43800</v>
      </c>
      <c r="B40" s="171">
        <v>43800</v>
      </c>
      <c r="C40" s="167">
        <v>1545192</v>
      </c>
    </row>
    <row r="41" spans="1:16">
      <c r="A41" s="170">
        <f t="shared" si="5"/>
        <v>43831</v>
      </c>
      <c r="B41" s="171">
        <v>43831</v>
      </c>
      <c r="C41" s="167">
        <v>1538621</v>
      </c>
    </row>
    <row r="42" spans="1:16">
      <c r="A42" s="170">
        <f t="shared" si="5"/>
        <v>43862</v>
      </c>
      <c r="B42" s="171">
        <v>43862</v>
      </c>
      <c r="C42" s="167">
        <v>1542328</v>
      </c>
    </row>
    <row r="43" spans="1:16">
      <c r="A43" s="170">
        <f t="shared" si="5"/>
        <v>43891</v>
      </c>
      <c r="B43" s="171">
        <v>43891</v>
      </c>
      <c r="C43" s="167">
        <v>1529905</v>
      </c>
    </row>
    <row r="44" spans="1:16">
      <c r="A44" s="170">
        <f t="shared" si="5"/>
        <v>43922</v>
      </c>
      <c r="B44" s="171">
        <v>43922</v>
      </c>
      <c r="C44" s="167">
        <v>1520590</v>
      </c>
      <c r="P44" s="169" t="s">
        <v>472</v>
      </c>
    </row>
    <row r="45" spans="1:16">
      <c r="A45" s="170">
        <f t="shared" si="5"/>
        <v>43952</v>
      </c>
      <c r="B45" s="171">
        <v>43952</v>
      </c>
      <c r="C45" s="167">
        <v>1523653</v>
      </c>
    </row>
    <row r="46" spans="1:16">
      <c r="A46" s="170">
        <f t="shared" si="5"/>
        <v>43983</v>
      </c>
      <c r="B46" s="171">
        <v>43983</v>
      </c>
      <c r="C46" s="167">
        <v>1541613</v>
      </c>
    </row>
    <row r="47" spans="1:16">
      <c r="A47" s="170">
        <f t="shared" si="5"/>
        <v>44013</v>
      </c>
      <c r="B47" s="171">
        <v>44013</v>
      </c>
      <c r="C47" s="167">
        <v>1554330</v>
      </c>
    </row>
    <row r="48" spans="1:16">
      <c r="A48" s="170">
        <f t="shared" si="5"/>
        <v>44044</v>
      </c>
      <c r="B48" s="171">
        <v>44044</v>
      </c>
      <c r="C48" s="167">
        <v>1553879</v>
      </c>
    </row>
    <row r="49" spans="1:3">
      <c r="A49" s="170">
        <f t="shared" si="5"/>
        <v>44075</v>
      </c>
      <c r="B49" s="171">
        <v>44075</v>
      </c>
      <c r="C49" s="167">
        <v>1549077</v>
      </c>
    </row>
    <row r="50" spans="1:3">
      <c r="A50" s="170">
        <f t="shared" si="5"/>
        <v>44105</v>
      </c>
      <c r="B50" s="171">
        <v>44105</v>
      </c>
      <c r="C50" s="167">
        <v>1544378</v>
      </c>
    </row>
    <row r="51" spans="1:3">
      <c r="A51" s="170">
        <f t="shared" si="5"/>
        <v>44136</v>
      </c>
      <c r="B51" s="171">
        <v>44136</v>
      </c>
      <c r="C51" s="167">
        <v>1545566</v>
      </c>
    </row>
    <row r="52" spans="1:3">
      <c r="A52" s="170">
        <f t="shared" si="5"/>
        <v>44166</v>
      </c>
      <c r="B52" s="171">
        <v>44166</v>
      </c>
      <c r="C52" s="167">
        <v>1536300</v>
      </c>
    </row>
    <row r="53" spans="1:3">
      <c r="A53" s="170">
        <f t="shared" si="5"/>
        <v>44197</v>
      </c>
      <c r="B53" s="171">
        <v>44197</v>
      </c>
      <c r="C53" s="167">
        <v>1531689</v>
      </c>
    </row>
    <row r="54" spans="1:3">
      <c r="A54" s="170">
        <f t="shared" si="5"/>
        <v>44228</v>
      </c>
      <c r="B54" s="171">
        <v>44228</v>
      </c>
      <c r="C54" s="167">
        <v>1536247</v>
      </c>
    </row>
    <row r="55" spans="1:3">
      <c r="A55" s="170">
        <f t="shared" si="5"/>
        <v>44256</v>
      </c>
      <c r="B55" s="171">
        <v>44256</v>
      </c>
      <c r="C55" s="167">
        <v>1546937</v>
      </c>
    </row>
    <row r="56" spans="1:3">
      <c r="A56" s="170">
        <f t="shared" si="5"/>
        <v>44287</v>
      </c>
      <c r="B56" s="171">
        <v>44287</v>
      </c>
      <c r="C56" s="167">
        <v>1557687</v>
      </c>
    </row>
    <row r="57" spans="1:3">
      <c r="A57" s="170">
        <f t="shared" si="5"/>
        <v>44317</v>
      </c>
      <c r="B57" s="171">
        <v>44317</v>
      </c>
      <c r="C57" s="167">
        <v>1573949</v>
      </c>
    </row>
    <row r="58" spans="1:3">
      <c r="A58" s="170">
        <f t="shared" si="5"/>
        <v>44348</v>
      </c>
      <c r="B58" s="171">
        <v>44348</v>
      </c>
      <c r="C58" s="167">
        <v>1596112</v>
      </c>
    </row>
    <row r="59" spans="1:3">
      <c r="A59" s="170">
        <f t="shared" si="5"/>
        <v>44378</v>
      </c>
      <c r="B59" s="171">
        <v>44378</v>
      </c>
      <c r="C59" s="167">
        <v>1606533</v>
      </c>
    </row>
    <row r="60" spans="1:3">
      <c r="A60" s="170">
        <f t="shared" si="5"/>
        <v>44409</v>
      </c>
      <c r="B60" s="171">
        <v>44409</v>
      </c>
      <c r="C60" s="167">
        <v>1604453</v>
      </c>
    </row>
    <row r="61" spans="1:3">
      <c r="A61" s="170">
        <f t="shared" si="5"/>
        <v>44440</v>
      </c>
      <c r="B61" s="171">
        <v>44440</v>
      </c>
      <c r="C61" s="167">
        <v>1600410</v>
      </c>
    </row>
    <row r="62" spans="1:3">
      <c r="A62" s="170">
        <f t="shared" si="5"/>
        <v>44470</v>
      </c>
      <c r="B62" s="171">
        <v>44470</v>
      </c>
      <c r="C62" s="167">
        <v>1585829</v>
      </c>
    </row>
    <row r="63" spans="1:3">
      <c r="A63" s="170">
        <f t="shared" si="5"/>
        <v>44501</v>
      </c>
      <c r="B63" s="171">
        <v>44501</v>
      </c>
      <c r="C63" s="167">
        <v>1583131</v>
      </c>
    </row>
    <row r="64" spans="1:3">
      <c r="A64" s="170">
        <f t="shared" si="5"/>
        <v>44531</v>
      </c>
      <c r="B64" s="171">
        <v>44531</v>
      </c>
      <c r="C64" s="167">
        <v>1571672</v>
      </c>
    </row>
    <row r="65" spans="1:12">
      <c r="A65" s="170">
        <f t="shared" si="5"/>
        <v>44562</v>
      </c>
      <c r="B65" s="171">
        <v>44562</v>
      </c>
      <c r="C65" s="167">
        <v>1568927</v>
      </c>
    </row>
    <row r="66" spans="1:12">
      <c r="A66" s="170">
        <f t="shared" si="5"/>
        <v>44593</v>
      </c>
      <c r="B66" s="171">
        <v>44593</v>
      </c>
      <c r="C66" s="167">
        <v>1572876</v>
      </c>
    </row>
    <row r="67" spans="1:12">
      <c r="A67" s="170">
        <f t="shared" si="5"/>
        <v>44621</v>
      </c>
      <c r="B67" s="171">
        <v>44621</v>
      </c>
      <c r="C67" s="167">
        <v>1582858</v>
      </c>
    </row>
    <row r="68" spans="1:12">
      <c r="A68" s="170">
        <f t="shared" si="5"/>
        <v>44652</v>
      </c>
      <c r="B68" s="171">
        <v>44652</v>
      </c>
      <c r="C68" s="167">
        <v>1599510</v>
      </c>
    </row>
    <row r="69" spans="1:12">
      <c r="A69" s="170">
        <f t="shared" si="5"/>
        <v>44682</v>
      </c>
      <c r="B69" s="171">
        <v>44682</v>
      </c>
      <c r="C69" s="167">
        <v>1622421</v>
      </c>
    </row>
    <row r="70" spans="1:12">
      <c r="A70" s="170">
        <f t="shared" ref="A70:A84" si="10">+B70</f>
        <v>44713</v>
      </c>
      <c r="B70" s="171">
        <v>44713</v>
      </c>
      <c r="C70" s="167">
        <v>1640770</v>
      </c>
    </row>
    <row r="71" spans="1:12">
      <c r="A71" s="170">
        <f t="shared" si="10"/>
        <v>44743</v>
      </c>
      <c r="B71" s="171">
        <v>44743</v>
      </c>
      <c r="C71" s="167">
        <v>1645750</v>
      </c>
    </row>
    <row r="72" spans="1:12">
      <c r="A72" s="170">
        <f t="shared" si="10"/>
        <v>44774</v>
      </c>
      <c r="B72" s="171">
        <v>44774</v>
      </c>
      <c r="C72" s="167">
        <v>1642551</v>
      </c>
    </row>
    <row r="73" spans="1:12">
      <c r="A73" s="170">
        <f t="shared" si="10"/>
        <v>44805</v>
      </c>
      <c r="B73" s="171">
        <v>44805</v>
      </c>
      <c r="C73" s="167">
        <v>1636971</v>
      </c>
    </row>
    <row r="74" spans="1:12">
      <c r="A74" s="170">
        <f t="shared" si="10"/>
        <v>44835</v>
      </c>
      <c r="B74" s="171">
        <v>44835</v>
      </c>
      <c r="C74" s="167">
        <v>1620791</v>
      </c>
    </row>
    <row r="75" spans="1:12">
      <c r="A75" s="170">
        <f t="shared" si="10"/>
        <v>44866</v>
      </c>
      <c r="B75" s="171">
        <v>44866</v>
      </c>
      <c r="C75" s="167">
        <v>1617006</v>
      </c>
    </row>
    <row r="76" spans="1:12">
      <c r="A76" s="527">
        <f t="shared" si="10"/>
        <v>44896</v>
      </c>
      <c r="B76" s="528">
        <v>44896</v>
      </c>
      <c r="C76" s="542">
        <v>1607734</v>
      </c>
      <c r="D76" s="529"/>
      <c r="E76" s="529"/>
      <c r="F76" s="529"/>
      <c r="G76" s="529"/>
      <c r="H76" s="529"/>
      <c r="I76" s="529"/>
      <c r="J76" s="529"/>
      <c r="K76" s="529"/>
      <c r="L76" s="529"/>
    </row>
    <row r="77" spans="1:12">
      <c r="A77" s="527">
        <f t="shared" si="10"/>
        <v>44927</v>
      </c>
      <c r="B77" s="528">
        <v>44927</v>
      </c>
      <c r="C77" s="542">
        <v>1604163</v>
      </c>
      <c r="D77" s="529"/>
      <c r="E77" s="529"/>
      <c r="F77" s="529"/>
      <c r="G77" s="529"/>
      <c r="H77" s="529"/>
      <c r="I77" s="529"/>
      <c r="J77" s="529"/>
      <c r="K77" s="529"/>
      <c r="L77" s="529"/>
    </row>
    <row r="78" spans="1:12">
      <c r="A78" s="224">
        <f t="shared" si="10"/>
        <v>44958</v>
      </c>
      <c r="B78" s="206">
        <v>44958</v>
      </c>
      <c r="C78" s="167">
        <v>1610157</v>
      </c>
    </row>
    <row r="79" spans="1:12">
      <c r="A79" s="224">
        <f t="shared" si="10"/>
        <v>44986</v>
      </c>
      <c r="B79" s="206">
        <v>44986</v>
      </c>
      <c r="C79" s="167">
        <v>1621379</v>
      </c>
    </row>
    <row r="80" spans="1:12">
      <c r="A80" s="224">
        <f t="shared" si="10"/>
        <v>45017</v>
      </c>
      <c r="B80" s="206">
        <v>45017</v>
      </c>
      <c r="C80" s="167">
        <v>1639698</v>
      </c>
    </row>
    <row r="81" spans="1:3">
      <c r="A81" s="224">
        <f t="shared" si="10"/>
        <v>45047</v>
      </c>
      <c r="B81" s="206">
        <v>45047</v>
      </c>
      <c r="C81" s="167">
        <v>1664188</v>
      </c>
    </row>
    <row r="82" spans="1:3">
      <c r="A82" s="224">
        <f t="shared" si="10"/>
        <v>45078</v>
      </c>
      <c r="B82" s="206">
        <v>45078</v>
      </c>
      <c r="C82" s="167">
        <v>1680814</v>
      </c>
    </row>
    <row r="83" spans="1:3">
      <c r="A83" s="224">
        <f t="shared" si="10"/>
        <v>45108</v>
      </c>
      <c r="B83" s="206">
        <v>45108</v>
      </c>
      <c r="C83" s="167">
        <v>1686629</v>
      </c>
    </row>
    <row r="84" spans="1:3">
      <c r="A84" s="224">
        <f t="shared" si="10"/>
        <v>45139</v>
      </c>
      <c r="B84" s="206">
        <v>45139</v>
      </c>
      <c r="C84" s="167">
        <v>1681814</v>
      </c>
    </row>
    <row r="85" spans="1:3">
      <c r="A85" s="224">
        <f t="shared" ref="A85:A93" si="11">+B85</f>
        <v>45170</v>
      </c>
      <c r="B85" s="206">
        <v>45170</v>
      </c>
      <c r="C85" s="167">
        <v>1677607</v>
      </c>
    </row>
    <row r="86" spans="1:3">
      <c r="A86" s="224">
        <f t="shared" si="11"/>
        <v>45200</v>
      </c>
      <c r="B86" s="206">
        <v>45200</v>
      </c>
      <c r="C86" s="167">
        <v>1661597</v>
      </c>
    </row>
    <row r="87" spans="1:3">
      <c r="A87" s="224">
        <f t="shared" si="11"/>
        <v>45231</v>
      </c>
      <c r="B87" s="206">
        <v>45231</v>
      </c>
      <c r="C87" s="167">
        <v>1658116</v>
      </c>
    </row>
    <row r="88" spans="1:3">
      <c r="A88" s="224">
        <f t="shared" si="11"/>
        <v>45261</v>
      </c>
      <c r="B88" s="206">
        <v>45261</v>
      </c>
      <c r="C88" s="167">
        <v>1648877</v>
      </c>
    </row>
    <row r="89" spans="1:3">
      <c r="A89" s="224">
        <f t="shared" si="11"/>
        <v>45292</v>
      </c>
      <c r="B89" s="206">
        <v>45292</v>
      </c>
      <c r="C89" s="167">
        <v>1646540</v>
      </c>
    </row>
    <row r="90" spans="1:3">
      <c r="A90" s="224">
        <f t="shared" si="11"/>
        <v>45323</v>
      </c>
      <c r="B90" s="206">
        <v>45323</v>
      </c>
      <c r="C90" s="167">
        <v>1653880</v>
      </c>
    </row>
    <row r="91" spans="1:3">
      <c r="A91" s="224">
        <f t="shared" si="11"/>
        <v>45352</v>
      </c>
      <c r="B91" s="206">
        <v>45352</v>
      </c>
      <c r="C91" s="167">
        <v>1665717</v>
      </c>
    </row>
    <row r="92" spans="1:3">
      <c r="A92" s="224">
        <f t="shared" si="11"/>
        <v>45383</v>
      </c>
      <c r="B92" s="206">
        <v>45383</v>
      </c>
      <c r="C92" s="167">
        <v>1691566</v>
      </c>
    </row>
    <row r="93" spans="1:3">
      <c r="A93" s="224">
        <f t="shared" si="11"/>
        <v>45413</v>
      </c>
      <c r="B93" s="206">
        <v>45413</v>
      </c>
      <c r="C93" s="167">
        <v>1721526</v>
      </c>
    </row>
    <row r="94" spans="1:3">
      <c r="A94" s="224">
        <f t="shared" ref="A94:A112" si="12">+B94</f>
        <v>45444</v>
      </c>
      <c r="B94" s="206">
        <v>45444</v>
      </c>
      <c r="C94" s="167">
        <v>1739224</v>
      </c>
    </row>
    <row r="95" spans="1:3">
      <c r="A95" s="224">
        <f t="shared" si="12"/>
        <v>45474</v>
      </c>
      <c r="B95" s="206">
        <v>45474</v>
      </c>
      <c r="C95" s="167">
        <v>1749095</v>
      </c>
    </row>
    <row r="96" spans="1:3">
      <c r="A96" s="224">
        <f t="shared" si="12"/>
        <v>45505</v>
      </c>
      <c r="B96" s="206">
        <v>45505</v>
      </c>
      <c r="C96" s="167">
        <v>1744130</v>
      </c>
    </row>
    <row r="97" spans="1:3">
      <c r="A97" s="224">
        <f t="shared" si="12"/>
        <v>45536</v>
      </c>
      <c r="B97" s="206">
        <v>45536</v>
      </c>
      <c r="C97" s="167">
        <v>1740383</v>
      </c>
    </row>
    <row r="98" spans="1:3">
      <c r="A98" s="224">
        <f t="shared" si="12"/>
        <v>45566</v>
      </c>
      <c r="B98" s="206">
        <v>45566</v>
      </c>
      <c r="C98" s="167">
        <v>1724665</v>
      </c>
    </row>
    <row r="99" spans="1:3">
      <c r="A99" s="224">
        <f t="shared" si="12"/>
        <v>45597</v>
      </c>
      <c r="B99" s="206">
        <v>45597</v>
      </c>
      <c r="C99" s="167">
        <v>1702042</v>
      </c>
    </row>
    <row r="100" spans="1:3">
      <c r="A100" s="224">
        <f t="shared" si="12"/>
        <v>45627</v>
      </c>
      <c r="B100" s="206">
        <v>45627</v>
      </c>
      <c r="C100" s="167">
        <v>1708872</v>
      </c>
    </row>
    <row r="101" spans="1:3">
      <c r="A101" s="224">
        <f t="shared" si="12"/>
        <v>45658</v>
      </c>
      <c r="B101" s="206">
        <v>45658</v>
      </c>
      <c r="C101" s="167">
        <v>1705216</v>
      </c>
    </row>
    <row r="102" spans="1:3">
      <c r="A102" s="224">
        <f t="shared" si="12"/>
        <v>45689</v>
      </c>
      <c r="B102" s="206">
        <v>45689</v>
      </c>
      <c r="C102" s="167">
        <v>1709185</v>
      </c>
    </row>
    <row r="103" spans="1:3">
      <c r="A103" s="224">
        <f t="shared" si="12"/>
        <v>45717</v>
      </c>
      <c r="B103" s="206">
        <v>45717</v>
      </c>
      <c r="C103" s="167">
        <v>1720212</v>
      </c>
    </row>
    <row r="104" spans="1:3">
      <c r="A104" s="224">
        <f t="shared" si="12"/>
        <v>45748</v>
      </c>
      <c r="B104" s="206">
        <v>45748</v>
      </c>
      <c r="C104" s="167">
        <v>1742312</v>
      </c>
    </row>
    <row r="105" spans="1:3">
      <c r="A105" s="224">
        <f t="shared" si="12"/>
        <v>45778</v>
      </c>
      <c r="B105" s="206">
        <v>45778</v>
      </c>
      <c r="C105" s="167">
        <v>1763824</v>
      </c>
    </row>
    <row r="106" spans="1:3">
      <c r="A106" s="224">
        <f t="shared" si="12"/>
        <v>45809</v>
      </c>
      <c r="B106" s="206">
        <v>45809</v>
      </c>
      <c r="C106" s="167">
        <v>1783516</v>
      </c>
    </row>
    <row r="107" spans="1:3">
      <c r="A107" s="224">
        <f t="shared" si="12"/>
        <v>45839</v>
      </c>
      <c r="B107" s="206">
        <v>45839</v>
      </c>
      <c r="C107" s="167">
        <v>1788240</v>
      </c>
    </row>
    <row r="108" spans="1:3">
      <c r="A108" s="224">
        <f t="shared" si="12"/>
        <v>45870</v>
      </c>
      <c r="B108" s="206">
        <v>45870</v>
      </c>
      <c r="C108" s="167">
        <v>1780808</v>
      </c>
    </row>
    <row r="109" spans="1:3">
      <c r="A109" s="224">
        <f t="shared" si="12"/>
        <v>45901</v>
      </c>
      <c r="B109" s="206">
        <v>45901</v>
      </c>
      <c r="C109" s="167">
        <v>1772063</v>
      </c>
    </row>
    <row r="110" spans="1:3">
      <c r="A110" s="224">
        <f t="shared" si="12"/>
        <v>45931</v>
      </c>
      <c r="B110" s="206">
        <v>45931</v>
      </c>
      <c r="C110" s="167"/>
    </row>
    <row r="111" spans="1:3">
      <c r="A111" s="224">
        <f t="shared" si="12"/>
        <v>45962</v>
      </c>
      <c r="B111" s="206">
        <v>45962</v>
      </c>
      <c r="C111" s="167"/>
    </row>
    <row r="112" spans="1:3">
      <c r="A112" s="224">
        <f t="shared" si="12"/>
        <v>45992</v>
      </c>
      <c r="B112" s="206">
        <v>45992</v>
      </c>
      <c r="C112" s="167"/>
    </row>
  </sheetData>
  <sheetProtection algorithmName="SHA-512" hashValue="mrMKbQdYbjLhbx87dvQ40fC62pjqvoyMnAw9Qi8pp526nMI/udq3fSdEX2RgJnNhYasU1/eE1N1diT3VBrvg1A==" saltValue="QDUfclbrsO798DCzgQf9/A==" spinCount="100000" sheet="1" objects="1" scenarios="1"/>
  <mergeCells count="1">
    <mergeCell ref="C3:C4"/>
  </mergeCells>
  <pageMargins left="0.7" right="0.7" top="0.75" bottom="0.75" header="0.3" footer="0.3"/>
  <pageSetup paperSize="9" orientation="portrait" r:id="rId1"/>
  <ignoredErrors>
    <ignoredError sqref="F3:H3 I3:L3"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47729-8A57-4073-867E-00FD197A30A2}">
  <sheetPr codeName="List4"/>
  <dimension ref="B2:P90"/>
  <sheetViews>
    <sheetView view="pageBreakPreview" zoomScale="80" zoomScaleNormal="100" zoomScaleSheetLayoutView="80" workbookViewId="0">
      <selection activeCell="G21" sqref="G21"/>
    </sheetView>
  </sheetViews>
  <sheetFormatPr defaultColWidth="9.42578125" defaultRowHeight="12.75"/>
  <cols>
    <col min="1" max="1" width="2.5703125" style="7" customWidth="1"/>
    <col min="2" max="2" width="1" style="1" customWidth="1"/>
    <col min="3" max="8" width="9.42578125" style="1"/>
    <col min="9" max="9" width="1.5703125" style="1" customWidth="1"/>
    <col min="10" max="15" width="9.42578125" style="1"/>
    <col min="16" max="16384" width="9.42578125" style="7"/>
  </cols>
  <sheetData>
    <row r="2" spans="3:15" ht="13.35" customHeight="1">
      <c r="C2" s="812" t="s">
        <v>411</v>
      </c>
      <c r="D2" s="812"/>
      <c r="E2" s="812"/>
      <c r="F2" s="812"/>
      <c r="G2" s="812"/>
      <c r="H2" s="812"/>
      <c r="J2" s="812" t="s">
        <v>413</v>
      </c>
      <c r="K2" s="812"/>
      <c r="L2" s="812"/>
      <c r="M2" s="812"/>
      <c r="N2" s="812"/>
      <c r="O2" s="812"/>
    </row>
    <row r="3" spans="3:15">
      <c r="C3" s="812"/>
      <c r="D3" s="812"/>
      <c r="E3" s="812"/>
      <c r="F3" s="812"/>
      <c r="G3" s="812"/>
      <c r="H3" s="812"/>
      <c r="J3" s="812"/>
      <c r="K3" s="812"/>
      <c r="L3" s="812"/>
      <c r="M3" s="812"/>
      <c r="N3" s="812"/>
      <c r="O3" s="812"/>
    </row>
    <row r="5" spans="3:15" ht="13.35" customHeight="1">
      <c r="E5" s="2"/>
      <c r="F5" s="2"/>
      <c r="G5" s="2"/>
    </row>
    <row r="6" spans="3:15">
      <c r="D6" s="2"/>
      <c r="E6" s="2"/>
      <c r="F6" s="2"/>
      <c r="G6" s="2"/>
    </row>
    <row r="7" spans="3:15">
      <c r="D7" s="3"/>
      <c r="E7" s="3"/>
      <c r="F7" s="3"/>
      <c r="G7" s="3"/>
    </row>
    <row r="8" spans="3:15">
      <c r="D8" s="3"/>
      <c r="E8" s="3"/>
      <c r="F8" s="3"/>
      <c r="G8" s="3"/>
    </row>
    <row r="9" spans="3:15">
      <c r="D9" s="3"/>
      <c r="E9" s="3"/>
      <c r="F9" s="3"/>
      <c r="G9" s="3"/>
    </row>
    <row r="18" spans="3:16">
      <c r="C18" s="4"/>
    </row>
    <row r="19" spans="3:16" s="1" customFormat="1">
      <c r="C19" s="299" t="s">
        <v>22</v>
      </c>
      <c r="J19" s="811" t="s">
        <v>496</v>
      </c>
      <c r="K19" s="811"/>
      <c r="L19" s="811"/>
      <c r="M19" s="811"/>
      <c r="N19" s="811"/>
      <c r="O19" s="811"/>
      <c r="P19" s="7"/>
    </row>
    <row r="20" spans="3:16" s="1" customFormat="1">
      <c r="C20" s="4"/>
      <c r="J20" s="811"/>
      <c r="K20" s="811"/>
      <c r="L20" s="811"/>
      <c r="M20" s="811"/>
      <c r="N20" s="811"/>
      <c r="O20" s="811"/>
    </row>
    <row r="21" spans="3:16">
      <c r="J21" s="299" t="s">
        <v>22</v>
      </c>
    </row>
    <row r="22" spans="3:16">
      <c r="J22" s="4"/>
    </row>
    <row r="23" spans="3:16" s="1" customFormat="1">
      <c r="C23" s="812" t="s">
        <v>415</v>
      </c>
      <c r="D23" s="812"/>
      <c r="E23" s="812"/>
      <c r="F23" s="812"/>
      <c r="G23" s="812"/>
      <c r="H23" s="812"/>
      <c r="J23" s="812" t="s">
        <v>416</v>
      </c>
      <c r="K23" s="812"/>
      <c r="L23" s="812"/>
      <c r="M23" s="812"/>
      <c r="N23" s="812"/>
      <c r="O23" s="812"/>
    </row>
    <row r="24" spans="3:16" s="1" customFormat="1">
      <c r="C24" s="812"/>
      <c r="D24" s="812"/>
      <c r="E24" s="812"/>
      <c r="F24" s="812"/>
      <c r="G24" s="812"/>
      <c r="H24" s="812"/>
      <c r="J24" s="812"/>
      <c r="K24" s="812"/>
      <c r="L24" s="812"/>
      <c r="M24" s="812"/>
      <c r="N24" s="812"/>
      <c r="O24" s="812"/>
    </row>
    <row r="26" spans="3:16" s="1" customFormat="1" ht="13.35" customHeight="1">
      <c r="D26" s="3"/>
      <c r="E26" s="3"/>
      <c r="F26" s="3"/>
      <c r="G26" s="3"/>
    </row>
    <row r="27" spans="3:16" s="1" customFormat="1" ht="13.35" customHeight="1">
      <c r="D27" s="3"/>
      <c r="E27" s="3"/>
      <c r="F27" s="3"/>
      <c r="G27" s="3"/>
    </row>
    <row r="28" spans="3:16" s="1" customFormat="1">
      <c r="D28" s="3"/>
      <c r="E28" s="3"/>
      <c r="F28" s="3"/>
      <c r="G28" s="3"/>
    </row>
    <row r="29" spans="3:16" s="1" customFormat="1">
      <c r="D29" s="5"/>
      <c r="E29" s="5"/>
      <c r="F29" s="5"/>
      <c r="G29" s="5"/>
    </row>
    <row r="30" spans="3:16" s="1" customFormat="1">
      <c r="D30" s="5"/>
      <c r="E30" s="5"/>
      <c r="F30" s="5"/>
      <c r="G30" s="5"/>
    </row>
    <row r="38" spans="3:15" ht="13.35" customHeight="1">
      <c r="C38" s="6"/>
      <c r="D38" s="6"/>
      <c r="E38" s="6"/>
      <c r="F38" s="6"/>
      <c r="G38" s="6"/>
      <c r="H38" s="6"/>
      <c r="J38" s="6"/>
      <c r="K38" s="6"/>
      <c r="L38" s="6"/>
      <c r="M38" s="6"/>
      <c r="N38" s="6"/>
      <c r="O38" s="6"/>
    </row>
    <row r="39" spans="3:15">
      <c r="C39" s="6"/>
      <c r="D39" s="6"/>
      <c r="E39" s="6"/>
      <c r="F39" s="6"/>
      <c r="G39" s="6"/>
      <c r="H39" s="6"/>
      <c r="J39" s="6"/>
      <c r="K39" s="6"/>
      <c r="L39" s="6"/>
      <c r="M39" s="6"/>
      <c r="N39" s="6"/>
      <c r="O39" s="6"/>
    </row>
    <row r="40" spans="3:15">
      <c r="C40" s="811" t="s">
        <v>500</v>
      </c>
      <c r="D40" s="811"/>
      <c r="E40" s="811"/>
      <c r="F40" s="811"/>
      <c r="G40" s="811"/>
      <c r="H40" s="811"/>
      <c r="J40" s="811" t="s">
        <v>497</v>
      </c>
      <c r="K40" s="811"/>
      <c r="L40" s="811"/>
      <c r="M40" s="811"/>
      <c r="N40" s="811"/>
      <c r="O40" s="811"/>
    </row>
    <row r="41" spans="3:15">
      <c r="C41" s="811"/>
      <c r="D41" s="811"/>
      <c r="E41" s="811"/>
      <c r="F41" s="811"/>
      <c r="G41" s="811"/>
      <c r="H41" s="811"/>
      <c r="J41" s="811"/>
      <c r="K41" s="811"/>
      <c r="L41" s="811"/>
      <c r="M41" s="811"/>
      <c r="N41" s="811"/>
      <c r="O41" s="811"/>
    </row>
    <row r="42" spans="3:15">
      <c r="C42" s="299" t="s">
        <v>22</v>
      </c>
      <c r="D42" s="6"/>
      <c r="E42" s="6"/>
      <c r="F42" s="6"/>
      <c r="G42" s="6"/>
      <c r="H42" s="6"/>
      <c r="J42" s="299" t="s">
        <v>81</v>
      </c>
      <c r="K42" s="6"/>
      <c r="L42" s="6"/>
      <c r="M42" s="6"/>
      <c r="N42" s="6"/>
      <c r="O42" s="6"/>
    </row>
    <row r="43" spans="3:15">
      <c r="C43" s="4"/>
    </row>
    <row r="72" spans="3:10" s="1" customFormat="1">
      <c r="C72" s="4"/>
      <c r="J72" s="4"/>
    </row>
    <row r="90" spans="3:3" s="1" customFormat="1">
      <c r="C90" s="4"/>
    </row>
  </sheetData>
  <sheetProtection algorithmName="SHA-512" hashValue="d7Ps6laUcME3lXF0Z/4N0GAAt+kjLyZ6ZN1mml6AXHvwXKG08+2ZdH9N6aSGPK/dUR47LcjfmX8GdKAuma+yDg==" saltValue="Go17u1b2cKDqrpt2OjZ5Fg==" spinCount="100000" sheet="1" objects="1" scenarios="1"/>
  <mergeCells count="7">
    <mergeCell ref="C40:H41"/>
    <mergeCell ref="J40:O41"/>
    <mergeCell ref="C2:H3"/>
    <mergeCell ref="J2:O3"/>
    <mergeCell ref="C23:H24"/>
    <mergeCell ref="J23:O24"/>
    <mergeCell ref="J19:O20"/>
  </mergeCells>
  <pageMargins left="0.39370078740157483" right="0.15748031496062992" top="0.43307086614173229" bottom="0.27559055118110237" header="0.19685039370078741" footer="0.23622047244094491"/>
  <pageSetup paperSize="9" scale="87" orientation="portrait" r:id="rId1"/>
  <headerFooter>
    <oddHeader>&amp;C&amp;"Calibri,Podebljano"&amp;14&amp;KFF0000HNB - TAJNO&amp;R&amp;"Arial,Kurziv"Europodručje</oddHeader>
    <oddFooter xml:space="preserve">&amp;R1  </oddFooter>
    <evenHeader>&amp;R&amp;"Arial,Kurziv"Monetarna kretanja</evenHeader>
    <evenFooter>&amp;R&amp;12 &amp;10 9</even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5BE6E-9665-4A6C-95AB-2EA2555BF5B0}">
  <sheetPr codeName="List25"/>
  <dimension ref="A2:AZ90"/>
  <sheetViews>
    <sheetView showGridLines="0" zoomScaleNormal="100" workbookViewId="0">
      <pane xSplit="4" ySplit="5" topLeftCell="E33" activePane="bottomRight" state="frozen"/>
      <selection activeCell="C1" sqref="C1"/>
      <selection pane="topRight" activeCell="E1" sqref="E1"/>
      <selection pane="bottomLeft" activeCell="C6" sqref="C6"/>
      <selection pane="bottomRight" activeCell="L36" sqref="L36"/>
    </sheetView>
  </sheetViews>
  <sheetFormatPr defaultColWidth="10.5703125" defaultRowHeight="11.25"/>
  <cols>
    <col min="1" max="2" width="10.5703125" style="176" customWidth="1"/>
    <col min="3" max="4" width="10.5703125" style="176"/>
    <col min="5" max="5" width="15.42578125" style="176" customWidth="1"/>
    <col min="6" max="6" width="15.5703125" style="176" customWidth="1"/>
    <col min="7" max="8" width="15.42578125" style="176" customWidth="1"/>
    <col min="9" max="9" width="10.5703125" style="176"/>
    <col min="10" max="10" width="58.7109375" style="176" customWidth="1"/>
    <col min="11" max="16384" width="10.5703125" style="176"/>
  </cols>
  <sheetData>
    <row r="2" spans="1:13">
      <c r="C2" s="198"/>
      <c r="D2" s="374"/>
    </row>
    <row r="3" spans="1:13" ht="33.75">
      <c r="C3" s="196"/>
      <c r="D3" s="200"/>
      <c r="E3" s="197" t="s">
        <v>122</v>
      </c>
      <c r="F3" s="197" t="s">
        <v>123</v>
      </c>
      <c r="G3" s="197" t="s">
        <v>124</v>
      </c>
      <c r="H3" s="197" t="s">
        <v>125</v>
      </c>
    </row>
    <row r="4" spans="1:13" ht="22.5">
      <c r="C4" s="199" t="s">
        <v>477</v>
      </c>
      <c r="D4" s="399" t="s">
        <v>478</v>
      </c>
      <c r="E4" s="375" t="s">
        <v>126</v>
      </c>
      <c r="F4" s="375" t="s">
        <v>127</v>
      </c>
      <c r="G4" s="375" t="s">
        <v>128</v>
      </c>
      <c r="H4" s="375" t="s">
        <v>129</v>
      </c>
    </row>
    <row r="5" spans="1:13">
      <c r="C5" s="194"/>
      <c r="D5" s="193"/>
      <c r="E5" s="177"/>
      <c r="F5" s="177"/>
      <c r="G5" s="177"/>
      <c r="H5" s="177"/>
    </row>
    <row r="6" spans="1:13">
      <c r="A6" s="755"/>
      <c r="B6" s="755"/>
      <c r="C6" s="756">
        <f>+D6</f>
        <v>40179</v>
      </c>
      <c r="D6" s="757">
        <v>40179</v>
      </c>
      <c r="E6" s="758">
        <v>16.776036201011546</v>
      </c>
      <c r="F6" s="758">
        <v>16.073923405734721</v>
      </c>
      <c r="G6" s="758">
        <v>10.231236921382139</v>
      </c>
      <c r="H6" s="758">
        <v>0.5747480151163189</v>
      </c>
      <c r="J6" s="182" t="s">
        <v>522</v>
      </c>
      <c r="M6" s="179"/>
    </row>
    <row r="7" spans="1:13">
      <c r="A7" s="755"/>
      <c r="B7" s="755"/>
      <c r="C7" s="756">
        <f t="shared" ref="C7:C58" si="0">+D7</f>
        <v>40269</v>
      </c>
      <c r="D7" s="757">
        <v>40269</v>
      </c>
      <c r="E7" s="758">
        <v>17.336859374362231</v>
      </c>
      <c r="F7" s="758">
        <v>16.588152832484834</v>
      </c>
      <c r="G7" s="758">
        <v>12.11162768627155</v>
      </c>
      <c r="H7" s="758">
        <v>0.5464584549170981</v>
      </c>
      <c r="J7" s="537" t="s">
        <v>521</v>
      </c>
      <c r="M7" s="179"/>
    </row>
    <row r="8" spans="1:13">
      <c r="A8" s="755"/>
      <c r="B8" s="755" t="s">
        <v>130</v>
      </c>
      <c r="C8" s="756">
        <f t="shared" si="0"/>
        <v>40360</v>
      </c>
      <c r="D8" s="757">
        <v>40360</v>
      </c>
      <c r="E8" s="758">
        <v>17.64068294224386</v>
      </c>
      <c r="F8" s="758">
        <v>16.882167404002043</v>
      </c>
      <c r="G8" s="758">
        <v>12.349577743002225</v>
      </c>
      <c r="H8" s="758">
        <v>0.52783350418530506</v>
      </c>
      <c r="J8" s="179"/>
      <c r="M8" s="179"/>
    </row>
    <row r="9" spans="1:13">
      <c r="A9" s="755"/>
      <c r="B9" s="755"/>
      <c r="C9" s="756">
        <f t="shared" si="0"/>
        <v>40452</v>
      </c>
      <c r="D9" s="757">
        <v>40452</v>
      </c>
      <c r="E9" s="758">
        <v>18.035712874085352</v>
      </c>
      <c r="F9" s="758">
        <v>17.232832195881656</v>
      </c>
      <c r="G9" s="758">
        <v>12.021828035325598</v>
      </c>
      <c r="H9" s="758">
        <v>0.63126089489290305</v>
      </c>
      <c r="J9" s="179"/>
      <c r="M9" s="179"/>
    </row>
    <row r="10" spans="1:13">
      <c r="A10" s="755"/>
      <c r="B10" s="755"/>
      <c r="C10" s="756">
        <f t="shared" si="0"/>
        <v>40544</v>
      </c>
      <c r="D10" s="757">
        <v>40544</v>
      </c>
      <c r="E10" s="758">
        <v>17.879476007059207</v>
      </c>
      <c r="F10" s="758">
        <v>17.083774663378865</v>
      </c>
      <c r="G10" s="758">
        <v>13.134305760520357</v>
      </c>
      <c r="H10" s="758">
        <v>0.64134995331427069</v>
      </c>
      <c r="J10" s="179"/>
      <c r="M10" s="179"/>
    </row>
    <row r="11" spans="1:13">
      <c r="A11" s="755"/>
      <c r="B11" s="755"/>
      <c r="C11" s="756">
        <f t="shared" si="0"/>
        <v>40634</v>
      </c>
      <c r="D11" s="757">
        <v>40634</v>
      </c>
      <c r="E11" s="758">
        <v>17.693568604795249</v>
      </c>
      <c r="F11" s="758">
        <v>16.912655404865713</v>
      </c>
      <c r="G11" s="758">
        <v>14.156732851781411</v>
      </c>
      <c r="H11" s="758">
        <v>0.59228028984747716</v>
      </c>
      <c r="J11" s="180"/>
      <c r="M11" s="179"/>
    </row>
    <row r="12" spans="1:13">
      <c r="A12" s="755"/>
      <c r="B12" s="755" t="s">
        <v>131</v>
      </c>
      <c r="C12" s="756">
        <f t="shared" si="0"/>
        <v>40725</v>
      </c>
      <c r="D12" s="757">
        <v>40725</v>
      </c>
      <c r="E12" s="758">
        <v>17.93284440963658</v>
      </c>
      <c r="F12" s="758">
        <v>17.124885336336078</v>
      </c>
      <c r="G12" s="758">
        <v>13.932478507365898</v>
      </c>
      <c r="H12" s="758">
        <v>0.78540985297392563</v>
      </c>
      <c r="J12" s="181"/>
      <c r="M12" s="179"/>
    </row>
    <row r="13" spans="1:13">
      <c r="A13" s="755"/>
      <c r="B13" s="755"/>
      <c r="C13" s="756">
        <f t="shared" si="0"/>
        <v>40817</v>
      </c>
      <c r="D13" s="757">
        <v>40817</v>
      </c>
      <c r="E13" s="758">
        <v>17.6788950981068</v>
      </c>
      <c r="F13" s="758">
        <v>16.812516324558285</v>
      </c>
      <c r="G13" s="758">
        <v>13.5582619323886</v>
      </c>
      <c r="H13" s="758">
        <v>0.7375616542346336</v>
      </c>
      <c r="M13" s="179"/>
    </row>
    <row r="14" spans="1:13">
      <c r="A14" s="755"/>
      <c r="B14" s="755"/>
      <c r="C14" s="756">
        <f t="shared" si="0"/>
        <v>40909</v>
      </c>
      <c r="D14" s="757">
        <v>40909</v>
      </c>
      <c r="E14" s="758">
        <v>18.101459050749053</v>
      </c>
      <c r="F14" s="758">
        <v>17.29972745633091</v>
      </c>
      <c r="G14" s="758">
        <v>15.13461891355526</v>
      </c>
      <c r="H14" s="758">
        <v>0.70388742278753125</v>
      </c>
      <c r="J14" s="179"/>
      <c r="M14" s="179"/>
    </row>
    <row r="15" spans="1:13">
      <c r="A15" s="755"/>
      <c r="B15" s="755"/>
      <c r="C15" s="756">
        <f t="shared" si="0"/>
        <v>41000</v>
      </c>
      <c r="D15" s="757">
        <v>41000</v>
      </c>
      <c r="E15" s="758">
        <v>18.346436814662081</v>
      </c>
      <c r="F15" s="758">
        <v>17.574353023939562</v>
      </c>
      <c r="G15" s="758">
        <v>15.147578900309371</v>
      </c>
      <c r="H15" s="758">
        <v>0.73964290312232162</v>
      </c>
      <c r="I15" s="183"/>
      <c r="J15" s="179"/>
      <c r="M15" s="179"/>
    </row>
    <row r="16" spans="1:13">
      <c r="A16" s="755"/>
      <c r="B16" s="755" t="s">
        <v>132</v>
      </c>
      <c r="C16" s="756">
        <f t="shared" si="0"/>
        <v>41091</v>
      </c>
      <c r="D16" s="757">
        <v>41091</v>
      </c>
      <c r="E16" s="758">
        <v>19.109142329040093</v>
      </c>
      <c r="F16" s="758">
        <v>18.252506313330194</v>
      </c>
      <c r="G16" s="758">
        <v>16.131733621226651</v>
      </c>
      <c r="H16" s="758">
        <v>0.72566768705064744</v>
      </c>
      <c r="I16" s="183"/>
      <c r="J16" s="179"/>
      <c r="M16" s="179"/>
    </row>
    <row r="17" spans="1:13">
      <c r="A17" s="755"/>
      <c r="B17" s="755"/>
      <c r="C17" s="756">
        <f t="shared" si="0"/>
        <v>41183</v>
      </c>
      <c r="D17" s="757">
        <v>41183</v>
      </c>
      <c r="E17" s="758">
        <v>19.888786006568637</v>
      </c>
      <c r="F17" s="758">
        <v>18.971077358844358</v>
      </c>
      <c r="G17" s="758">
        <v>17.797412732912161</v>
      </c>
      <c r="H17" s="758">
        <v>0.75480024042401495</v>
      </c>
      <c r="I17" s="183"/>
      <c r="J17" s="179"/>
      <c r="M17" s="179"/>
    </row>
    <row r="18" spans="1:13">
      <c r="A18" s="755"/>
      <c r="B18" s="755"/>
      <c r="C18" s="756">
        <f t="shared" si="0"/>
        <v>41275</v>
      </c>
      <c r="D18" s="757">
        <v>41275</v>
      </c>
      <c r="E18" s="758">
        <v>19.973050919802724</v>
      </c>
      <c r="F18" s="758">
        <v>18.987867489797441</v>
      </c>
      <c r="G18" s="758">
        <v>16.426839972321762</v>
      </c>
      <c r="H18" s="758">
        <v>0.80425411029066851</v>
      </c>
      <c r="I18" s="183"/>
      <c r="J18" s="179"/>
      <c r="M18" s="179"/>
    </row>
    <row r="19" spans="1:13">
      <c r="A19" s="755"/>
      <c r="B19" s="755"/>
      <c r="C19" s="756">
        <f t="shared" si="0"/>
        <v>41365</v>
      </c>
      <c r="D19" s="757">
        <v>41365</v>
      </c>
      <c r="E19" s="758">
        <v>20.15942518915374</v>
      </c>
      <c r="F19" s="758">
        <v>19.103176712478305</v>
      </c>
      <c r="G19" s="758">
        <v>17.284253688030851</v>
      </c>
      <c r="H19" s="758">
        <v>0.80103024050576177</v>
      </c>
      <c r="I19" s="183"/>
      <c r="J19" s="179"/>
      <c r="M19" s="179"/>
    </row>
    <row r="20" spans="1:13">
      <c r="A20" s="755"/>
      <c r="B20" s="755" t="s">
        <v>133</v>
      </c>
      <c r="C20" s="756">
        <f t="shared" si="0"/>
        <v>41456</v>
      </c>
      <c r="D20" s="757">
        <v>41456</v>
      </c>
      <c r="E20" s="758">
        <v>20.11797455477981</v>
      </c>
      <c r="F20" s="758">
        <v>19.051742568967214</v>
      </c>
      <c r="G20" s="758">
        <v>18.314515232669383</v>
      </c>
      <c r="H20" s="758">
        <v>0.81684532628514861</v>
      </c>
      <c r="I20" s="183"/>
      <c r="J20" s="179"/>
      <c r="M20" s="179"/>
    </row>
    <row r="21" spans="1:13">
      <c r="A21" s="755"/>
      <c r="B21" s="755"/>
      <c r="C21" s="756">
        <f t="shared" si="0"/>
        <v>41548</v>
      </c>
      <c r="D21" s="757">
        <v>41548</v>
      </c>
      <c r="E21" s="758">
        <v>20.539740894152015</v>
      </c>
      <c r="F21" s="758">
        <v>19.628612739295168</v>
      </c>
      <c r="G21" s="758">
        <v>16.937974615391838</v>
      </c>
      <c r="H21" s="758">
        <v>0.85207065473744226</v>
      </c>
      <c r="I21" s="183"/>
      <c r="J21" s="179"/>
      <c r="M21" s="179"/>
    </row>
    <row r="22" spans="1:13">
      <c r="A22" s="755"/>
      <c r="B22" s="755"/>
      <c r="C22" s="756">
        <f t="shared" si="0"/>
        <v>41640</v>
      </c>
      <c r="D22" s="757">
        <v>41640</v>
      </c>
      <c r="E22" s="758">
        <v>20.612948004509889</v>
      </c>
      <c r="F22" s="758">
        <v>19.703947599998326</v>
      </c>
      <c r="G22" s="758">
        <v>17.175524973747997</v>
      </c>
      <c r="H22" s="758">
        <v>0.86730535388481089</v>
      </c>
      <c r="I22" s="183"/>
      <c r="J22" s="179"/>
      <c r="M22" s="179"/>
    </row>
    <row r="23" spans="1:13">
      <c r="A23" s="755"/>
      <c r="B23" s="755"/>
      <c r="C23" s="756">
        <f t="shared" si="0"/>
        <v>41730</v>
      </c>
      <c r="D23" s="757">
        <v>41730</v>
      </c>
      <c r="E23" s="758">
        <v>20.144477033415686</v>
      </c>
      <c r="F23" s="758">
        <v>19.278984847954003</v>
      </c>
      <c r="G23" s="758">
        <v>17.137614786266688</v>
      </c>
      <c r="H23" s="758">
        <v>0.857370369477091</v>
      </c>
      <c r="I23" s="183"/>
      <c r="J23" s="179"/>
      <c r="M23" s="179"/>
    </row>
    <row r="24" spans="1:13">
      <c r="A24" s="755"/>
      <c r="B24" s="759" t="s">
        <v>134</v>
      </c>
      <c r="C24" s="756">
        <f t="shared" si="0"/>
        <v>41821</v>
      </c>
      <c r="D24" s="757">
        <v>41821</v>
      </c>
      <c r="E24" s="758">
        <v>19.129938428565364</v>
      </c>
      <c r="F24" s="758">
        <v>18.242395204960577</v>
      </c>
      <c r="G24" s="758">
        <v>16.96822045799933</v>
      </c>
      <c r="H24" s="758">
        <v>0.89148146877717283</v>
      </c>
      <c r="I24" s="183"/>
      <c r="M24" s="179"/>
    </row>
    <row r="25" spans="1:13">
      <c r="A25" s="755"/>
      <c r="B25" s="755"/>
      <c r="C25" s="756">
        <f t="shared" si="0"/>
        <v>41913</v>
      </c>
      <c r="D25" s="757">
        <v>41913</v>
      </c>
      <c r="E25" s="758">
        <v>18.610189572771791</v>
      </c>
      <c r="F25" s="758">
        <v>17.600888715621007</v>
      </c>
      <c r="G25" s="758">
        <v>17.445418347375618</v>
      </c>
      <c r="H25" s="758">
        <v>0.98432967901132906</v>
      </c>
      <c r="I25" s="183"/>
      <c r="J25" s="845" t="s">
        <v>551</v>
      </c>
      <c r="M25" s="179"/>
    </row>
    <row r="26" spans="1:13">
      <c r="A26" s="755"/>
      <c r="B26" s="755"/>
      <c r="C26" s="756">
        <f t="shared" si="0"/>
        <v>42005</v>
      </c>
      <c r="D26" s="757">
        <v>42005</v>
      </c>
      <c r="E26" s="758">
        <v>17.627200029936542</v>
      </c>
      <c r="F26" s="758">
        <v>17.254383905067943</v>
      </c>
      <c r="G26" s="758">
        <v>16.337686915967407</v>
      </c>
      <c r="H26" s="758">
        <v>1.0779587809163382</v>
      </c>
      <c r="I26" s="183"/>
      <c r="J26" s="845"/>
      <c r="M26" s="179"/>
    </row>
    <row r="27" spans="1:13">
      <c r="A27" s="755"/>
      <c r="B27" s="755"/>
      <c r="C27" s="756">
        <f t="shared" si="0"/>
        <v>42095</v>
      </c>
      <c r="D27" s="757">
        <v>42095</v>
      </c>
      <c r="E27" s="758">
        <v>17.283089458405982</v>
      </c>
      <c r="F27" s="758">
        <v>16.801999328786696</v>
      </c>
      <c r="G27" s="758">
        <v>16.231233769563016</v>
      </c>
      <c r="H27" s="758">
        <v>1.0982290035965214</v>
      </c>
      <c r="I27" s="183"/>
      <c r="J27" s="845"/>
      <c r="M27" s="179"/>
    </row>
    <row r="28" spans="1:13">
      <c r="A28" s="755"/>
      <c r="B28" s="755" t="s">
        <v>135</v>
      </c>
      <c r="C28" s="756">
        <f t="shared" si="0"/>
        <v>42186</v>
      </c>
      <c r="D28" s="757">
        <v>42186</v>
      </c>
      <c r="E28" s="758">
        <v>16.792172205068017</v>
      </c>
      <c r="F28" s="758">
        <v>16.392526688493692</v>
      </c>
      <c r="G28" s="758">
        <v>17.270963783280276</v>
      </c>
      <c r="H28" s="758">
        <v>1.2794055532026614</v>
      </c>
      <c r="I28" s="183"/>
      <c r="J28" s="845"/>
      <c r="M28" s="179"/>
    </row>
    <row r="29" spans="1:13">
      <c r="A29" s="755"/>
      <c r="B29" s="755"/>
      <c r="C29" s="756">
        <f t="shared" si="0"/>
        <v>42278</v>
      </c>
      <c r="D29" s="757">
        <v>42278</v>
      </c>
      <c r="E29" s="758">
        <v>16.436202084069009</v>
      </c>
      <c r="F29" s="758">
        <v>15.960679207898982</v>
      </c>
      <c r="G29" s="758">
        <v>15.11242886785274</v>
      </c>
      <c r="H29" s="758">
        <v>1.2112988207228761</v>
      </c>
      <c r="I29" s="183"/>
      <c r="J29" s="845"/>
      <c r="M29" s="179"/>
    </row>
    <row r="30" spans="1:13">
      <c r="C30" s="258">
        <f t="shared" si="0"/>
        <v>42370</v>
      </c>
      <c r="D30" s="400">
        <v>42370</v>
      </c>
      <c r="E30" s="401">
        <v>15.380350353986669</v>
      </c>
      <c r="F30" s="401">
        <v>15.189588219320031</v>
      </c>
      <c r="G30" s="401">
        <v>13.959209268023789</v>
      </c>
      <c r="H30" s="401">
        <v>1.2268332375723465</v>
      </c>
      <c r="I30" s="183"/>
      <c r="J30" s="845"/>
      <c r="M30" s="179"/>
    </row>
    <row r="31" spans="1:13">
      <c r="C31" s="195">
        <f t="shared" si="0"/>
        <v>42461</v>
      </c>
      <c r="D31" s="400">
        <v>42461</v>
      </c>
      <c r="E31" s="401">
        <v>14.725967200374328</v>
      </c>
      <c r="F31" s="401">
        <v>14.52954288831282</v>
      </c>
      <c r="G31" s="401">
        <v>13.390908906876557</v>
      </c>
      <c r="H31" s="401">
        <v>1.3567883829021909</v>
      </c>
      <c r="I31" s="183"/>
      <c r="J31" s="845"/>
      <c r="M31" s="179"/>
    </row>
    <row r="32" spans="1:13">
      <c r="A32" s="176">
        <v>2016</v>
      </c>
      <c r="B32" s="176" t="s">
        <v>136</v>
      </c>
      <c r="C32" s="195">
        <f t="shared" si="0"/>
        <v>42552</v>
      </c>
      <c r="D32" s="400">
        <v>42552</v>
      </c>
      <c r="E32" s="401">
        <v>13.944963414947061</v>
      </c>
      <c r="F32" s="401">
        <v>13.843164855881982</v>
      </c>
      <c r="G32" s="401">
        <v>12.32541260596085</v>
      </c>
      <c r="H32" s="401">
        <v>1.332219434729603</v>
      </c>
      <c r="I32" s="183"/>
      <c r="J32" s="845"/>
      <c r="M32" s="179"/>
    </row>
    <row r="33" spans="1:14">
      <c r="C33" s="195">
        <f t="shared" si="0"/>
        <v>42644</v>
      </c>
      <c r="D33" s="400">
        <v>42644</v>
      </c>
      <c r="E33" s="401">
        <v>13.280823032944809</v>
      </c>
      <c r="F33" s="401">
        <v>13.171831270667639</v>
      </c>
      <c r="G33" s="401">
        <v>12.330872423865292</v>
      </c>
      <c r="H33" s="401">
        <v>1.309387610087829</v>
      </c>
      <c r="I33" s="183"/>
      <c r="J33" s="845"/>
      <c r="K33" s="187"/>
      <c r="L33" s="187"/>
      <c r="M33" s="186"/>
      <c r="N33" s="187"/>
    </row>
    <row r="34" spans="1:14">
      <c r="C34" s="195">
        <f t="shared" si="0"/>
        <v>42736</v>
      </c>
      <c r="D34" s="400">
        <v>42736</v>
      </c>
      <c r="E34" s="401">
        <v>12.714886829858386</v>
      </c>
      <c r="F34" s="401">
        <v>12.548344227227966</v>
      </c>
      <c r="G34" s="401">
        <v>12.640447293972887</v>
      </c>
      <c r="H34" s="401">
        <v>1.3707631497821062</v>
      </c>
      <c r="I34" s="183"/>
      <c r="J34" s="845"/>
      <c r="M34" s="179"/>
    </row>
    <row r="35" spans="1:14" ht="11.25" customHeight="1">
      <c r="C35" s="195">
        <f t="shared" si="0"/>
        <v>42826</v>
      </c>
      <c r="D35" s="400">
        <v>42826</v>
      </c>
      <c r="E35" s="401">
        <v>11.810846562930562</v>
      </c>
      <c r="F35" s="401">
        <v>11.73339938051002</v>
      </c>
      <c r="G35" s="401">
        <v>11.533459649808831</v>
      </c>
      <c r="H35" s="401">
        <v>1.3600799898320253</v>
      </c>
      <c r="I35" s="183"/>
      <c r="J35" s="185" t="s">
        <v>474</v>
      </c>
      <c r="M35" s="179"/>
    </row>
    <row r="36" spans="1:14">
      <c r="A36" s="176">
        <v>2017</v>
      </c>
      <c r="B36" s="176" t="s">
        <v>43</v>
      </c>
      <c r="C36" s="195">
        <f t="shared" si="0"/>
        <v>42917</v>
      </c>
      <c r="D36" s="400">
        <v>42917</v>
      </c>
      <c r="E36" s="401">
        <v>11.26125378341276</v>
      </c>
      <c r="F36" s="401">
        <v>11.214586797385399</v>
      </c>
      <c r="G36" s="401">
        <v>9.982471626900141</v>
      </c>
      <c r="H36" s="401">
        <v>1.326798534230468</v>
      </c>
      <c r="I36" s="183"/>
      <c r="J36" s="532"/>
      <c r="M36" s="179"/>
    </row>
    <row r="37" spans="1:14">
      <c r="C37" s="195">
        <f t="shared" si="0"/>
        <v>43009</v>
      </c>
      <c r="D37" s="400">
        <v>43009</v>
      </c>
      <c r="E37" s="401">
        <v>10.610707959464184</v>
      </c>
      <c r="F37" s="401">
        <v>10.565686501356854</v>
      </c>
      <c r="G37" s="401">
        <v>10.009666148240729</v>
      </c>
      <c r="H37" s="401">
        <v>1.4781042282480101</v>
      </c>
      <c r="I37" s="183"/>
      <c r="J37" s="538" t="s">
        <v>523</v>
      </c>
      <c r="M37" s="179"/>
    </row>
    <row r="38" spans="1:14">
      <c r="C38" s="195">
        <f t="shared" si="0"/>
        <v>43101</v>
      </c>
      <c r="D38" s="400">
        <v>43101</v>
      </c>
      <c r="E38" s="401">
        <v>10.016361784501949</v>
      </c>
      <c r="F38" s="401">
        <v>9.9441005343200377</v>
      </c>
      <c r="G38" s="401">
        <v>9.3324687556037951</v>
      </c>
      <c r="H38" s="401">
        <v>1.3355260543055241</v>
      </c>
      <c r="I38" s="183"/>
      <c r="J38" s="182" t="s">
        <v>518</v>
      </c>
      <c r="M38" s="179"/>
    </row>
    <row r="39" spans="1:14">
      <c r="C39" s="195">
        <f t="shared" si="0"/>
        <v>43191</v>
      </c>
      <c r="D39" s="400">
        <v>43191</v>
      </c>
      <c r="E39" s="401">
        <v>9.4863147578303266</v>
      </c>
      <c r="F39" s="401">
        <v>9.447299076898247</v>
      </c>
      <c r="G39" s="401">
        <v>8.0786923062799705</v>
      </c>
      <c r="H39" s="401">
        <v>1.4357318293009493</v>
      </c>
      <c r="I39" s="183"/>
      <c r="J39" s="179"/>
      <c r="M39" s="179"/>
    </row>
    <row r="40" spans="1:14">
      <c r="A40" s="176">
        <v>2018</v>
      </c>
      <c r="B40" s="184" t="s">
        <v>44</v>
      </c>
      <c r="C40" s="195">
        <f t="shared" si="0"/>
        <v>43282</v>
      </c>
      <c r="D40" s="400">
        <v>43282</v>
      </c>
      <c r="E40" s="401">
        <v>8.8690524007983456</v>
      </c>
      <c r="F40" s="401">
        <v>8.8958306250677133</v>
      </c>
      <c r="G40" s="401">
        <v>8.0602810067295891</v>
      </c>
      <c r="H40" s="401">
        <v>1.3779052117202832</v>
      </c>
      <c r="I40" s="183"/>
      <c r="J40" s="179"/>
      <c r="M40" s="179"/>
    </row>
    <row r="41" spans="1:14">
      <c r="C41" s="195">
        <f t="shared" si="0"/>
        <v>43374</v>
      </c>
      <c r="D41" s="400">
        <v>43374</v>
      </c>
      <c r="E41" s="401">
        <v>8.3354239403156125</v>
      </c>
      <c r="F41" s="401">
        <v>8.3125586754253202</v>
      </c>
      <c r="G41" s="401">
        <v>7.7530914654287679</v>
      </c>
      <c r="H41" s="401">
        <v>1.3170277919025442</v>
      </c>
      <c r="I41" s="183"/>
      <c r="J41" s="179"/>
      <c r="M41" s="179"/>
    </row>
    <row r="42" spans="1:14">
      <c r="C42" s="195">
        <f t="shared" si="0"/>
        <v>43466</v>
      </c>
      <c r="D42" s="400">
        <v>43466</v>
      </c>
      <c r="E42" s="401">
        <v>8.1190980371065482</v>
      </c>
      <c r="F42" s="401">
        <v>8.0650931049784074</v>
      </c>
      <c r="G42" s="401">
        <v>6.811026873848153</v>
      </c>
      <c r="H42" s="401">
        <v>1.2584642360718059</v>
      </c>
      <c r="I42" s="183"/>
      <c r="J42" s="179"/>
      <c r="M42" s="179"/>
    </row>
    <row r="43" spans="1:14">
      <c r="C43" s="195">
        <f t="shared" si="0"/>
        <v>43556</v>
      </c>
      <c r="D43" s="400">
        <v>43556</v>
      </c>
      <c r="E43" s="401">
        <v>7.781583040043337</v>
      </c>
      <c r="F43" s="401">
        <v>7.7341230090678357</v>
      </c>
      <c r="G43" s="401">
        <v>6.3932068011387617</v>
      </c>
      <c r="H43" s="401">
        <v>1.1587619323003786</v>
      </c>
      <c r="I43" s="183"/>
      <c r="J43" s="179"/>
      <c r="M43" s="179"/>
    </row>
    <row r="44" spans="1:14">
      <c r="A44" s="176">
        <v>2019</v>
      </c>
      <c r="B44" s="188" t="s">
        <v>45</v>
      </c>
      <c r="C44" s="195">
        <f t="shared" si="0"/>
        <v>43647</v>
      </c>
      <c r="D44" s="400">
        <v>43647</v>
      </c>
      <c r="E44" s="401">
        <v>7.4483300852550753</v>
      </c>
      <c r="F44" s="401">
        <v>7.4761382295875629</v>
      </c>
      <c r="G44" s="401">
        <v>6.2116669450234419</v>
      </c>
      <c r="H44" s="401">
        <v>1.1620146141041854</v>
      </c>
      <c r="I44" s="183"/>
      <c r="J44" s="179"/>
      <c r="M44" s="179"/>
    </row>
    <row r="45" spans="1:14">
      <c r="C45" s="195">
        <f t="shared" si="0"/>
        <v>43739</v>
      </c>
      <c r="D45" s="400">
        <v>43739</v>
      </c>
      <c r="E45" s="401">
        <v>7.2056999792514205</v>
      </c>
      <c r="F45" s="401">
        <v>7.2003724698411871</v>
      </c>
      <c r="G45" s="401">
        <v>6.7605128266626089</v>
      </c>
      <c r="H45" s="401">
        <v>1.1243512445643917</v>
      </c>
      <c r="I45" s="183"/>
      <c r="M45" s="179"/>
    </row>
    <row r="46" spans="1:14">
      <c r="C46" s="195">
        <f t="shared" si="0"/>
        <v>43831</v>
      </c>
      <c r="D46" s="400">
        <v>43831</v>
      </c>
      <c r="E46" s="401">
        <v>7.3662537078377426</v>
      </c>
      <c r="F46" s="401">
        <v>7.3753759454149206</v>
      </c>
      <c r="G46" s="401">
        <v>6.274166465491759</v>
      </c>
      <c r="H46" s="401">
        <v>0.955419221437522</v>
      </c>
      <c r="I46" s="183"/>
      <c r="J46" s="179"/>
      <c r="M46" s="179"/>
    </row>
    <row r="47" spans="1:14">
      <c r="C47" s="195">
        <f t="shared" si="0"/>
        <v>43922</v>
      </c>
      <c r="D47" s="400">
        <v>43922</v>
      </c>
      <c r="E47" s="401">
        <v>9.7426069272626421</v>
      </c>
      <c r="F47" s="401">
        <v>9.8201471119518473</v>
      </c>
      <c r="G47" s="401">
        <v>6.8748118041005073</v>
      </c>
      <c r="H47" s="401">
        <v>0.6304611796281242</v>
      </c>
      <c r="I47" s="183"/>
      <c r="J47" s="179"/>
      <c r="M47" s="179"/>
    </row>
    <row r="48" spans="1:14">
      <c r="A48" s="176">
        <v>2020</v>
      </c>
      <c r="B48" s="176" t="s">
        <v>46</v>
      </c>
      <c r="C48" s="195">
        <f t="shared" si="0"/>
        <v>44013</v>
      </c>
      <c r="D48" s="400">
        <v>44013</v>
      </c>
      <c r="E48" s="401">
        <v>9.4840236564071621</v>
      </c>
      <c r="F48" s="401">
        <v>9.5134214514904247</v>
      </c>
      <c r="G48" s="401">
        <v>8.0227899683509669</v>
      </c>
      <c r="H48" s="401">
        <v>1.0329161235513611</v>
      </c>
      <c r="I48" s="183"/>
      <c r="J48" s="179"/>
      <c r="M48" s="179"/>
    </row>
    <row r="49" spans="1:52">
      <c r="C49" s="195">
        <f t="shared" si="0"/>
        <v>44105</v>
      </c>
      <c r="D49" s="400">
        <v>44105</v>
      </c>
      <c r="E49" s="401">
        <v>8.9304687596676491</v>
      </c>
      <c r="F49" s="401">
        <v>8.9338852661783275</v>
      </c>
      <c r="G49" s="401">
        <v>8.5341166946999856</v>
      </c>
      <c r="H49" s="401">
        <v>0.89022673614627301</v>
      </c>
      <c r="I49" s="183"/>
      <c r="J49" s="179"/>
      <c r="M49" s="179"/>
    </row>
    <row r="50" spans="1:52">
      <c r="C50" s="195">
        <f t="shared" si="0"/>
        <v>44197</v>
      </c>
      <c r="D50" s="400">
        <v>44197</v>
      </c>
      <c r="E50" s="401">
        <v>8.6716080783435974</v>
      </c>
      <c r="F50" s="401">
        <v>8.6233371054900942</v>
      </c>
      <c r="G50" s="401">
        <v>9.0374030618446834</v>
      </c>
      <c r="H50" s="401">
        <v>0.9603155206711621</v>
      </c>
      <c r="I50" s="183"/>
      <c r="J50" s="179"/>
      <c r="M50" s="179"/>
    </row>
    <row r="51" spans="1:52">
      <c r="C51" s="195">
        <f t="shared" si="0"/>
        <v>44287</v>
      </c>
      <c r="D51" s="400">
        <v>44287</v>
      </c>
      <c r="E51" s="401">
        <v>8.5440348635628638</v>
      </c>
      <c r="F51" s="401">
        <v>8.5218896019100754</v>
      </c>
      <c r="G51" s="401">
        <v>8.1789610479375501</v>
      </c>
      <c r="H51" s="401">
        <v>1.2935523951919221</v>
      </c>
      <c r="I51" s="183"/>
      <c r="J51" s="179"/>
      <c r="M51" s="179"/>
    </row>
    <row r="52" spans="1:52" ht="11.25" customHeight="1">
      <c r="A52" s="176">
        <v>2021</v>
      </c>
      <c r="B52" s="176" t="s">
        <v>47</v>
      </c>
      <c r="C52" s="195">
        <f t="shared" si="0"/>
        <v>44378</v>
      </c>
      <c r="D52" s="402">
        <v>44378</v>
      </c>
      <c r="E52" s="401">
        <v>7.6787563657741353</v>
      </c>
      <c r="F52" s="401">
        <v>7.7191731223871249</v>
      </c>
      <c r="G52" s="401">
        <v>6.6725890975779301</v>
      </c>
      <c r="H52" s="401">
        <v>1.3464361579455888</v>
      </c>
      <c r="I52" s="183"/>
      <c r="J52" s="533"/>
      <c r="K52" s="179"/>
      <c r="L52" s="179"/>
      <c r="M52" s="179"/>
      <c r="N52" s="179"/>
      <c r="O52" s="179"/>
      <c r="P52" s="179"/>
      <c r="Q52" s="179"/>
      <c r="R52" s="179"/>
      <c r="S52" s="179"/>
      <c r="T52" s="179"/>
      <c r="U52" s="179"/>
      <c r="V52" s="179"/>
      <c r="W52" s="179"/>
      <c r="X52" s="179"/>
      <c r="Y52" s="179"/>
      <c r="Z52" s="179"/>
      <c r="AA52" s="179"/>
      <c r="AB52" s="179"/>
      <c r="AC52" s="179"/>
      <c r="AD52" s="179"/>
      <c r="AE52" s="179"/>
      <c r="AF52" s="179"/>
      <c r="AG52" s="179"/>
      <c r="AH52" s="179"/>
      <c r="AI52" s="179"/>
      <c r="AJ52" s="179"/>
      <c r="AK52" s="179"/>
      <c r="AL52" s="179"/>
      <c r="AM52" s="179"/>
      <c r="AN52" s="179"/>
      <c r="AO52" s="179"/>
      <c r="AP52" s="179"/>
      <c r="AQ52" s="179"/>
      <c r="AR52" s="179"/>
      <c r="AS52" s="179"/>
      <c r="AT52" s="179"/>
      <c r="AU52" s="179"/>
      <c r="AV52" s="179"/>
      <c r="AW52" s="179"/>
      <c r="AX52" s="179"/>
    </row>
    <row r="53" spans="1:52" ht="11.25" customHeight="1">
      <c r="C53" s="195">
        <f t="shared" si="0"/>
        <v>44470</v>
      </c>
      <c r="D53" s="400">
        <v>44470</v>
      </c>
      <c r="E53" s="401">
        <v>7.0732466793548561</v>
      </c>
      <c r="F53" s="401">
        <v>7.0785852320484386</v>
      </c>
      <c r="G53" s="401">
        <v>5.9934946245041107</v>
      </c>
      <c r="H53" s="401">
        <v>1.3515508155702358</v>
      </c>
      <c r="I53" s="183"/>
      <c r="K53" s="179"/>
      <c r="L53" s="179"/>
      <c r="M53" s="179"/>
      <c r="N53" s="179"/>
      <c r="O53" s="179"/>
      <c r="P53" s="179"/>
      <c r="Q53" s="179"/>
      <c r="R53" s="179"/>
      <c r="S53" s="179"/>
      <c r="T53" s="179"/>
      <c r="U53" s="179"/>
      <c r="V53" s="179"/>
      <c r="W53" s="179"/>
      <c r="X53" s="179"/>
      <c r="Y53" s="179"/>
      <c r="Z53" s="179"/>
      <c r="AA53" s="179"/>
      <c r="AB53" s="179"/>
      <c r="AC53" s="179"/>
      <c r="AD53" s="179"/>
      <c r="AE53" s="179"/>
      <c r="AF53" s="179"/>
      <c r="AG53" s="179"/>
      <c r="AH53" s="179"/>
      <c r="AI53" s="179"/>
      <c r="AJ53" s="179"/>
      <c r="AK53" s="179"/>
      <c r="AL53" s="179"/>
      <c r="AM53" s="179"/>
      <c r="AN53" s="179"/>
      <c r="AO53" s="179"/>
      <c r="AP53" s="179"/>
      <c r="AQ53" s="179"/>
      <c r="AR53" s="179"/>
      <c r="AS53" s="179"/>
      <c r="AT53" s="179"/>
      <c r="AU53" s="179"/>
      <c r="AV53" s="179"/>
      <c r="AW53" s="179"/>
      <c r="AX53" s="179"/>
    </row>
    <row r="54" spans="1:52">
      <c r="C54" s="195">
        <f t="shared" si="0"/>
        <v>44562</v>
      </c>
      <c r="D54" s="400">
        <v>44562</v>
      </c>
      <c r="E54" s="401">
        <v>6.8689371743115935</v>
      </c>
      <c r="F54" s="401">
        <v>6.8267883243351166</v>
      </c>
      <c r="G54" s="401">
        <v>6.3474477834240393</v>
      </c>
      <c r="H54" s="401">
        <v>1.333769720613164</v>
      </c>
      <c r="I54" s="183"/>
      <c r="J54" s="536"/>
      <c r="M54" s="179"/>
      <c r="AY54" s="190"/>
      <c r="AZ54" s="190"/>
    </row>
    <row r="55" spans="1:52">
      <c r="C55" s="195">
        <f t="shared" si="0"/>
        <v>44652</v>
      </c>
      <c r="D55" s="400">
        <v>44652</v>
      </c>
      <c r="E55" s="401">
        <v>6.8778414996261814</v>
      </c>
      <c r="F55" s="401">
        <v>6.88832622076366</v>
      </c>
      <c r="G55" s="401">
        <v>7.4148805431809723</v>
      </c>
      <c r="H55" s="401">
        <v>1.2934002365026209</v>
      </c>
      <c r="I55" s="183"/>
      <c r="J55" s="536"/>
      <c r="M55" s="179"/>
      <c r="N55" s="190"/>
      <c r="O55" s="190"/>
      <c r="P55" s="190"/>
      <c r="Q55" s="190"/>
      <c r="R55" s="190"/>
      <c r="S55" s="190"/>
      <c r="T55" s="190"/>
      <c r="U55" s="190"/>
      <c r="V55" s="190"/>
      <c r="W55" s="190"/>
      <c r="X55" s="190"/>
      <c r="Y55" s="190"/>
      <c r="Z55" s="190"/>
      <c r="AA55" s="190"/>
      <c r="AB55" s="190"/>
      <c r="AC55" s="190"/>
      <c r="AD55" s="190"/>
      <c r="AE55" s="190"/>
      <c r="AF55" s="190"/>
      <c r="AG55" s="190"/>
      <c r="AH55" s="190"/>
      <c r="AI55" s="190"/>
      <c r="AJ55" s="190"/>
      <c r="AK55" s="190"/>
      <c r="AL55" s="190"/>
      <c r="AM55" s="190"/>
      <c r="AN55" s="190"/>
      <c r="AO55" s="190"/>
      <c r="AP55" s="190"/>
      <c r="AQ55" s="190"/>
      <c r="AR55" s="190"/>
      <c r="AS55" s="190"/>
      <c r="AT55" s="190"/>
      <c r="AU55" s="190"/>
      <c r="AV55" s="190"/>
      <c r="AW55" s="190"/>
      <c r="AX55" s="190"/>
    </row>
    <row r="56" spans="1:52" ht="11.25" customHeight="1">
      <c r="A56" s="176">
        <v>2022</v>
      </c>
      <c r="B56" s="176" t="s">
        <v>48</v>
      </c>
      <c r="C56" s="195">
        <f t="shared" si="0"/>
        <v>44743</v>
      </c>
      <c r="D56" s="400">
        <v>44743</v>
      </c>
      <c r="E56" s="401">
        <v>6.6346774624563913</v>
      </c>
      <c r="F56" s="401">
        <v>6.6778555732742824</v>
      </c>
      <c r="G56" s="401">
        <v>7.0085132321286645</v>
      </c>
      <c r="H56" s="401">
        <v>1.2846208453028083</v>
      </c>
      <c r="I56" s="183"/>
      <c r="J56" s="845" t="s">
        <v>552</v>
      </c>
      <c r="M56" s="179"/>
    </row>
    <row r="57" spans="1:52">
      <c r="C57" s="195">
        <f t="shared" si="0"/>
        <v>44835</v>
      </c>
      <c r="D57" s="400">
        <v>44835</v>
      </c>
      <c r="E57" s="401">
        <v>6.4265127017609602</v>
      </c>
      <c r="F57" s="401">
        <v>6.4419251260626957</v>
      </c>
      <c r="G57" s="401">
        <v>6.549065160590704</v>
      </c>
      <c r="H57" s="401">
        <v>1.3281650788286967</v>
      </c>
      <c r="I57" s="183"/>
      <c r="J57" s="845"/>
      <c r="M57" s="179"/>
    </row>
    <row r="58" spans="1:52">
      <c r="B58" s="191"/>
      <c r="C58" s="195">
        <f t="shared" si="0"/>
        <v>44927</v>
      </c>
      <c r="D58" s="400">
        <v>44927</v>
      </c>
      <c r="E58" s="401">
        <v>6.0996940798140473</v>
      </c>
      <c r="F58" s="401">
        <v>6.1158768248865583</v>
      </c>
      <c r="G58" s="401">
        <v>6.6517203968748442</v>
      </c>
      <c r="H58" s="401">
        <v>1.2936733837496004</v>
      </c>
      <c r="I58" s="183"/>
      <c r="J58" s="845"/>
      <c r="M58" s="179"/>
    </row>
    <row r="59" spans="1:52">
      <c r="B59" s="191"/>
      <c r="C59" s="195">
        <f t="shared" ref="C59:C62" si="1">+D59</f>
        <v>45017</v>
      </c>
      <c r="D59" s="400">
        <v>45017</v>
      </c>
      <c r="E59" s="401">
        <v>6.1197945526812241</v>
      </c>
      <c r="F59" s="401">
        <v>6.1528001041535303</v>
      </c>
      <c r="G59" s="401">
        <v>5.9743906156059507</v>
      </c>
      <c r="H59" s="401">
        <v>1.3111587459283476</v>
      </c>
      <c r="I59" s="183"/>
      <c r="J59" s="845"/>
      <c r="M59" s="179"/>
    </row>
    <row r="60" spans="1:52">
      <c r="A60" s="176">
        <v>2023</v>
      </c>
      <c r="B60" s="176" t="s">
        <v>49</v>
      </c>
      <c r="C60" s="195">
        <f t="shared" si="1"/>
        <v>45108</v>
      </c>
      <c r="D60" s="400">
        <v>45108</v>
      </c>
      <c r="E60" s="401">
        <v>6.2336967444072506</v>
      </c>
      <c r="F60" s="401">
        <v>6.284515110356292</v>
      </c>
      <c r="G60" s="401">
        <v>5.9837582680546912</v>
      </c>
      <c r="H60" s="401">
        <v>1.3023835441603973</v>
      </c>
      <c r="I60" s="183"/>
      <c r="J60" s="845"/>
      <c r="M60" s="179"/>
    </row>
    <row r="61" spans="1:52">
      <c r="C61" s="195">
        <f t="shared" si="1"/>
        <v>45200</v>
      </c>
      <c r="D61" s="400">
        <v>45200</v>
      </c>
      <c r="E61" s="401">
        <v>6.1321123491580991</v>
      </c>
      <c r="F61" s="401">
        <v>6.1623175874434777</v>
      </c>
      <c r="G61" s="401">
        <v>5.8483181894760401</v>
      </c>
      <c r="H61" s="401">
        <v>1.2387016463498932</v>
      </c>
      <c r="I61" s="183"/>
      <c r="J61" s="845"/>
      <c r="M61" s="179"/>
    </row>
    <row r="62" spans="1:52">
      <c r="C62" s="195">
        <f t="shared" si="1"/>
        <v>45292</v>
      </c>
      <c r="D62" s="400">
        <v>45292</v>
      </c>
      <c r="E62" s="401">
        <v>5.8169159435991205</v>
      </c>
      <c r="F62" s="401">
        <v>5.857495265814209</v>
      </c>
      <c r="G62" s="401">
        <v>5.0610740569145047</v>
      </c>
      <c r="H62" s="401">
        <v>1.2471413304779404</v>
      </c>
      <c r="I62" s="183"/>
      <c r="J62" s="845"/>
    </row>
    <row r="63" spans="1:52">
      <c r="C63" s="195">
        <f t="shared" ref="C63:C66" si="2">+D63</f>
        <v>45383</v>
      </c>
      <c r="D63" s="400">
        <v>45383</v>
      </c>
      <c r="E63" s="401">
        <v>5.4046711284991718</v>
      </c>
      <c r="F63" s="401">
        <v>5.4522772161450606</v>
      </c>
      <c r="G63" s="401">
        <v>4.8862110185981065</v>
      </c>
      <c r="H63" s="401">
        <v>1.3111059650675319</v>
      </c>
      <c r="I63" s="183"/>
      <c r="J63" s="845"/>
    </row>
    <row r="64" spans="1:52">
      <c r="A64" s="176">
        <v>2024</v>
      </c>
      <c r="B64" s="176" t="s">
        <v>517</v>
      </c>
      <c r="C64" s="195">
        <f t="shared" si="2"/>
        <v>45474</v>
      </c>
      <c r="D64" s="400">
        <v>45474</v>
      </c>
      <c r="E64" s="401">
        <v>5.0480428054770945</v>
      </c>
      <c r="F64" s="401">
        <v>5.0816355111051097</v>
      </c>
      <c r="G64" s="401">
        <v>5.3314174998544193</v>
      </c>
      <c r="H64" s="401">
        <v>1.2281340843438497</v>
      </c>
      <c r="I64" s="183"/>
      <c r="J64" s="845"/>
    </row>
    <row r="65" spans="1:10">
      <c r="C65" s="195">
        <f t="shared" si="2"/>
        <v>45566</v>
      </c>
      <c r="D65" s="400">
        <v>45566</v>
      </c>
      <c r="E65" s="401">
        <v>4.7280544978565295</v>
      </c>
      <c r="F65" s="401">
        <v>4.7620354819349453</v>
      </c>
      <c r="G65" s="401">
        <v>4.8587048371244999</v>
      </c>
      <c r="H65" s="401">
        <v>1.2335783138645686</v>
      </c>
      <c r="I65" s="183"/>
      <c r="J65" s="845"/>
    </row>
    <row r="66" spans="1:10">
      <c r="C66" s="195">
        <f t="shared" si="2"/>
        <v>45658</v>
      </c>
      <c r="D66" s="400">
        <v>45658</v>
      </c>
      <c r="E66" s="401">
        <v>4.657775225355576</v>
      </c>
      <c r="F66" s="401">
        <v>4.6293759756187791</v>
      </c>
      <c r="G66" s="401">
        <v>5.0000437538036246</v>
      </c>
      <c r="H66" s="401">
        <v>1.1270072385907237</v>
      </c>
      <c r="I66" s="183"/>
      <c r="J66" s="845"/>
    </row>
    <row r="67" spans="1:10">
      <c r="C67" s="195">
        <f t="shared" ref="C67:C69" si="3">+D67</f>
        <v>45748</v>
      </c>
      <c r="D67" s="400">
        <v>45748</v>
      </c>
      <c r="E67" s="401">
        <v>4.5700558053684839</v>
      </c>
      <c r="F67" s="401">
        <v>4.5062877441944655</v>
      </c>
      <c r="G67" s="401">
        <v>5.10477940070591</v>
      </c>
      <c r="H67" s="401">
        <v>1.1354018518095594</v>
      </c>
      <c r="I67" s="183"/>
      <c r="J67" s="179" t="s">
        <v>473</v>
      </c>
    </row>
    <row r="68" spans="1:10">
      <c r="A68" s="176">
        <v>2025</v>
      </c>
      <c r="B68" s="176" t="s">
        <v>538</v>
      </c>
      <c r="C68" s="195">
        <f t="shared" si="3"/>
        <v>45839</v>
      </c>
      <c r="D68" s="400">
        <v>45839</v>
      </c>
      <c r="E68" s="401">
        <v>4.4353269080669717</v>
      </c>
      <c r="F68" s="401">
        <v>4.3671884984557234</v>
      </c>
      <c r="G68" s="401"/>
      <c r="H68" s="401">
        <v>1.1751204897401513</v>
      </c>
      <c r="I68" s="183"/>
      <c r="J68" s="179"/>
    </row>
    <row r="69" spans="1:10">
      <c r="C69" s="195">
        <f t="shared" si="3"/>
        <v>45931</v>
      </c>
      <c r="D69" s="400">
        <v>45931</v>
      </c>
      <c r="E69" s="189"/>
      <c r="F69" s="178"/>
      <c r="G69" s="189"/>
      <c r="H69" s="189"/>
      <c r="I69" s="183"/>
      <c r="J69" s="179"/>
    </row>
    <row r="70" spans="1:10">
      <c r="D70" s="192"/>
      <c r="E70" s="189"/>
      <c r="F70" s="178"/>
      <c r="G70" s="189"/>
      <c r="H70" s="189"/>
      <c r="I70" s="183"/>
      <c r="J70" s="179"/>
    </row>
    <row r="71" spans="1:10">
      <c r="D71" s="192"/>
      <c r="E71" s="189"/>
      <c r="F71" s="178"/>
      <c r="G71" s="189"/>
      <c r="H71" s="189"/>
      <c r="I71" s="183"/>
      <c r="J71" s="179"/>
    </row>
    <row r="72" spans="1:10">
      <c r="D72" s="192"/>
      <c r="E72" s="189"/>
      <c r="F72" s="178"/>
      <c r="G72" s="189"/>
      <c r="H72" s="189"/>
      <c r="I72" s="183"/>
      <c r="J72" s="179"/>
    </row>
    <row r="73" spans="1:10">
      <c r="D73" s="192"/>
      <c r="E73" s="189"/>
      <c r="F73" s="178"/>
      <c r="G73" s="189"/>
      <c r="H73" s="189"/>
      <c r="I73" s="183"/>
      <c r="J73" s="179"/>
    </row>
    <row r="74" spans="1:10">
      <c r="D74" s="192"/>
      <c r="E74" s="189"/>
      <c r="F74" s="178"/>
      <c r="G74" s="189"/>
      <c r="H74" s="189"/>
      <c r="I74" s="183"/>
      <c r="J74" s="179"/>
    </row>
    <row r="75" spans="1:10">
      <c r="D75" s="192"/>
      <c r="E75" s="189"/>
      <c r="F75" s="178"/>
      <c r="G75" s="189"/>
      <c r="H75" s="189"/>
      <c r="I75" s="183"/>
      <c r="J75" s="179"/>
    </row>
    <row r="76" spans="1:10">
      <c r="D76" s="192"/>
      <c r="E76" s="189"/>
      <c r="F76" s="178"/>
      <c r="G76" s="189"/>
      <c r="H76" s="189"/>
      <c r="I76" s="183"/>
      <c r="J76" s="179"/>
    </row>
    <row r="77" spans="1:10">
      <c r="D77" s="192"/>
      <c r="E77" s="189"/>
      <c r="F77" s="178"/>
      <c r="G77" s="189"/>
      <c r="H77" s="189"/>
      <c r="I77" s="183"/>
      <c r="J77" s="179"/>
    </row>
    <row r="78" spans="1:10">
      <c r="D78" s="192"/>
      <c r="E78" s="189"/>
      <c r="F78" s="189"/>
      <c r="G78" s="189"/>
      <c r="H78" s="189"/>
      <c r="I78" s="183"/>
      <c r="J78" s="179"/>
    </row>
    <row r="79" spans="1:10">
      <c r="D79" s="192"/>
      <c r="E79" s="189"/>
      <c r="F79" s="189"/>
      <c r="G79" s="189"/>
      <c r="H79" s="189"/>
      <c r="I79" s="183"/>
      <c r="J79" s="179"/>
    </row>
    <row r="80" spans="1:10">
      <c r="D80" s="192"/>
      <c r="E80" s="189"/>
      <c r="F80" s="189"/>
      <c r="G80" s="189"/>
      <c r="H80" s="189"/>
      <c r="J80" s="179"/>
    </row>
    <row r="81" spans="4:10">
      <c r="D81" s="192"/>
      <c r="F81" s="189"/>
      <c r="G81" s="189"/>
      <c r="H81" s="189"/>
      <c r="J81" s="179"/>
    </row>
    <row r="82" spans="4:10">
      <c r="D82" s="192"/>
      <c r="F82" s="189"/>
      <c r="G82" s="189"/>
      <c r="H82" s="189"/>
      <c r="J82" s="179"/>
    </row>
    <row r="83" spans="4:10">
      <c r="D83" s="192"/>
      <c r="F83" s="189"/>
      <c r="G83" s="189"/>
      <c r="H83" s="189"/>
      <c r="J83" s="179"/>
    </row>
    <row r="84" spans="4:10">
      <c r="D84" s="192"/>
      <c r="F84" s="189"/>
      <c r="G84" s="189"/>
      <c r="H84" s="189"/>
      <c r="J84" s="179"/>
    </row>
    <row r="85" spans="4:10">
      <c r="D85" s="192"/>
      <c r="F85" s="189"/>
      <c r="G85" s="189"/>
      <c r="H85" s="189"/>
      <c r="J85" s="179"/>
    </row>
    <row r="86" spans="4:10">
      <c r="D86" s="192"/>
      <c r="F86" s="189"/>
      <c r="G86" s="189"/>
      <c r="H86" s="189"/>
      <c r="J86" s="179"/>
    </row>
    <row r="87" spans="4:10">
      <c r="D87" s="192"/>
      <c r="G87" s="189"/>
      <c r="H87" s="189"/>
      <c r="J87" s="179"/>
    </row>
    <row r="88" spans="4:10">
      <c r="D88" s="192"/>
      <c r="J88" s="179"/>
    </row>
    <row r="89" spans="4:10">
      <c r="D89" s="192"/>
      <c r="J89" s="179"/>
    </row>
    <row r="90" spans="4:10">
      <c r="D90" s="192"/>
      <c r="J90" s="179"/>
    </row>
  </sheetData>
  <sheetProtection algorithmName="SHA-512" hashValue="qzagcEaQMOPqq5k28RiMBV33mz5lrnGnksqVEXgBaMoiX7HzHWn/deveE0G02R5nEHZoFgY1tqdZaJ5rDy75zw==" saltValue="yQqdglc1YtWBuxUVckcVng==" spinCount="100000" sheet="1" objects="1" scenarios="1"/>
  <mergeCells count="2">
    <mergeCell ref="J25:J34"/>
    <mergeCell ref="J56:J66"/>
  </mergeCells>
  <phoneticPr fontId="61" type="noConversion"/>
  <pageMargins left="0.75" right="0.75" top="1" bottom="1" header="0.5" footer="0.5"/>
  <pageSetup paperSize="9" orientation="portrait" horizontalDpi="1200" verticalDpi="12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A0ECF-7B36-4755-8287-22BD5E2B0721}">
  <sheetPr codeName="List26"/>
  <dimension ref="A2:T56"/>
  <sheetViews>
    <sheetView showGridLines="0" zoomScale="110" zoomScaleNormal="110" workbookViewId="0">
      <pane xSplit="2" ySplit="4" topLeftCell="C32" activePane="bottomRight" state="frozen"/>
      <selection pane="topRight" activeCell="C1" sqref="C1"/>
      <selection pane="bottomLeft" activeCell="A5" sqref="A5"/>
      <selection pane="bottomRight" activeCell="Q42" sqref="Q42"/>
    </sheetView>
  </sheetViews>
  <sheetFormatPr defaultColWidth="8.5703125" defaultRowHeight="11.25"/>
  <cols>
    <col min="1" max="2" width="15.5703125" style="232" customWidth="1"/>
    <col min="3" max="9" width="8.5703125" style="232"/>
    <col min="10" max="10" width="13.5703125" style="232" customWidth="1"/>
    <col min="11" max="12" width="8.5703125" style="232"/>
    <col min="13" max="13" width="56.42578125" style="232" customWidth="1"/>
    <col min="14" max="18" width="8.5703125" style="232"/>
    <col min="19" max="16384" width="8.5703125" style="234"/>
  </cols>
  <sheetData>
    <row r="2" spans="1:13" ht="36.6" customHeight="1">
      <c r="A2" s="339"/>
      <c r="B2" s="342"/>
      <c r="C2" s="340" t="s">
        <v>142</v>
      </c>
      <c r="D2" s="340" t="s">
        <v>143</v>
      </c>
      <c r="E2" s="340" t="s">
        <v>142</v>
      </c>
      <c r="F2" s="340" t="s">
        <v>143</v>
      </c>
      <c r="G2" s="846" t="s">
        <v>139</v>
      </c>
      <c r="H2" s="846"/>
      <c r="I2" s="846"/>
      <c r="J2" s="341" t="s">
        <v>140</v>
      </c>
      <c r="K2" s="341" t="s">
        <v>141</v>
      </c>
    </row>
    <row r="3" spans="1:13" ht="45">
      <c r="A3" s="334" t="s">
        <v>477</v>
      </c>
      <c r="B3" s="343" t="s">
        <v>478</v>
      </c>
      <c r="C3" s="335" t="s">
        <v>137</v>
      </c>
      <c r="D3" s="335" t="s">
        <v>138</v>
      </c>
      <c r="E3" s="335" t="s">
        <v>137</v>
      </c>
      <c r="F3" s="335" t="s">
        <v>138</v>
      </c>
      <c r="G3" s="336"/>
      <c r="H3" s="336"/>
      <c r="I3" s="337"/>
      <c r="J3" s="338" t="s">
        <v>144</v>
      </c>
      <c r="K3" s="338" t="s">
        <v>145</v>
      </c>
    </row>
    <row r="4" spans="1:13">
      <c r="A4" s="329"/>
      <c r="B4" s="331"/>
      <c r="C4" s="327"/>
      <c r="D4" s="327"/>
      <c r="E4" s="327"/>
      <c r="F4" s="327"/>
      <c r="G4" s="233"/>
      <c r="H4" s="233"/>
      <c r="J4" s="328"/>
      <c r="K4" s="328"/>
    </row>
    <row r="5" spans="1:13">
      <c r="A5" s="330">
        <v>42370</v>
      </c>
      <c r="B5" s="332">
        <f t="shared" ref="B5:B36" si="0">+A5</f>
        <v>42370</v>
      </c>
      <c r="C5" s="546">
        <v>1023.3739456548516</v>
      </c>
      <c r="D5" s="546">
        <v>1032.1007604708329</v>
      </c>
      <c r="E5" s="235">
        <v>99.72002210143232</v>
      </c>
      <c r="F5" s="235">
        <v>99.446521251096527</v>
      </c>
      <c r="G5" s="235"/>
      <c r="H5" s="235"/>
      <c r="J5" s="236"/>
      <c r="K5" s="236"/>
      <c r="M5" s="534" t="s">
        <v>524</v>
      </c>
    </row>
    <row r="6" spans="1:13">
      <c r="A6" s="330">
        <v>42461</v>
      </c>
      <c r="B6" s="332">
        <f t="shared" si="0"/>
        <v>42461</v>
      </c>
      <c r="C6" s="546">
        <v>1018.2687499336342</v>
      </c>
      <c r="D6" s="546">
        <v>1034.3129582507117</v>
      </c>
      <c r="E6" s="235">
        <v>99.222559534290099</v>
      </c>
      <c r="F6" s="235">
        <v>99.659674251224146</v>
      </c>
      <c r="G6" s="235"/>
      <c r="H6" s="543">
        <v>2016</v>
      </c>
      <c r="I6" s="544" t="s">
        <v>147</v>
      </c>
      <c r="J6" s="236"/>
      <c r="K6" s="236"/>
      <c r="L6" s="236"/>
      <c r="M6" s="233" t="s">
        <v>521</v>
      </c>
    </row>
    <row r="7" spans="1:13">
      <c r="A7" s="330">
        <v>42552</v>
      </c>
      <c r="B7" s="332">
        <f t="shared" si="0"/>
        <v>42552</v>
      </c>
      <c r="C7" s="546">
        <v>1025.3927453980614</v>
      </c>
      <c r="D7" s="546">
        <v>1038.7745431474298</v>
      </c>
      <c r="E7" s="235">
        <v>99.916738810770113</v>
      </c>
      <c r="F7" s="235">
        <v>100.08956357428079</v>
      </c>
      <c r="G7" s="235"/>
      <c r="H7" s="543"/>
      <c r="I7" s="544"/>
      <c r="J7" s="236"/>
      <c r="K7" s="236"/>
      <c r="L7" s="236"/>
    </row>
    <row r="8" spans="1:13">
      <c r="A8" s="330">
        <v>42644</v>
      </c>
      <c r="B8" s="332">
        <f t="shared" si="0"/>
        <v>42644</v>
      </c>
      <c r="C8" s="546">
        <v>1037.9534031350686</v>
      </c>
      <c r="D8" s="546">
        <v>1046.1917863675653</v>
      </c>
      <c r="E8" s="235">
        <v>101.1406795535075</v>
      </c>
      <c r="F8" s="235">
        <v>100.80424092339857</v>
      </c>
      <c r="G8" s="235"/>
      <c r="H8" s="543"/>
      <c r="I8" s="544"/>
      <c r="J8" s="236"/>
      <c r="K8" s="236"/>
      <c r="L8" s="236"/>
    </row>
    <row r="9" spans="1:13">
      <c r="A9" s="330">
        <v>42736</v>
      </c>
      <c r="B9" s="332">
        <f t="shared" si="0"/>
        <v>42736</v>
      </c>
      <c r="C9" s="546">
        <v>1048.0696997711175</v>
      </c>
      <c r="D9" s="546">
        <v>1047.0391738700102</v>
      </c>
      <c r="E9" s="235">
        <v>102.12643586322663</v>
      </c>
      <c r="F9" s="235">
        <v>100.88588967563024</v>
      </c>
      <c r="G9" s="235"/>
      <c r="H9" s="543"/>
      <c r="I9" s="544"/>
      <c r="J9" s="805">
        <v>0.97463880415953952</v>
      </c>
      <c r="K9" s="805">
        <v>8.0997338488671744E-2</v>
      </c>
      <c r="L9" s="236"/>
    </row>
    <row r="10" spans="1:13">
      <c r="A10" s="330">
        <v>42826</v>
      </c>
      <c r="B10" s="332">
        <f t="shared" si="0"/>
        <v>42826</v>
      </c>
      <c r="C10" s="546">
        <v>1057.0362757566822</v>
      </c>
      <c r="D10" s="546">
        <v>1061.4698019904247</v>
      </c>
      <c r="E10" s="235">
        <v>103.00016062361472</v>
      </c>
      <c r="F10" s="235">
        <v>102.27633121099817</v>
      </c>
      <c r="G10" s="235"/>
      <c r="H10" s="543">
        <v>2017</v>
      </c>
      <c r="I10" s="544" t="s">
        <v>148</v>
      </c>
      <c r="J10" s="805">
        <v>0.8555324123503425</v>
      </c>
      <c r="K10" s="805">
        <v>1.3782319210728957</v>
      </c>
      <c r="L10" s="236"/>
    </row>
    <row r="11" spans="1:13">
      <c r="A11" s="330">
        <v>42917</v>
      </c>
      <c r="B11" s="332">
        <f t="shared" si="0"/>
        <v>42917</v>
      </c>
      <c r="C11" s="546">
        <v>1070.4354794239509</v>
      </c>
      <c r="D11" s="546">
        <v>1073.6938809169176</v>
      </c>
      <c r="E11" s="235">
        <v>104.30581130146798</v>
      </c>
      <c r="F11" s="235">
        <v>103.45416400726894</v>
      </c>
      <c r="G11" s="235"/>
      <c r="H11" s="543"/>
      <c r="I11" s="544"/>
      <c r="J11" s="805">
        <v>1.2676200405399243</v>
      </c>
      <c r="K11" s="805">
        <v>1.1516181528264724</v>
      </c>
      <c r="L11" s="236"/>
    </row>
    <row r="12" spans="1:13">
      <c r="A12" s="330">
        <v>43009</v>
      </c>
      <c r="B12" s="332">
        <f t="shared" si="0"/>
        <v>43009</v>
      </c>
      <c r="C12" s="546">
        <v>1089.6794880983568</v>
      </c>
      <c r="D12" s="546">
        <v>1083.7434430902158</v>
      </c>
      <c r="E12" s="235">
        <v>106.18099385666187</v>
      </c>
      <c r="F12" s="235">
        <v>104.42247450223962</v>
      </c>
      <c r="G12" s="235"/>
      <c r="H12" s="543"/>
      <c r="I12" s="544"/>
      <c r="J12" s="805">
        <v>1.7977738074191905</v>
      </c>
      <c r="K12" s="805">
        <v>0.93598020366066237</v>
      </c>
      <c r="L12" s="236"/>
    </row>
    <row r="13" spans="1:13">
      <c r="A13" s="330">
        <v>43101</v>
      </c>
      <c r="B13" s="332">
        <f t="shared" si="0"/>
        <v>43101</v>
      </c>
      <c r="C13" s="546">
        <v>1094.0842357825493</v>
      </c>
      <c r="D13" s="546">
        <v>1081.5384294721362</v>
      </c>
      <c r="E13" s="235">
        <v>106.61020308001945</v>
      </c>
      <c r="F13" s="235">
        <v>104.21001372125029</v>
      </c>
      <c r="G13" s="235"/>
      <c r="H13" s="543"/>
      <c r="I13" s="544"/>
      <c r="J13" s="805">
        <v>0.4042241532764308</v>
      </c>
      <c r="K13" s="805">
        <v>-0.2034626951737124</v>
      </c>
      <c r="L13" s="236"/>
    </row>
    <row r="14" spans="1:13">
      <c r="A14" s="330">
        <v>43191</v>
      </c>
      <c r="B14" s="332">
        <f t="shared" si="0"/>
        <v>43191</v>
      </c>
      <c r="C14" s="546">
        <v>1118.6181620415698</v>
      </c>
      <c r="D14" s="546">
        <v>1102.6999968861501</v>
      </c>
      <c r="E14" s="235">
        <v>109.00084794563494</v>
      </c>
      <c r="F14" s="235">
        <v>106.24900481993353</v>
      </c>
      <c r="G14" s="235"/>
      <c r="H14" s="543">
        <v>2018</v>
      </c>
      <c r="I14" s="544" t="s">
        <v>149</v>
      </c>
      <c r="J14" s="805">
        <v>2.2424165760392754</v>
      </c>
      <c r="K14" s="805">
        <v>1.9566172442288661</v>
      </c>
      <c r="L14" s="236"/>
    </row>
    <row r="15" spans="1:13">
      <c r="A15" s="330">
        <v>43282</v>
      </c>
      <c r="B15" s="332">
        <f t="shared" si="0"/>
        <v>43282</v>
      </c>
      <c r="C15" s="546">
        <v>1126.0643637827354</v>
      </c>
      <c r="D15" s="546">
        <v>1109.8152050397096</v>
      </c>
      <c r="E15" s="235">
        <v>109.72642377776698</v>
      </c>
      <c r="F15" s="235">
        <v>106.93458003308049</v>
      </c>
      <c r="G15" s="235"/>
      <c r="H15" s="543"/>
      <c r="I15" s="544"/>
      <c r="J15" s="805">
        <v>0.66566072265229081</v>
      </c>
      <c r="K15" s="805">
        <v>0.64525330313335871</v>
      </c>
      <c r="L15" s="236"/>
    </row>
    <row r="16" spans="1:13">
      <c r="A16" s="330">
        <v>43374</v>
      </c>
      <c r="B16" s="332">
        <f t="shared" si="0"/>
        <v>43374</v>
      </c>
      <c r="C16" s="546">
        <v>1129.3101431067364</v>
      </c>
      <c r="D16" s="546">
        <v>1107.9018294699035</v>
      </c>
      <c r="E16" s="235">
        <v>110.04270033268612</v>
      </c>
      <c r="F16" s="235">
        <v>106.7502195989527</v>
      </c>
      <c r="G16" s="235"/>
      <c r="H16" s="543"/>
      <c r="I16" s="544"/>
      <c r="J16" s="805">
        <v>0.28824101253835011</v>
      </c>
      <c r="K16" s="805">
        <v>-0.1724048797599238</v>
      </c>
      <c r="L16" s="236"/>
    </row>
    <row r="17" spans="1:14">
      <c r="A17" s="330">
        <v>43466</v>
      </c>
      <c r="B17" s="332">
        <f t="shared" si="0"/>
        <v>43466</v>
      </c>
      <c r="C17" s="546">
        <v>1166.8906119513586</v>
      </c>
      <c r="D17" s="546">
        <v>1146.2328442740218</v>
      </c>
      <c r="E17" s="235">
        <v>113.70463173095902</v>
      </c>
      <c r="F17" s="235">
        <v>110.44354705716995</v>
      </c>
      <c r="G17" s="235"/>
      <c r="H17" s="543"/>
      <c r="I17" s="544"/>
      <c r="J17" s="806">
        <v>3.3277367669113573</v>
      </c>
      <c r="K17" s="806">
        <v>3.4597844127090696</v>
      </c>
      <c r="L17" s="236"/>
    </row>
    <row r="18" spans="1:14">
      <c r="A18" s="330">
        <v>43556</v>
      </c>
      <c r="B18" s="332">
        <f t="shared" si="0"/>
        <v>43556</v>
      </c>
      <c r="C18" s="546">
        <v>1187.8935210265802</v>
      </c>
      <c r="D18" s="546">
        <v>1164.2665641890069</v>
      </c>
      <c r="E18" s="235">
        <v>115.7512057775899</v>
      </c>
      <c r="F18" s="235">
        <v>112.18115909995517</v>
      </c>
      <c r="G18" s="235"/>
      <c r="H18" s="543">
        <v>2019</v>
      </c>
      <c r="I18" s="544" t="s">
        <v>150</v>
      </c>
      <c r="J18" s="806">
        <v>1.7999038521785025</v>
      </c>
      <c r="K18" s="806">
        <v>1.5733033654612143</v>
      </c>
      <c r="L18" s="236"/>
    </row>
    <row r="19" spans="1:14">
      <c r="A19" s="330">
        <v>43647</v>
      </c>
      <c r="B19" s="332">
        <f t="shared" si="0"/>
        <v>43647</v>
      </c>
      <c r="C19" s="546">
        <v>1192.8112972640874</v>
      </c>
      <c r="D19" s="546">
        <v>1164.790217209835</v>
      </c>
      <c r="E19" s="235">
        <v>116.23040573883216</v>
      </c>
      <c r="F19" s="235">
        <v>112.23161490161566</v>
      </c>
      <c r="G19" s="235"/>
      <c r="H19" s="543"/>
      <c r="I19" s="545"/>
      <c r="J19" s="806">
        <v>0.41399133427862012</v>
      </c>
      <c r="K19" s="806">
        <v>4.4977072857264488E-2</v>
      </c>
      <c r="L19" s="236"/>
    </row>
    <row r="20" spans="1:14">
      <c r="A20" s="330">
        <v>43739</v>
      </c>
      <c r="B20" s="332">
        <f t="shared" si="0"/>
        <v>43739</v>
      </c>
      <c r="C20" s="546">
        <v>1207.0950245413317</v>
      </c>
      <c r="D20" s="546">
        <v>1172.5192989860682</v>
      </c>
      <c r="E20" s="235">
        <v>117.6222465276517</v>
      </c>
      <c r="F20" s="235">
        <v>112.9763389872379</v>
      </c>
      <c r="G20" s="235"/>
      <c r="H20" s="543"/>
      <c r="I20" s="544"/>
      <c r="J20" s="806">
        <v>1.1974842382870037</v>
      </c>
      <c r="K20" s="806">
        <v>0.66355998376666037</v>
      </c>
      <c r="L20" s="236"/>
    </row>
    <row r="21" spans="1:14">
      <c r="A21" s="330">
        <v>43831</v>
      </c>
      <c r="B21" s="332">
        <f t="shared" si="0"/>
        <v>43831</v>
      </c>
      <c r="C21" s="546">
        <v>1222.4374136066533</v>
      </c>
      <c r="D21" s="546">
        <v>1183.2271779625612</v>
      </c>
      <c r="E21" s="235">
        <v>119.1172458709305</v>
      </c>
      <c r="F21" s="235">
        <v>114.00808061070515</v>
      </c>
      <c r="G21" s="235"/>
      <c r="H21" s="543"/>
      <c r="I21" s="544"/>
      <c r="J21" s="805">
        <v>1.2710175051174275</v>
      </c>
      <c r="K21" s="805">
        <v>0.91323690669761959</v>
      </c>
      <c r="L21" s="236"/>
    </row>
    <row r="22" spans="1:14" ht="11.25" customHeight="1">
      <c r="A22" s="330">
        <v>43922</v>
      </c>
      <c r="B22" s="332">
        <f t="shared" si="0"/>
        <v>43922</v>
      </c>
      <c r="C22" s="546">
        <v>1193.1077919044865</v>
      </c>
      <c r="D22" s="546">
        <v>1173.4349095664174</v>
      </c>
      <c r="E22" s="235">
        <v>116.25929689071177</v>
      </c>
      <c r="F22" s="235">
        <v>113.06456127184788</v>
      </c>
      <c r="G22" s="235"/>
      <c r="H22" s="543">
        <v>2020</v>
      </c>
      <c r="I22" s="544" t="s">
        <v>151</v>
      </c>
      <c r="J22" s="805">
        <v>-2.3992738913015899</v>
      </c>
      <c r="K22" s="805">
        <v>-0.82758988117610954</v>
      </c>
      <c r="L22" s="236"/>
      <c r="M22" s="535"/>
    </row>
    <row r="23" spans="1:14">
      <c r="A23" s="330">
        <v>44013</v>
      </c>
      <c r="B23" s="332">
        <f t="shared" si="0"/>
        <v>44013</v>
      </c>
      <c r="C23" s="546">
        <v>1220.3853944315772</v>
      </c>
      <c r="D23" s="546">
        <v>1195.2472991755542</v>
      </c>
      <c r="E23" s="235">
        <v>118.91729218014136</v>
      </c>
      <c r="F23" s="235">
        <v>115.1662613673043</v>
      </c>
      <c r="G23" s="235"/>
      <c r="H23" s="543"/>
      <c r="I23" s="545"/>
      <c r="J23" s="805">
        <v>2.2862647207717117</v>
      </c>
      <c r="K23" s="805">
        <v>1.8588495562311493</v>
      </c>
      <c r="L23" s="236"/>
    </row>
    <row r="24" spans="1:14" ht="10.15" customHeight="1">
      <c r="A24" s="330">
        <v>44105</v>
      </c>
      <c r="B24" s="332">
        <f t="shared" si="0"/>
        <v>44105</v>
      </c>
      <c r="C24" s="546">
        <v>1239.3029612540997</v>
      </c>
      <c r="D24" s="546">
        <v>1207.9495778748649</v>
      </c>
      <c r="E24" s="235">
        <v>120.76066545503956</v>
      </c>
      <c r="F24" s="235">
        <v>116.39017038567583</v>
      </c>
      <c r="G24" s="235"/>
      <c r="H24" s="543"/>
      <c r="I24" s="544"/>
      <c r="J24" s="805">
        <v>1.5501305496477045</v>
      </c>
      <c r="K24" s="805">
        <v>1.0627322653707267</v>
      </c>
      <c r="L24" s="236"/>
      <c r="M24" s="535"/>
    </row>
    <row r="25" spans="1:14">
      <c r="A25" s="330">
        <v>44197</v>
      </c>
      <c r="B25" s="332">
        <f t="shared" si="0"/>
        <v>44197</v>
      </c>
      <c r="C25" s="546">
        <v>1250.8741526755455</v>
      </c>
      <c r="D25" s="546">
        <v>1207.732971581702</v>
      </c>
      <c r="E25" s="235">
        <v>121.88819021681967</v>
      </c>
      <c r="F25" s="235">
        <v>116.36929961107596</v>
      </c>
      <c r="G25" s="235"/>
      <c r="H25" s="543"/>
      <c r="I25" s="544"/>
      <c r="J25" s="805">
        <v>0.93368544925741048</v>
      </c>
      <c r="K25" s="805">
        <v>-1.7931733006932404E-2</v>
      </c>
      <c r="L25" s="236"/>
      <c r="M25" s="333" t="s">
        <v>543</v>
      </c>
    </row>
    <row r="26" spans="1:14">
      <c r="A26" s="330">
        <v>44287</v>
      </c>
      <c r="B26" s="332">
        <f t="shared" si="0"/>
        <v>44287</v>
      </c>
      <c r="C26" s="546">
        <v>1250.7505186172032</v>
      </c>
      <c r="D26" s="546">
        <v>1205.6101007207415</v>
      </c>
      <c r="E26" s="235">
        <v>121.87614301639726</v>
      </c>
      <c r="F26" s="235">
        <v>116.1647535722846</v>
      </c>
      <c r="G26" s="235"/>
      <c r="H26" s="543">
        <v>2021</v>
      </c>
      <c r="I26" s="544" t="s">
        <v>152</v>
      </c>
      <c r="J26" s="805">
        <v>-9.883812698333827E-3</v>
      </c>
      <c r="K26" s="805">
        <v>-0.17577319746271769</v>
      </c>
      <c r="L26" s="236"/>
      <c r="M26" s="535"/>
    </row>
    <row r="27" spans="1:14">
      <c r="A27" s="330">
        <v>44378</v>
      </c>
      <c r="B27" s="332">
        <f t="shared" si="0"/>
        <v>44378</v>
      </c>
      <c r="C27" s="546">
        <v>1273.8693326631553</v>
      </c>
      <c r="D27" s="546">
        <v>1210.3112415679977</v>
      </c>
      <c r="E27" s="235">
        <v>124.12889593961735</v>
      </c>
      <c r="F27" s="235">
        <v>116.61772494976697</v>
      </c>
      <c r="G27" s="235"/>
      <c r="H27" s="543"/>
      <c r="I27" s="545"/>
      <c r="J27" s="805">
        <v>1.8483953195967331</v>
      </c>
      <c r="K27" s="805">
        <v>0.38993874092841452</v>
      </c>
      <c r="L27" s="236"/>
      <c r="M27" s="535"/>
      <c r="N27" s="237"/>
    </row>
    <row r="28" spans="1:14">
      <c r="A28" s="330">
        <v>44470</v>
      </c>
      <c r="B28" s="332">
        <f t="shared" si="0"/>
        <v>44470</v>
      </c>
      <c r="C28" s="546">
        <v>1299.0558669163688</v>
      </c>
      <c r="D28" s="546">
        <v>1208.6685274414865</v>
      </c>
      <c r="E28" s="235">
        <v>126.58313250001932</v>
      </c>
      <c r="F28" s="235">
        <v>116.45944369318011</v>
      </c>
      <c r="G28" s="235"/>
      <c r="H28" s="543"/>
      <c r="I28" s="544"/>
      <c r="J28" s="805">
        <v>1.9771677995072281</v>
      </c>
      <c r="K28" s="805">
        <v>-0.13572658586423358</v>
      </c>
      <c r="L28" s="236"/>
      <c r="M28" s="535"/>
    </row>
    <row r="29" spans="1:14">
      <c r="A29" s="330">
        <v>44562</v>
      </c>
      <c r="B29" s="332">
        <f t="shared" si="0"/>
        <v>44562</v>
      </c>
      <c r="C29" s="546">
        <v>1324.4866344237546</v>
      </c>
      <c r="D29" s="546">
        <v>1200.6273549791022</v>
      </c>
      <c r="E29" s="235">
        <v>129.06116773695331</v>
      </c>
      <c r="F29" s="235">
        <v>115.68464857744021</v>
      </c>
      <c r="G29" s="235"/>
      <c r="H29" s="544"/>
      <c r="I29" s="544"/>
      <c r="J29" s="805">
        <v>1.9576346295061171</v>
      </c>
      <c r="K29" s="805">
        <v>-0.66529178842820613</v>
      </c>
      <c r="L29" s="236"/>
    </row>
    <row r="30" spans="1:14">
      <c r="A30" s="330">
        <v>44652</v>
      </c>
      <c r="B30" s="332">
        <f t="shared" si="0"/>
        <v>44652</v>
      </c>
      <c r="C30" s="546">
        <v>1351.7787471324143</v>
      </c>
      <c r="D30" s="546">
        <v>1174.8181197419726</v>
      </c>
      <c r="E30" s="235">
        <v>131.72057693342333</v>
      </c>
      <c r="F30" s="235">
        <v>113.19783841433862</v>
      </c>
      <c r="G30" s="235"/>
      <c r="H30" s="544">
        <v>2022</v>
      </c>
      <c r="I30" s="544" t="s">
        <v>153</v>
      </c>
      <c r="J30" s="805">
        <v>2.0605804542930457</v>
      </c>
      <c r="K30" s="805">
        <v>-2.1496457772760635</v>
      </c>
      <c r="L30" s="236"/>
    </row>
    <row r="31" spans="1:14">
      <c r="A31" s="330">
        <v>44743</v>
      </c>
      <c r="B31" s="332">
        <f t="shared" si="0"/>
        <v>44743</v>
      </c>
      <c r="C31" s="546">
        <v>1385.6779034735939</v>
      </c>
      <c r="D31" s="546">
        <v>1170.9940040521099</v>
      </c>
      <c r="E31" s="235">
        <v>135.02379237477328</v>
      </c>
      <c r="F31" s="235">
        <v>112.82937148089202</v>
      </c>
      <c r="G31" s="235"/>
      <c r="H31" s="544"/>
      <c r="I31" s="545"/>
      <c r="J31" s="805">
        <v>2.5077444376967293</v>
      </c>
      <c r="K31" s="805">
        <v>-0.32550704024744448</v>
      </c>
      <c r="L31" s="236"/>
      <c r="M31" s="534" t="s">
        <v>525</v>
      </c>
    </row>
    <row r="32" spans="1:14">
      <c r="A32" s="330">
        <v>44835</v>
      </c>
      <c r="B32" s="332">
        <f t="shared" si="0"/>
        <v>44835</v>
      </c>
      <c r="C32" s="546">
        <v>1415.6044743989307</v>
      </c>
      <c r="D32" s="546">
        <v>1164.2470421742935</v>
      </c>
      <c r="E32" s="235">
        <v>137.93990952507363</v>
      </c>
      <c r="F32" s="235">
        <v>112.17927808549861</v>
      </c>
      <c r="G32" s="240"/>
      <c r="H32" s="544"/>
      <c r="I32" s="544"/>
      <c r="J32" s="805">
        <v>2.1597061517916671</v>
      </c>
      <c r="K32" s="805">
        <v>-0.5761739047739951</v>
      </c>
      <c r="L32" s="236"/>
      <c r="M32" s="237" t="s">
        <v>518</v>
      </c>
    </row>
    <row r="33" spans="1:20">
      <c r="A33" s="330">
        <v>44927</v>
      </c>
      <c r="B33" s="332">
        <f t="shared" si="0"/>
        <v>44927</v>
      </c>
      <c r="C33" s="546">
        <v>1485.9263218192564</v>
      </c>
      <c r="D33" s="546">
        <v>1204.6920367028579</v>
      </c>
      <c r="E33" s="235">
        <v>144.79223971067475</v>
      </c>
      <c r="F33" s="235">
        <v>116.07629489037967</v>
      </c>
      <c r="G33" s="236"/>
      <c r="H33" s="544"/>
      <c r="I33" s="544"/>
      <c r="J33" s="805">
        <v>4.967619747753659</v>
      </c>
      <c r="K33" s="805">
        <v>3.4739185983269749</v>
      </c>
      <c r="L33" s="236"/>
    </row>
    <row r="34" spans="1:20">
      <c r="A34" s="330">
        <v>45017</v>
      </c>
      <c r="B34" s="332">
        <f t="shared" si="0"/>
        <v>45017</v>
      </c>
      <c r="C34" s="547">
        <v>1535.1191149160732</v>
      </c>
      <c r="D34" s="547">
        <v>1231.9951740062122</v>
      </c>
      <c r="E34" s="235">
        <v>149.58570395282598</v>
      </c>
      <c r="F34" s="235">
        <v>118.70704774712691</v>
      </c>
      <c r="G34" s="236"/>
      <c r="H34" s="544">
        <v>2023</v>
      </c>
      <c r="I34" s="544" t="s">
        <v>475</v>
      </c>
      <c r="J34" s="805">
        <v>3.3105809066353231</v>
      </c>
      <c r="K34" s="805">
        <v>2.2663997496057817</v>
      </c>
      <c r="L34" s="236"/>
    </row>
    <row r="35" spans="1:20">
      <c r="A35" s="330">
        <v>45108</v>
      </c>
      <c r="B35" s="332">
        <f t="shared" si="0"/>
        <v>45108</v>
      </c>
      <c r="C35" s="547">
        <v>1597.3280786492869</v>
      </c>
      <c r="D35" s="547">
        <v>1258.5621049347212</v>
      </c>
      <c r="E35" s="235">
        <v>155.64749521175207</v>
      </c>
      <c r="F35" s="235">
        <v>121.26686454248818</v>
      </c>
      <c r="G35" s="236"/>
      <c r="J35" s="805">
        <v>4.0523867580539275</v>
      </c>
      <c r="K35" s="805">
        <v>2.1564151783256165</v>
      </c>
      <c r="L35" s="236"/>
    </row>
    <row r="36" spans="1:20">
      <c r="A36" s="548">
        <v>45200</v>
      </c>
      <c r="B36" s="549">
        <f t="shared" si="0"/>
        <v>45200</v>
      </c>
      <c r="C36" s="547">
        <v>1648.6538751417149</v>
      </c>
      <c r="D36" s="547">
        <v>1292.8660607763697</v>
      </c>
      <c r="E36" s="235">
        <v>160.64880444219511</v>
      </c>
      <c r="F36" s="235">
        <v>124.5721707725184</v>
      </c>
      <c r="G36" s="550"/>
      <c r="H36" s="551"/>
      <c r="I36" s="551"/>
      <c r="J36" s="805">
        <v>3.2132282139452286</v>
      </c>
      <c r="K36" s="805">
        <v>2.7256466492313365</v>
      </c>
      <c r="L36" s="236"/>
    </row>
    <row r="37" spans="1:20">
      <c r="A37" s="330">
        <v>45292</v>
      </c>
      <c r="B37" s="332">
        <f t="shared" ref="B37:B40" si="1">+A37</f>
        <v>45292</v>
      </c>
      <c r="C37" s="547">
        <v>1678.3127492083938</v>
      </c>
      <c r="D37" s="547">
        <v>1305.0687176250603</v>
      </c>
      <c r="E37" s="235">
        <v>163.53883656582931</v>
      </c>
      <c r="F37" s="235">
        <v>125.74793947660264</v>
      </c>
      <c r="J37" s="805">
        <v>1.7989751829582445</v>
      </c>
      <c r="K37" s="805">
        <v>0.94384540045571441</v>
      </c>
      <c r="O37" s="237"/>
      <c r="P37" s="237"/>
      <c r="Q37" s="237"/>
      <c r="R37" s="237"/>
      <c r="S37" s="238"/>
      <c r="T37" s="238"/>
    </row>
    <row r="38" spans="1:20">
      <c r="A38" s="330">
        <v>45383</v>
      </c>
      <c r="B38" s="332">
        <f t="shared" si="1"/>
        <v>45383</v>
      </c>
      <c r="C38" s="547">
        <v>1807.5529880373288</v>
      </c>
      <c r="D38" s="547">
        <v>1405.4571809985662</v>
      </c>
      <c r="E38" s="235">
        <v>176.13231671757282</v>
      </c>
      <c r="F38" s="235">
        <v>135.42071934325443</v>
      </c>
      <c r="H38" s="544">
        <v>2024</v>
      </c>
      <c r="I38" s="544" t="s">
        <v>517</v>
      </c>
      <c r="J38" s="805">
        <v>7.7006051994715108</v>
      </c>
      <c r="K38" s="805">
        <v>7.6921975078975748</v>
      </c>
    </row>
    <row r="39" spans="1:20">
      <c r="A39" s="330">
        <v>45474</v>
      </c>
      <c r="B39" s="332">
        <f t="shared" si="1"/>
        <v>45474</v>
      </c>
      <c r="C39" s="547">
        <v>1829.4550339235484</v>
      </c>
      <c r="D39" s="547">
        <v>1415.0739500084419</v>
      </c>
      <c r="E39" s="235">
        <v>178.2665048206741</v>
      </c>
      <c r="F39" s="235">
        <v>136.34732870189032</v>
      </c>
      <c r="J39" s="805">
        <v>1.2116959243336538</v>
      </c>
      <c r="K39" s="805">
        <v>0.68424489482083573</v>
      </c>
    </row>
    <row r="40" spans="1:20">
      <c r="A40" s="548">
        <v>45566</v>
      </c>
      <c r="B40" s="549">
        <f t="shared" si="1"/>
        <v>45566</v>
      </c>
      <c r="C40" s="547">
        <v>1877.7468194573351</v>
      </c>
      <c r="D40" s="547">
        <v>1431.4841254799733</v>
      </c>
      <c r="E40" s="235">
        <v>182.97217271577117</v>
      </c>
      <c r="F40" s="235">
        <v>137.9285065541568</v>
      </c>
      <c r="J40" s="805">
        <v>2.6396814700724036</v>
      </c>
      <c r="K40" s="805">
        <v>1.1596691092669431</v>
      </c>
    </row>
    <row r="41" spans="1:20">
      <c r="A41" s="330">
        <v>45658</v>
      </c>
      <c r="B41" s="332">
        <f t="shared" ref="B41:B44" si="2">+A41</f>
        <v>45658</v>
      </c>
      <c r="C41" s="547">
        <v>1925.8042340838535</v>
      </c>
      <c r="D41" s="547">
        <v>1450.0183361342126</v>
      </c>
      <c r="E41" s="235">
        <v>187.65500294517236</v>
      </c>
      <c r="F41" s="235">
        <v>139.71434263169081</v>
      </c>
      <c r="J41" s="805">
        <v>2.5593127959820947</v>
      </c>
      <c r="K41" s="805">
        <v>1.2947548858094962</v>
      </c>
    </row>
    <row r="42" spans="1:20">
      <c r="A42" s="330">
        <v>45748</v>
      </c>
      <c r="B42" s="332">
        <f t="shared" si="2"/>
        <v>45748</v>
      </c>
      <c r="C42" s="547">
        <v>1986.6700669657318</v>
      </c>
      <c r="D42" s="547">
        <v>1491.8357653452929</v>
      </c>
      <c r="E42" s="235">
        <v>193.58591629896029</v>
      </c>
      <c r="F42" s="235">
        <v>143.74359832258753</v>
      </c>
      <c r="H42" s="544">
        <v>2025</v>
      </c>
      <c r="I42" s="544" t="s">
        <v>538</v>
      </c>
      <c r="J42" s="805">
        <v>3.1605410251283104</v>
      </c>
      <c r="K42" s="805">
        <v>2.8839241662672208</v>
      </c>
    </row>
    <row r="43" spans="1:20">
      <c r="A43" s="330">
        <v>45839</v>
      </c>
      <c r="B43" s="332">
        <f t="shared" si="2"/>
        <v>45839</v>
      </c>
      <c r="C43" s="547">
        <v>2014.6094828998869</v>
      </c>
      <c r="D43" s="547">
        <v>1496.5760469763443</v>
      </c>
      <c r="E43" s="235">
        <v>195.38580576147854</v>
      </c>
      <c r="F43" s="235">
        <v>143.63951012173766</v>
      </c>
      <c r="J43" s="805">
        <v>1.4063440325965786</v>
      </c>
      <c r="K43" s="805">
        <v>0.3177482227713142</v>
      </c>
      <c r="N43" s="239"/>
    </row>
    <row r="44" spans="1:20">
      <c r="A44" s="548">
        <v>45931</v>
      </c>
      <c r="B44" s="549">
        <f t="shared" si="2"/>
        <v>45931</v>
      </c>
      <c r="C44" s="547"/>
      <c r="D44" s="547"/>
      <c r="E44" s="235"/>
      <c r="F44" s="235"/>
      <c r="J44" s="550"/>
      <c r="K44" s="550"/>
      <c r="L44" s="234"/>
      <c r="M44" s="234"/>
      <c r="N44" s="234"/>
    </row>
    <row r="45" spans="1:20">
      <c r="A45" s="330"/>
      <c r="B45" s="332"/>
      <c r="L45" s="234"/>
      <c r="M45" s="234"/>
      <c r="N45" s="234"/>
    </row>
    <row r="46" spans="1:20">
      <c r="L46" s="234"/>
      <c r="M46" s="234"/>
      <c r="N46" s="234"/>
    </row>
    <row r="47" spans="1:20">
      <c r="L47" s="234"/>
      <c r="N47" s="234"/>
    </row>
    <row r="48" spans="1:20">
      <c r="L48" s="234"/>
      <c r="N48" s="234"/>
    </row>
    <row r="49" spans="12:14">
      <c r="L49" s="234"/>
      <c r="N49" s="234"/>
    </row>
    <row r="50" spans="12:14">
      <c r="L50" s="234"/>
      <c r="M50" s="333" t="s">
        <v>542</v>
      </c>
      <c r="N50" s="234"/>
    </row>
    <row r="51" spans="12:14">
      <c r="L51" s="234"/>
      <c r="M51" s="535"/>
      <c r="N51" s="234"/>
    </row>
    <row r="52" spans="12:14">
      <c r="L52" s="234"/>
      <c r="M52" s="535"/>
      <c r="N52" s="234"/>
    </row>
    <row r="53" spans="12:14">
      <c r="L53" s="234"/>
      <c r="M53" s="535"/>
      <c r="N53" s="234"/>
    </row>
    <row r="54" spans="12:14">
      <c r="M54" s="535"/>
      <c r="N54" s="239"/>
    </row>
    <row r="55" spans="12:14">
      <c r="N55" s="239"/>
    </row>
    <row r="56" spans="12:14">
      <c r="N56" s="239"/>
    </row>
  </sheetData>
  <sheetProtection algorithmName="SHA-512" hashValue="Fheb84POuHg0Rj2PrPz9vHug/rDhNxYn3a3VXL6NuMy0iORrr0tVNxUPxUIBNmqN42WMfI5gm9p3j1oPf8qbTQ==" saltValue="SS+36+EUfVXH1JUU+oxZXA==" spinCount="100000" sheet="1" objects="1" scenarios="1"/>
  <mergeCells count="1">
    <mergeCell ref="G2:I2"/>
  </mergeCells>
  <pageMargins left="0.7" right="0.7" top="0.75" bottom="0.75" header="0.3" footer="0.3"/>
  <pageSetup paperSize="9" orientation="portrait" r:id="rId1"/>
  <ignoredErrors>
    <ignoredError sqref="I5:I34"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A1381-B07A-490C-90EE-FA33FFEFEC41}">
  <sheetPr codeName="List27"/>
  <dimension ref="A2:CN110"/>
  <sheetViews>
    <sheetView showGridLines="0" zoomScaleNormal="100" workbookViewId="0">
      <pane xSplit="4" ySplit="4" topLeftCell="E5" activePane="bottomRight" state="frozen"/>
      <selection activeCell="C1" sqref="C1"/>
      <selection pane="topRight" activeCell="E1" sqref="E1"/>
      <selection pane="bottomLeft" activeCell="C6" sqref="C6"/>
      <selection pane="bottomRight" activeCell="C1" sqref="C1"/>
    </sheetView>
  </sheetViews>
  <sheetFormatPr defaultColWidth="9.42578125" defaultRowHeight="11.25"/>
  <cols>
    <col min="1" max="2" width="9.42578125" style="243" hidden="1" customWidth="1"/>
    <col min="3" max="3" width="13.5703125" style="243" bestFit="1" customWidth="1"/>
    <col min="4" max="4" width="11.42578125" style="243" bestFit="1" customWidth="1"/>
    <col min="5" max="5" width="21.5703125" style="243" bestFit="1" customWidth="1"/>
    <col min="6" max="6" width="37.5703125" style="243" bestFit="1" customWidth="1"/>
    <col min="7" max="7" width="23" style="243" bestFit="1" customWidth="1"/>
    <col min="8" max="8" width="56.42578125" style="243" customWidth="1"/>
    <col min="9" max="92" width="13.42578125" style="243" customWidth="1"/>
    <col min="93" max="16384" width="9.42578125" style="243"/>
  </cols>
  <sheetData>
    <row r="2" spans="1:92" ht="53.25" customHeight="1">
      <c r="C2" s="391"/>
      <c r="D2" s="391"/>
      <c r="E2" s="392" t="s">
        <v>82</v>
      </c>
      <c r="F2" s="309" t="s">
        <v>83</v>
      </c>
      <c r="G2" s="309" t="s">
        <v>84</v>
      </c>
    </row>
    <row r="3" spans="1:92" ht="15" customHeight="1">
      <c r="C3" s="131" t="s">
        <v>477</v>
      </c>
      <c r="D3" s="129" t="s">
        <v>478</v>
      </c>
      <c r="E3" s="131" t="s">
        <v>85</v>
      </c>
      <c r="F3" s="378" t="s">
        <v>86</v>
      </c>
      <c r="G3" s="378" t="s">
        <v>87</v>
      </c>
    </row>
    <row r="4" spans="1:92" ht="15" customHeight="1">
      <c r="C4" s="128"/>
      <c r="D4" s="255"/>
      <c r="E4" s="128"/>
      <c r="F4" s="393"/>
      <c r="G4" s="393"/>
    </row>
    <row r="5" spans="1:92">
      <c r="C5" s="394">
        <v>42736</v>
      </c>
      <c r="D5" s="247">
        <v>42736</v>
      </c>
      <c r="E5" s="135">
        <v>3.03</v>
      </c>
      <c r="F5" s="135">
        <v>1.85</v>
      </c>
      <c r="G5" s="135">
        <v>57.85</v>
      </c>
      <c r="K5" s="241"/>
      <c r="P5" s="241"/>
    </row>
    <row r="6" spans="1:92" s="244" customFormat="1">
      <c r="A6" s="243"/>
      <c r="B6" s="243"/>
      <c r="C6" s="394">
        <v>42767</v>
      </c>
      <c r="D6" s="247">
        <v>42767</v>
      </c>
      <c r="E6" s="135">
        <v>3.25</v>
      </c>
      <c r="F6" s="135">
        <v>1.5</v>
      </c>
      <c r="G6" s="135">
        <v>58.62</v>
      </c>
      <c r="H6" s="241" t="s">
        <v>425</v>
      </c>
      <c r="I6" s="243"/>
      <c r="J6" s="243"/>
      <c r="K6" s="243"/>
      <c r="L6" s="243"/>
      <c r="M6" s="243"/>
      <c r="N6" s="243"/>
      <c r="O6" s="243"/>
      <c r="P6" s="243"/>
      <c r="Q6" s="243"/>
      <c r="R6" s="243"/>
      <c r="S6" s="243"/>
      <c r="T6" s="243"/>
      <c r="U6" s="243"/>
      <c r="V6" s="243"/>
      <c r="W6" s="243"/>
      <c r="X6" s="243"/>
      <c r="Y6" s="243"/>
      <c r="Z6" s="243"/>
      <c r="AA6" s="243"/>
      <c r="AB6" s="243"/>
      <c r="AC6" s="243"/>
      <c r="AD6" s="243"/>
      <c r="AE6" s="243"/>
      <c r="AF6" s="243"/>
      <c r="AG6" s="243"/>
      <c r="AH6" s="243"/>
      <c r="AI6" s="243"/>
      <c r="AJ6" s="243"/>
      <c r="AK6" s="243"/>
      <c r="AL6" s="243"/>
      <c r="AM6" s="243"/>
      <c r="AN6" s="243"/>
      <c r="AO6" s="243"/>
      <c r="AP6" s="243"/>
      <c r="AQ6" s="243"/>
      <c r="AR6" s="243"/>
      <c r="AS6" s="243"/>
      <c r="AT6" s="243"/>
      <c r="AU6" s="243"/>
      <c r="AV6" s="243"/>
      <c r="AW6" s="243"/>
      <c r="AX6" s="243"/>
      <c r="AY6" s="243"/>
      <c r="AZ6" s="243"/>
      <c r="BA6" s="243"/>
      <c r="BB6" s="243"/>
      <c r="BC6" s="243"/>
      <c r="BD6" s="243"/>
      <c r="BE6" s="243"/>
      <c r="BF6" s="243"/>
      <c r="BG6" s="243"/>
      <c r="BH6" s="243"/>
      <c r="BI6" s="243"/>
      <c r="BJ6" s="243"/>
      <c r="BK6" s="243"/>
      <c r="BL6" s="243"/>
      <c r="BM6" s="243"/>
      <c r="BN6" s="243"/>
      <c r="BO6" s="243"/>
      <c r="BP6" s="243"/>
      <c r="BQ6" s="243"/>
      <c r="BR6" s="243"/>
      <c r="BS6" s="243"/>
      <c r="BT6" s="243"/>
      <c r="BU6" s="243"/>
      <c r="BV6" s="243"/>
      <c r="BW6" s="243"/>
      <c r="BX6" s="243"/>
      <c r="BY6" s="243"/>
      <c r="BZ6" s="243"/>
      <c r="CA6" s="243"/>
      <c r="CB6" s="243"/>
      <c r="CC6" s="243"/>
      <c r="CD6" s="243"/>
      <c r="CE6" s="243"/>
      <c r="CF6" s="243"/>
      <c r="CG6" s="243"/>
      <c r="CH6" s="243"/>
      <c r="CI6" s="243"/>
      <c r="CJ6" s="243"/>
      <c r="CK6" s="243"/>
      <c r="CL6" s="243"/>
      <c r="CM6" s="243"/>
      <c r="CN6" s="243"/>
    </row>
    <row r="7" spans="1:92">
      <c r="C7" s="394">
        <v>42795</v>
      </c>
      <c r="D7" s="247">
        <v>42795</v>
      </c>
      <c r="E7" s="135">
        <v>2.3199999999999998</v>
      </c>
      <c r="F7" s="135">
        <v>1.1100000000000001</v>
      </c>
      <c r="G7" s="135">
        <v>58.05</v>
      </c>
    </row>
    <row r="8" spans="1:92">
      <c r="C8" s="394">
        <v>42826</v>
      </c>
      <c r="D8" s="247">
        <v>42826</v>
      </c>
      <c r="E8" s="135">
        <v>1.57</v>
      </c>
      <c r="F8" s="135">
        <v>1.05</v>
      </c>
      <c r="G8" s="135">
        <v>58.81</v>
      </c>
    </row>
    <row r="9" spans="1:92">
      <c r="C9" s="394">
        <v>42856</v>
      </c>
      <c r="D9" s="247">
        <v>42856</v>
      </c>
      <c r="E9" s="135">
        <v>0</v>
      </c>
      <c r="F9" s="135">
        <v>0.84</v>
      </c>
      <c r="G9" s="135">
        <v>57.85</v>
      </c>
    </row>
    <row r="10" spans="1:92">
      <c r="C10" s="394">
        <v>42887</v>
      </c>
      <c r="D10" s="247">
        <v>42887</v>
      </c>
      <c r="E10" s="135">
        <v>-0.1</v>
      </c>
      <c r="F10" s="135">
        <v>1.4</v>
      </c>
      <c r="G10" s="135">
        <v>55.75</v>
      </c>
    </row>
    <row r="11" spans="1:92">
      <c r="A11" s="244">
        <v>2017</v>
      </c>
      <c r="B11" s="244" t="s">
        <v>43</v>
      </c>
      <c r="C11" s="394">
        <v>42917</v>
      </c>
      <c r="D11" s="247">
        <v>42917</v>
      </c>
      <c r="E11" s="135">
        <v>-0.67</v>
      </c>
      <c r="F11" s="135">
        <v>1.57</v>
      </c>
      <c r="G11" s="135">
        <v>57.47</v>
      </c>
    </row>
    <row r="12" spans="1:92">
      <c r="C12" s="394">
        <v>42948</v>
      </c>
      <c r="D12" s="247">
        <v>42948</v>
      </c>
      <c r="E12" s="135">
        <v>0.23</v>
      </c>
      <c r="F12" s="135">
        <v>1.85</v>
      </c>
      <c r="G12" s="135">
        <v>56.7</v>
      </c>
    </row>
    <row r="13" spans="1:92">
      <c r="C13" s="394">
        <v>42979</v>
      </c>
      <c r="D13" s="247">
        <v>42979</v>
      </c>
      <c r="E13" s="135">
        <v>1.1299999999999999</v>
      </c>
      <c r="F13" s="135">
        <v>0.94</v>
      </c>
      <c r="G13" s="135">
        <v>59.39</v>
      </c>
    </row>
    <row r="14" spans="1:92">
      <c r="C14" s="394">
        <v>43009</v>
      </c>
      <c r="D14" s="247">
        <v>43009</v>
      </c>
      <c r="E14" s="135">
        <v>2.34</v>
      </c>
      <c r="F14" s="135">
        <v>0.5</v>
      </c>
      <c r="G14" s="135">
        <v>59.2</v>
      </c>
    </row>
    <row r="15" spans="1:92">
      <c r="C15" s="394">
        <v>43040</v>
      </c>
      <c r="D15" s="247">
        <v>43040</v>
      </c>
      <c r="E15" s="135">
        <v>2.87</v>
      </c>
      <c r="F15" s="135">
        <v>0.3</v>
      </c>
      <c r="G15" s="135">
        <v>59.77</v>
      </c>
    </row>
    <row r="16" spans="1:92">
      <c r="C16" s="394">
        <v>43070</v>
      </c>
      <c r="D16" s="247">
        <v>43070</v>
      </c>
      <c r="E16" s="135">
        <v>2.42</v>
      </c>
      <c r="F16" s="135">
        <v>0.77</v>
      </c>
      <c r="G16" s="135">
        <v>59.96</v>
      </c>
    </row>
    <row r="17" spans="1:14">
      <c r="C17" s="394">
        <v>43101</v>
      </c>
      <c r="D17" s="247">
        <v>43101</v>
      </c>
      <c r="E17" s="135">
        <v>2.14</v>
      </c>
      <c r="F17" s="135">
        <v>0.79</v>
      </c>
      <c r="G17" s="135">
        <v>60.34</v>
      </c>
    </row>
    <row r="18" spans="1:14">
      <c r="C18" s="394">
        <v>43132</v>
      </c>
      <c r="D18" s="247">
        <v>43132</v>
      </c>
      <c r="E18" s="135">
        <v>1.43</v>
      </c>
      <c r="F18" s="135">
        <v>0.56000000000000005</v>
      </c>
      <c r="G18" s="135">
        <v>60.92</v>
      </c>
    </row>
    <row r="19" spans="1:14">
      <c r="C19" s="394">
        <v>43160</v>
      </c>
      <c r="D19" s="247">
        <v>43160</v>
      </c>
      <c r="E19" s="135">
        <v>1.02</v>
      </c>
      <c r="F19" s="135">
        <v>0.4</v>
      </c>
      <c r="G19" s="135">
        <v>59.58</v>
      </c>
    </row>
    <row r="20" spans="1:14" ht="15" customHeight="1">
      <c r="C20" s="394">
        <v>43191</v>
      </c>
      <c r="D20" s="247">
        <v>43191</v>
      </c>
      <c r="E20" s="135">
        <v>0.88</v>
      </c>
      <c r="F20" s="135">
        <v>0.7</v>
      </c>
      <c r="G20" s="135">
        <v>61.3</v>
      </c>
      <c r="I20" s="254"/>
      <c r="J20" s="254"/>
      <c r="K20" s="254"/>
      <c r="L20" s="254"/>
      <c r="M20" s="254"/>
      <c r="N20" s="254"/>
    </row>
    <row r="21" spans="1:14" ht="15" customHeight="1">
      <c r="C21" s="394">
        <v>43221</v>
      </c>
      <c r="D21" s="247">
        <v>43221</v>
      </c>
      <c r="E21" s="135">
        <v>1.44</v>
      </c>
      <c r="F21" s="135">
        <v>1.2</v>
      </c>
      <c r="G21" s="135">
        <v>61.49</v>
      </c>
      <c r="H21" s="847" t="s">
        <v>88</v>
      </c>
      <c r="I21" s="254"/>
      <c r="J21" s="254"/>
      <c r="K21" s="254"/>
      <c r="L21" s="254"/>
      <c r="M21" s="254"/>
      <c r="N21" s="254"/>
    </row>
    <row r="22" spans="1:14">
      <c r="C22" s="394">
        <v>43252</v>
      </c>
      <c r="D22" s="247">
        <v>43252</v>
      </c>
      <c r="E22" s="135">
        <v>2.79</v>
      </c>
      <c r="F22" s="135">
        <v>1.8</v>
      </c>
      <c r="G22" s="135">
        <v>60.15</v>
      </c>
      <c r="H22" s="847"/>
      <c r="I22" s="254"/>
      <c r="J22" s="254"/>
      <c r="K22" s="254"/>
      <c r="L22" s="254"/>
      <c r="M22" s="254"/>
      <c r="N22" s="254"/>
    </row>
    <row r="23" spans="1:14">
      <c r="A23" s="244">
        <v>2018</v>
      </c>
      <c r="B23" s="244" t="s">
        <v>44</v>
      </c>
      <c r="C23" s="394">
        <v>43282</v>
      </c>
      <c r="D23" s="247">
        <v>43282</v>
      </c>
      <c r="E23" s="135">
        <v>3.04</v>
      </c>
      <c r="F23" s="135">
        <v>2.0699999999999998</v>
      </c>
      <c r="G23" s="135">
        <v>58.43</v>
      </c>
      <c r="H23" s="847"/>
      <c r="I23" s="254"/>
      <c r="J23" s="254"/>
      <c r="K23" s="254"/>
      <c r="L23" s="254"/>
      <c r="M23" s="254"/>
      <c r="N23" s="254"/>
    </row>
    <row r="24" spans="1:14">
      <c r="C24" s="394">
        <v>43313</v>
      </c>
      <c r="D24" s="247">
        <v>43313</v>
      </c>
      <c r="E24" s="135">
        <v>3.01</v>
      </c>
      <c r="F24" s="135">
        <v>2.2999999999999998</v>
      </c>
      <c r="G24" s="135">
        <v>59</v>
      </c>
      <c r="H24" s="847"/>
      <c r="I24" s="254"/>
      <c r="J24" s="254"/>
      <c r="K24" s="254"/>
      <c r="L24" s="254"/>
      <c r="M24" s="254"/>
      <c r="N24" s="254"/>
    </row>
    <row r="25" spans="1:14" ht="21" customHeight="1">
      <c r="C25" s="394">
        <v>43344</v>
      </c>
      <c r="D25" s="247">
        <v>43344</v>
      </c>
      <c r="E25" s="135">
        <v>1.75</v>
      </c>
      <c r="F25" s="135">
        <v>1.66</v>
      </c>
      <c r="G25" s="135">
        <v>58.81</v>
      </c>
      <c r="H25" s="847"/>
      <c r="I25" s="254"/>
      <c r="J25" s="254"/>
      <c r="K25" s="254"/>
      <c r="L25" s="254"/>
      <c r="M25" s="254"/>
      <c r="N25" s="254"/>
    </row>
    <row r="26" spans="1:14">
      <c r="C26" s="394">
        <v>43374</v>
      </c>
      <c r="D26" s="247">
        <v>43374</v>
      </c>
      <c r="E26" s="135">
        <v>1.21</v>
      </c>
      <c r="F26" s="135">
        <v>0.92</v>
      </c>
      <c r="G26" s="135">
        <v>58.05</v>
      </c>
      <c r="H26" s="242" t="s">
        <v>199</v>
      </c>
      <c r="I26" s="254"/>
      <c r="J26" s="254"/>
      <c r="K26" s="254"/>
      <c r="L26" s="254"/>
      <c r="M26" s="254"/>
      <c r="N26" s="254"/>
    </row>
    <row r="27" spans="1:14">
      <c r="C27" s="394">
        <v>43405</v>
      </c>
      <c r="D27" s="247">
        <v>43405</v>
      </c>
      <c r="E27" s="135">
        <v>0.22</v>
      </c>
      <c r="F27" s="135">
        <v>-0.02</v>
      </c>
      <c r="G27" s="135">
        <v>57.28</v>
      </c>
    </row>
    <row r="28" spans="1:14">
      <c r="C28" s="394">
        <v>43435</v>
      </c>
      <c r="D28" s="247">
        <v>43435</v>
      </c>
      <c r="E28" s="135">
        <v>-0.35</v>
      </c>
      <c r="F28" s="135">
        <v>-0.12</v>
      </c>
      <c r="G28" s="135">
        <v>58.62</v>
      </c>
      <c r="H28" s="241" t="s">
        <v>426</v>
      </c>
    </row>
    <row r="29" spans="1:14">
      <c r="C29" s="394">
        <v>43466</v>
      </c>
      <c r="D29" s="247">
        <v>43466</v>
      </c>
      <c r="E29" s="135">
        <v>-1.35</v>
      </c>
      <c r="F29" s="135">
        <v>0.01</v>
      </c>
      <c r="G29" s="135">
        <v>59.77</v>
      </c>
    </row>
    <row r="30" spans="1:14">
      <c r="C30" s="394">
        <v>43497</v>
      </c>
      <c r="D30" s="247">
        <v>43497</v>
      </c>
      <c r="E30" s="135">
        <v>-1.55</v>
      </c>
      <c r="F30" s="135">
        <v>0.25</v>
      </c>
      <c r="G30" s="135">
        <v>60.73</v>
      </c>
    </row>
    <row r="31" spans="1:14">
      <c r="C31" s="394">
        <v>43525</v>
      </c>
      <c r="D31" s="247">
        <v>43525</v>
      </c>
      <c r="E31" s="135">
        <v>-0.9</v>
      </c>
      <c r="F31" s="135">
        <v>7.0000000000000007E-2</v>
      </c>
      <c r="G31" s="135">
        <v>62.45</v>
      </c>
    </row>
    <row r="32" spans="1:14">
      <c r="C32" s="248">
        <v>43556</v>
      </c>
      <c r="D32" s="247">
        <v>43556</v>
      </c>
      <c r="E32" s="135">
        <v>0.78</v>
      </c>
      <c r="F32" s="135">
        <v>0.17</v>
      </c>
      <c r="G32" s="135">
        <v>61.3</v>
      </c>
    </row>
    <row r="33" spans="1:8">
      <c r="C33" s="248">
        <v>43586</v>
      </c>
      <c r="D33" s="247">
        <v>43586</v>
      </c>
      <c r="E33" s="135">
        <v>2.4300000000000002</v>
      </c>
      <c r="F33" s="135">
        <v>0.64</v>
      </c>
      <c r="G33" s="135">
        <v>63.98</v>
      </c>
    </row>
    <row r="34" spans="1:8">
      <c r="C34" s="248">
        <v>43617</v>
      </c>
      <c r="D34" s="247">
        <v>43617</v>
      </c>
      <c r="E34" s="135">
        <v>2.84</v>
      </c>
      <c r="F34" s="135">
        <v>1.41</v>
      </c>
      <c r="G34" s="135">
        <v>62.64</v>
      </c>
    </row>
    <row r="35" spans="1:8">
      <c r="A35" s="244">
        <v>2019</v>
      </c>
      <c r="B35" s="244" t="s">
        <v>45</v>
      </c>
      <c r="C35" s="248">
        <v>43647</v>
      </c>
      <c r="D35" s="247">
        <v>43647</v>
      </c>
      <c r="E35" s="135">
        <v>2.68</v>
      </c>
      <c r="F35" s="135">
        <v>2.15</v>
      </c>
      <c r="G35" s="135">
        <v>63.22</v>
      </c>
    </row>
    <row r="36" spans="1:8">
      <c r="C36" s="248">
        <v>43678</v>
      </c>
      <c r="D36" s="247">
        <v>43678</v>
      </c>
      <c r="E36" s="135">
        <v>1.52</v>
      </c>
      <c r="F36" s="135">
        <v>1.88</v>
      </c>
      <c r="G36" s="135">
        <v>62.07</v>
      </c>
    </row>
    <row r="37" spans="1:8">
      <c r="C37" s="248">
        <v>43709</v>
      </c>
      <c r="D37" s="247">
        <v>43709</v>
      </c>
      <c r="E37" s="135">
        <v>1.08</v>
      </c>
      <c r="F37" s="135">
        <v>1.5</v>
      </c>
      <c r="G37" s="135">
        <v>59.2</v>
      </c>
    </row>
    <row r="38" spans="1:8">
      <c r="C38" s="248">
        <v>43739</v>
      </c>
      <c r="D38" s="247">
        <v>43739</v>
      </c>
      <c r="E38" s="135">
        <v>0.31</v>
      </c>
      <c r="F38" s="135">
        <v>0.44</v>
      </c>
      <c r="G38" s="135">
        <v>60.34</v>
      </c>
    </row>
    <row r="39" spans="1:8">
      <c r="C39" s="248">
        <v>43770</v>
      </c>
      <c r="D39" s="247">
        <v>43770</v>
      </c>
      <c r="E39" s="135">
        <v>0.27</v>
      </c>
      <c r="F39" s="135">
        <v>0.27</v>
      </c>
      <c r="G39" s="135">
        <v>58.05</v>
      </c>
    </row>
    <row r="40" spans="1:8">
      <c r="C40" s="248">
        <v>43800</v>
      </c>
      <c r="D40" s="247">
        <v>43800</v>
      </c>
      <c r="E40" s="135">
        <v>0.53</v>
      </c>
      <c r="F40" s="135">
        <v>-0.04</v>
      </c>
      <c r="G40" s="135">
        <v>61.3</v>
      </c>
    </row>
    <row r="41" spans="1:8" ht="15" customHeight="1">
      <c r="C41" s="248">
        <v>43831</v>
      </c>
      <c r="D41" s="247">
        <v>43831</v>
      </c>
      <c r="E41" s="135">
        <v>1.28</v>
      </c>
      <c r="F41" s="135">
        <v>7.0000000000000007E-2</v>
      </c>
      <c r="G41" s="135">
        <v>61.69</v>
      </c>
    </row>
    <row r="42" spans="1:8">
      <c r="C42" s="248">
        <v>43862</v>
      </c>
      <c r="D42" s="247">
        <v>43862</v>
      </c>
      <c r="E42" s="135">
        <v>1.44</v>
      </c>
      <c r="F42" s="135">
        <v>0.24</v>
      </c>
      <c r="G42" s="135">
        <v>63.03</v>
      </c>
    </row>
    <row r="43" spans="1:8" ht="15" customHeight="1">
      <c r="C43" s="248">
        <v>43891</v>
      </c>
      <c r="D43" s="247">
        <v>43891</v>
      </c>
      <c r="E43" s="135">
        <v>0.19</v>
      </c>
      <c r="F43" s="135">
        <v>0.42</v>
      </c>
      <c r="G43" s="135">
        <v>62.07</v>
      </c>
      <c r="H43" s="848" t="s">
        <v>89</v>
      </c>
    </row>
    <row r="44" spans="1:8">
      <c r="C44" s="248">
        <v>43922</v>
      </c>
      <c r="D44" s="247">
        <v>43922</v>
      </c>
      <c r="E44" s="135">
        <v>-2.12</v>
      </c>
      <c r="F44" s="135">
        <v>0.52</v>
      </c>
      <c r="G44" s="135">
        <v>60.15</v>
      </c>
      <c r="H44" s="848"/>
    </row>
    <row r="45" spans="1:8">
      <c r="C45" s="248">
        <v>43952</v>
      </c>
      <c r="D45" s="247">
        <v>43952</v>
      </c>
      <c r="E45" s="135">
        <v>-3.56</v>
      </c>
      <c r="F45" s="135">
        <v>0.14000000000000001</v>
      </c>
      <c r="G45" s="135">
        <v>59.77</v>
      </c>
      <c r="H45" s="848"/>
    </row>
    <row r="46" spans="1:8">
      <c r="C46" s="248">
        <v>43983</v>
      </c>
      <c r="D46" s="247">
        <v>43983</v>
      </c>
      <c r="E46" s="135">
        <v>-3.33</v>
      </c>
      <c r="F46" s="135">
        <v>-0.42</v>
      </c>
      <c r="G46" s="135">
        <v>59</v>
      </c>
      <c r="H46" s="848"/>
    </row>
    <row r="47" spans="1:8">
      <c r="A47" s="244">
        <v>2020</v>
      </c>
      <c r="B47" s="244" t="s">
        <v>46</v>
      </c>
      <c r="C47" s="248">
        <v>44013</v>
      </c>
      <c r="D47" s="247">
        <v>44013</v>
      </c>
      <c r="E47" s="135">
        <v>-1.76</v>
      </c>
      <c r="F47" s="135">
        <v>-1.08</v>
      </c>
      <c r="G47" s="135">
        <v>58.81</v>
      </c>
      <c r="H47" s="848"/>
    </row>
    <row r="48" spans="1:8">
      <c r="C48" s="248">
        <v>44044</v>
      </c>
      <c r="D48" s="247">
        <v>44044</v>
      </c>
      <c r="E48" s="135">
        <v>-0.17</v>
      </c>
      <c r="F48" s="135">
        <v>-1.59</v>
      </c>
      <c r="G48" s="135">
        <v>58.62</v>
      </c>
      <c r="H48" s="848"/>
    </row>
    <row r="49" spans="1:8">
      <c r="C49" s="248">
        <v>44075</v>
      </c>
      <c r="D49" s="247">
        <v>44075</v>
      </c>
      <c r="E49" s="135">
        <v>0.68</v>
      </c>
      <c r="F49" s="135">
        <v>-0.92</v>
      </c>
      <c r="G49" s="135">
        <v>61.88</v>
      </c>
      <c r="H49" s="253" t="s">
        <v>502</v>
      </c>
    </row>
    <row r="50" spans="1:8">
      <c r="C50" s="248">
        <v>44105</v>
      </c>
      <c r="D50" s="247">
        <v>44105</v>
      </c>
      <c r="E50" s="135">
        <v>1.33</v>
      </c>
      <c r="F50" s="135">
        <v>0.54</v>
      </c>
      <c r="G50" s="135">
        <v>61.49</v>
      </c>
    </row>
    <row r="51" spans="1:8">
      <c r="C51" s="248">
        <v>44136</v>
      </c>
      <c r="D51" s="247">
        <v>44136</v>
      </c>
      <c r="E51" s="135">
        <v>1.65</v>
      </c>
      <c r="F51" s="135">
        <v>2.71</v>
      </c>
      <c r="G51" s="135">
        <v>63.03</v>
      </c>
    </row>
    <row r="52" spans="1:8">
      <c r="C52" s="248">
        <v>44166</v>
      </c>
      <c r="D52" s="247">
        <v>44166</v>
      </c>
      <c r="E52" s="135">
        <v>1.87</v>
      </c>
      <c r="F52" s="135">
        <v>3.21</v>
      </c>
      <c r="G52" s="135">
        <v>62.45</v>
      </c>
    </row>
    <row r="53" spans="1:8">
      <c r="C53" s="248">
        <v>44197</v>
      </c>
      <c r="D53" s="247">
        <v>44197</v>
      </c>
      <c r="E53" s="135">
        <v>2.14</v>
      </c>
      <c r="F53" s="135">
        <v>2.87</v>
      </c>
      <c r="G53" s="135">
        <v>61.88</v>
      </c>
    </row>
    <row r="54" spans="1:8">
      <c r="C54" s="248">
        <v>44228</v>
      </c>
      <c r="D54" s="247">
        <v>44228</v>
      </c>
      <c r="E54" s="135">
        <v>2.63</v>
      </c>
      <c r="F54" s="135">
        <v>2</v>
      </c>
      <c r="G54" s="135">
        <v>61.69</v>
      </c>
    </row>
    <row r="55" spans="1:8">
      <c r="C55" s="248">
        <v>44256</v>
      </c>
      <c r="D55" s="247">
        <v>44256</v>
      </c>
      <c r="E55" s="135">
        <v>3.94</v>
      </c>
      <c r="F55" s="135">
        <v>1.67</v>
      </c>
      <c r="G55" s="135">
        <v>60.92</v>
      </c>
    </row>
    <row r="56" spans="1:8">
      <c r="C56" s="248">
        <v>44287</v>
      </c>
      <c r="D56" s="247">
        <v>44287</v>
      </c>
      <c r="E56" s="135">
        <v>4.3</v>
      </c>
      <c r="F56" s="135">
        <v>1.01</v>
      </c>
      <c r="G56" s="135">
        <v>63.22</v>
      </c>
    </row>
    <row r="57" spans="1:8">
      <c r="C57" s="248">
        <v>44317</v>
      </c>
      <c r="D57" s="247">
        <v>44317</v>
      </c>
      <c r="E57" s="135">
        <v>4.2</v>
      </c>
      <c r="F57" s="135">
        <v>0.06</v>
      </c>
      <c r="G57" s="135">
        <v>62.07</v>
      </c>
    </row>
    <row r="58" spans="1:8">
      <c r="C58" s="248">
        <v>44348</v>
      </c>
      <c r="D58" s="247">
        <v>44348</v>
      </c>
      <c r="E58" s="135">
        <v>2.5499999999999998</v>
      </c>
      <c r="F58" s="135">
        <v>-0.56000000000000005</v>
      </c>
      <c r="G58" s="135">
        <v>62.45</v>
      </c>
    </row>
    <row r="59" spans="1:8">
      <c r="A59" s="244">
        <v>2021</v>
      </c>
      <c r="B59" s="244" t="s">
        <v>47</v>
      </c>
      <c r="C59" s="248">
        <v>44378</v>
      </c>
      <c r="D59" s="247">
        <v>44378</v>
      </c>
      <c r="E59" s="135">
        <v>1.92</v>
      </c>
      <c r="F59" s="135">
        <v>-0.34</v>
      </c>
      <c r="G59" s="135">
        <v>64.37</v>
      </c>
    </row>
    <row r="60" spans="1:8">
      <c r="C60" s="248">
        <v>44409</v>
      </c>
      <c r="D60" s="247">
        <v>44409</v>
      </c>
      <c r="E60" s="135">
        <v>2.08</v>
      </c>
      <c r="F60" s="135">
        <v>0.38</v>
      </c>
      <c r="G60" s="135">
        <v>66.67</v>
      </c>
    </row>
    <row r="61" spans="1:8">
      <c r="C61" s="248">
        <v>44440</v>
      </c>
      <c r="D61" s="247">
        <v>44440</v>
      </c>
      <c r="E61" s="135">
        <v>3.99</v>
      </c>
      <c r="F61" s="135">
        <v>1.75</v>
      </c>
      <c r="G61" s="135">
        <v>69.16</v>
      </c>
    </row>
    <row r="62" spans="1:8">
      <c r="C62" s="248">
        <v>44470</v>
      </c>
      <c r="D62" s="247">
        <v>44470</v>
      </c>
      <c r="E62" s="135">
        <v>5.7</v>
      </c>
      <c r="F62" s="135">
        <v>3.16</v>
      </c>
      <c r="G62" s="135">
        <v>71.459999999999994</v>
      </c>
    </row>
    <row r="63" spans="1:8">
      <c r="C63" s="248">
        <v>44501</v>
      </c>
      <c r="D63" s="247">
        <v>44501</v>
      </c>
      <c r="E63" s="135">
        <v>7.31</v>
      </c>
      <c r="F63" s="135">
        <v>4.8</v>
      </c>
      <c r="G63" s="135">
        <v>75.48</v>
      </c>
    </row>
    <row r="64" spans="1:8">
      <c r="C64" s="248">
        <v>44531</v>
      </c>
      <c r="D64" s="247">
        <v>44531</v>
      </c>
      <c r="E64" s="135">
        <v>7.99</v>
      </c>
      <c r="F64" s="135">
        <v>5.61</v>
      </c>
      <c r="G64" s="135">
        <v>77.97</v>
      </c>
    </row>
    <row r="65" spans="1:7">
      <c r="C65" s="248">
        <v>44562</v>
      </c>
      <c r="D65" s="247">
        <v>44562</v>
      </c>
      <c r="E65" s="135">
        <v>8.7200000000000006</v>
      </c>
      <c r="F65" s="135">
        <v>6.03</v>
      </c>
      <c r="G65" s="135">
        <v>78.930000000000007</v>
      </c>
    </row>
    <row r="66" spans="1:7">
      <c r="C66" s="248">
        <v>44593</v>
      </c>
      <c r="D66" s="247">
        <v>44593</v>
      </c>
      <c r="E66" s="135">
        <v>9.24</v>
      </c>
      <c r="F66" s="135">
        <v>6.74</v>
      </c>
      <c r="G66" s="135">
        <v>80.650000000000006</v>
      </c>
    </row>
    <row r="67" spans="1:7">
      <c r="C67" s="248">
        <v>44621</v>
      </c>
      <c r="D67" s="247">
        <v>44621</v>
      </c>
      <c r="E67" s="135">
        <v>11.21</v>
      </c>
      <c r="F67" s="135">
        <v>8.17</v>
      </c>
      <c r="G67" s="135">
        <v>81.42</v>
      </c>
    </row>
    <row r="68" spans="1:7">
      <c r="C68" s="248">
        <v>44652</v>
      </c>
      <c r="D68" s="247">
        <v>44652</v>
      </c>
      <c r="E68" s="135">
        <v>15.05</v>
      </c>
      <c r="F68" s="135">
        <v>11.05</v>
      </c>
      <c r="G68" s="135">
        <v>82.18</v>
      </c>
    </row>
    <row r="69" spans="1:7">
      <c r="C69" s="248">
        <v>44682</v>
      </c>
      <c r="D69" s="247">
        <v>44682</v>
      </c>
      <c r="E69" s="135">
        <v>18.940000000000001</v>
      </c>
      <c r="F69" s="135">
        <v>12.46</v>
      </c>
      <c r="G69" s="135">
        <v>82.57</v>
      </c>
    </row>
    <row r="70" spans="1:7">
      <c r="C70" s="248">
        <v>44713</v>
      </c>
      <c r="D70" s="247">
        <v>44713</v>
      </c>
      <c r="E70" s="135">
        <v>20.73</v>
      </c>
      <c r="F70" s="135">
        <v>13.54</v>
      </c>
      <c r="G70" s="135">
        <v>84.48</v>
      </c>
    </row>
    <row r="71" spans="1:7">
      <c r="A71" s="244">
        <v>2022</v>
      </c>
      <c r="B71" s="244" t="s">
        <v>48</v>
      </c>
      <c r="C71" s="248">
        <v>44743</v>
      </c>
      <c r="D71" s="247">
        <v>44743</v>
      </c>
      <c r="E71" s="135">
        <v>18.2</v>
      </c>
      <c r="F71" s="135">
        <v>12.14</v>
      </c>
      <c r="G71" s="135">
        <v>85.82</v>
      </c>
    </row>
    <row r="72" spans="1:7">
      <c r="C72" s="248">
        <v>44774</v>
      </c>
      <c r="D72" s="247">
        <v>44774</v>
      </c>
      <c r="E72" s="135">
        <v>14.38</v>
      </c>
      <c r="F72" s="135">
        <v>11.58</v>
      </c>
      <c r="G72" s="135">
        <v>85.25</v>
      </c>
    </row>
    <row r="73" spans="1:7">
      <c r="C73" s="248">
        <v>44805</v>
      </c>
      <c r="D73" s="247">
        <v>44805</v>
      </c>
      <c r="E73" s="135">
        <v>10.59</v>
      </c>
      <c r="F73" s="135">
        <v>10.23</v>
      </c>
      <c r="G73" s="135">
        <v>85.06</v>
      </c>
    </row>
    <row r="74" spans="1:7">
      <c r="C74" s="248">
        <v>44835</v>
      </c>
      <c r="D74" s="247">
        <v>44835</v>
      </c>
      <c r="E74" s="135">
        <v>8.6999999999999993</v>
      </c>
      <c r="F74" s="135">
        <v>9.34</v>
      </c>
      <c r="G74" s="135">
        <v>84.67</v>
      </c>
    </row>
    <row r="75" spans="1:7">
      <c r="C75" s="248">
        <v>44866</v>
      </c>
      <c r="D75" s="247">
        <v>44866</v>
      </c>
      <c r="E75" s="135">
        <v>8.7899999999999991</v>
      </c>
      <c r="F75" s="135">
        <v>8.5299999999999994</v>
      </c>
      <c r="G75" s="135">
        <v>84.87</v>
      </c>
    </row>
    <row r="76" spans="1:7">
      <c r="C76" s="248">
        <v>44896</v>
      </c>
      <c r="D76" s="247">
        <v>44896</v>
      </c>
      <c r="E76" s="135">
        <v>9.0299999999999994</v>
      </c>
      <c r="F76" s="135">
        <v>8.43</v>
      </c>
      <c r="G76" s="135">
        <v>83.52</v>
      </c>
    </row>
    <row r="77" spans="1:7">
      <c r="C77" s="493">
        <v>44927</v>
      </c>
      <c r="D77" s="494">
        <v>44927</v>
      </c>
      <c r="E77" s="135">
        <v>9.1999999999999993</v>
      </c>
      <c r="F77" s="135">
        <v>9.9700000000000006</v>
      </c>
      <c r="G77" s="135">
        <v>84.1</v>
      </c>
    </row>
    <row r="78" spans="1:7">
      <c r="C78" s="144">
        <v>44958</v>
      </c>
      <c r="D78" s="494">
        <v>44958</v>
      </c>
      <c r="E78" s="135">
        <v>7.51</v>
      </c>
      <c r="F78" s="135">
        <v>10.77</v>
      </c>
      <c r="G78" s="135">
        <v>82.18</v>
      </c>
    </row>
    <row r="79" spans="1:7">
      <c r="C79" s="144">
        <v>44986</v>
      </c>
      <c r="D79" s="494">
        <v>44986</v>
      </c>
      <c r="E79" s="135">
        <v>6.62</v>
      </c>
      <c r="F79" s="135">
        <v>10.54</v>
      </c>
      <c r="G79" s="135">
        <v>81.61</v>
      </c>
    </row>
    <row r="80" spans="1:7">
      <c r="C80" s="144">
        <v>45017</v>
      </c>
      <c r="D80" s="494">
        <v>45017</v>
      </c>
      <c r="E80" s="135">
        <v>5.92</v>
      </c>
      <c r="F80" s="135">
        <v>8.7200000000000006</v>
      </c>
      <c r="G80" s="135">
        <v>79.31</v>
      </c>
    </row>
    <row r="81" spans="1:7">
      <c r="C81" s="144">
        <v>45047</v>
      </c>
      <c r="D81" s="494">
        <v>45047</v>
      </c>
      <c r="E81" s="135">
        <v>6.5</v>
      </c>
      <c r="F81" s="135">
        <v>7.92</v>
      </c>
      <c r="G81" s="135">
        <v>78.349999999999994</v>
      </c>
    </row>
    <row r="82" spans="1:7">
      <c r="C82" s="144">
        <v>45078</v>
      </c>
      <c r="D82" s="494">
        <v>45078</v>
      </c>
      <c r="E82" s="135">
        <v>7.74</v>
      </c>
      <c r="F82" s="135">
        <v>8.5399999999999991</v>
      </c>
      <c r="G82" s="135">
        <v>77.78</v>
      </c>
    </row>
    <row r="83" spans="1:7">
      <c r="A83" s="244">
        <v>2023</v>
      </c>
      <c r="B83" s="244" t="s">
        <v>49</v>
      </c>
      <c r="C83" s="144">
        <v>45108</v>
      </c>
      <c r="D83" s="494">
        <v>45108</v>
      </c>
      <c r="E83" s="135">
        <v>8.8699999999999992</v>
      </c>
      <c r="F83" s="135">
        <v>9.43</v>
      </c>
      <c r="G83" s="135">
        <v>75.86</v>
      </c>
    </row>
    <row r="84" spans="1:7">
      <c r="C84" s="144">
        <v>45139</v>
      </c>
      <c r="D84" s="494">
        <v>45139</v>
      </c>
      <c r="E84" s="135">
        <v>9.9499999999999993</v>
      </c>
      <c r="F84" s="135">
        <v>9.4600000000000009</v>
      </c>
      <c r="G84" s="135">
        <v>76.63</v>
      </c>
    </row>
    <row r="85" spans="1:7">
      <c r="C85" s="144">
        <v>45170</v>
      </c>
      <c r="D85" s="494">
        <v>45170</v>
      </c>
      <c r="E85" s="135">
        <v>8.26</v>
      </c>
      <c r="F85" s="135">
        <v>6.39</v>
      </c>
      <c r="G85" s="135">
        <v>74.709999999999994</v>
      </c>
    </row>
    <row r="86" spans="1:7">
      <c r="C86" s="248">
        <v>45200</v>
      </c>
      <c r="D86" s="247">
        <v>45200</v>
      </c>
      <c r="E86" s="246">
        <v>6.02</v>
      </c>
      <c r="F86" s="246">
        <v>3.59</v>
      </c>
      <c r="G86" s="246">
        <v>75.86</v>
      </c>
    </row>
    <row r="87" spans="1:7">
      <c r="C87" s="248">
        <v>45231</v>
      </c>
      <c r="D87" s="247">
        <v>45231</v>
      </c>
      <c r="E87" s="246">
        <v>2.44</v>
      </c>
      <c r="F87" s="246">
        <v>1.08</v>
      </c>
      <c r="G87" s="246">
        <v>73.95</v>
      </c>
    </row>
    <row r="88" spans="1:7">
      <c r="A88" s="244"/>
      <c r="B88" s="244"/>
      <c r="C88" s="248">
        <v>45261</v>
      </c>
      <c r="D88" s="247">
        <v>45261</v>
      </c>
      <c r="E88" s="246">
        <v>1.03</v>
      </c>
      <c r="F88" s="246">
        <v>2.25</v>
      </c>
      <c r="G88" s="246">
        <v>72.41</v>
      </c>
    </row>
    <row r="89" spans="1:7">
      <c r="A89" s="244"/>
      <c r="B89" s="244"/>
      <c r="C89" s="144">
        <v>45292</v>
      </c>
      <c r="D89" s="494">
        <v>45292</v>
      </c>
      <c r="E89" s="246">
        <v>0.28999999999999998</v>
      </c>
      <c r="F89" s="246">
        <v>2.96</v>
      </c>
      <c r="G89" s="246">
        <v>71.459999999999994</v>
      </c>
    </row>
    <row r="90" spans="1:7">
      <c r="C90" s="248">
        <v>45323</v>
      </c>
      <c r="D90" s="247">
        <v>45323</v>
      </c>
      <c r="E90" s="246">
        <v>1.32</v>
      </c>
      <c r="F90" s="246">
        <v>4.2</v>
      </c>
      <c r="G90" s="246">
        <v>68.77</v>
      </c>
    </row>
    <row r="91" spans="1:7">
      <c r="C91" s="248">
        <v>45352</v>
      </c>
      <c r="D91" s="247">
        <v>45352</v>
      </c>
      <c r="E91" s="246">
        <v>2.5499999999999998</v>
      </c>
      <c r="F91" s="246">
        <v>4.4800000000000004</v>
      </c>
      <c r="G91" s="246">
        <v>69.349999999999994</v>
      </c>
    </row>
    <row r="92" spans="1:7">
      <c r="C92" s="248">
        <v>45383</v>
      </c>
      <c r="D92" s="247">
        <v>45383</v>
      </c>
      <c r="E92" s="246">
        <v>4.3099999999999996</v>
      </c>
      <c r="F92" s="246">
        <v>5.56</v>
      </c>
      <c r="G92" s="246">
        <v>69.16</v>
      </c>
    </row>
    <row r="93" spans="1:7">
      <c r="C93" s="248">
        <v>45413</v>
      </c>
      <c r="D93" s="247">
        <v>45413</v>
      </c>
      <c r="E93" s="246">
        <v>5.12</v>
      </c>
      <c r="F93" s="246">
        <v>6.09</v>
      </c>
      <c r="G93" s="246">
        <v>67.430000000000007</v>
      </c>
    </row>
    <row r="94" spans="1:7">
      <c r="C94" s="248">
        <v>45444</v>
      </c>
      <c r="D94" s="247">
        <v>45444</v>
      </c>
      <c r="E94" s="246">
        <v>4.97</v>
      </c>
      <c r="F94" s="246">
        <v>5.99</v>
      </c>
      <c r="G94" s="246">
        <v>66.86</v>
      </c>
    </row>
    <row r="95" spans="1:7">
      <c r="A95" s="244">
        <v>2024</v>
      </c>
      <c r="B95" s="244" t="s">
        <v>517</v>
      </c>
      <c r="C95" s="248">
        <v>45474</v>
      </c>
      <c r="D95" s="247">
        <v>45474</v>
      </c>
      <c r="E95" s="246">
        <v>4.1900000000000004</v>
      </c>
      <c r="F95" s="246">
        <v>5.56</v>
      </c>
      <c r="G95" s="246">
        <v>65.52</v>
      </c>
    </row>
    <row r="96" spans="1:7">
      <c r="C96" s="248">
        <v>45505</v>
      </c>
      <c r="D96" s="247">
        <v>45505</v>
      </c>
      <c r="E96" s="246">
        <v>3.98</v>
      </c>
      <c r="F96" s="246">
        <v>5.55</v>
      </c>
      <c r="G96" s="246">
        <v>67.819999999999993</v>
      </c>
    </row>
    <row r="97" spans="1:7">
      <c r="C97" s="248">
        <v>45536</v>
      </c>
      <c r="D97" s="247">
        <v>45536</v>
      </c>
      <c r="E97" s="246">
        <v>3.81</v>
      </c>
      <c r="F97" s="246">
        <v>4.8899999999999997</v>
      </c>
      <c r="G97" s="246">
        <v>66.86</v>
      </c>
    </row>
    <row r="98" spans="1:7">
      <c r="C98" s="248">
        <v>45566</v>
      </c>
      <c r="D98" s="247">
        <v>45566</v>
      </c>
      <c r="E98" s="246">
        <v>3.93</v>
      </c>
      <c r="F98" s="246">
        <v>4.01</v>
      </c>
      <c r="G98" s="246">
        <v>67.05</v>
      </c>
    </row>
    <row r="99" spans="1:7">
      <c r="C99" s="248">
        <v>45597</v>
      </c>
      <c r="D99" s="247">
        <v>45597</v>
      </c>
      <c r="E99" s="246">
        <v>3.8</v>
      </c>
      <c r="F99" s="246">
        <v>2.5099999999999998</v>
      </c>
      <c r="G99" s="246">
        <v>68.39</v>
      </c>
    </row>
    <row r="100" spans="1:7">
      <c r="C100" s="248">
        <v>45627</v>
      </c>
      <c r="D100" s="247">
        <v>45627</v>
      </c>
      <c r="E100" s="246">
        <v>4.8</v>
      </c>
      <c r="F100" s="246">
        <v>2.71</v>
      </c>
      <c r="G100" s="246">
        <v>69.349999999999994</v>
      </c>
    </row>
    <row r="101" spans="1:7">
      <c r="C101" s="248">
        <v>45658</v>
      </c>
      <c r="D101" s="247">
        <v>45658</v>
      </c>
      <c r="E101" s="246">
        <v>5.68</v>
      </c>
      <c r="F101" s="246">
        <v>3.29</v>
      </c>
      <c r="G101" s="246">
        <v>70.69</v>
      </c>
    </row>
    <row r="102" spans="1:7">
      <c r="C102" s="248">
        <v>45689</v>
      </c>
      <c r="D102" s="247">
        <v>45689</v>
      </c>
      <c r="E102" s="246">
        <v>6.24</v>
      </c>
      <c r="F102" s="246">
        <v>4.49</v>
      </c>
      <c r="G102" s="246">
        <v>68.39</v>
      </c>
    </row>
    <row r="103" spans="1:7">
      <c r="C103" s="248">
        <v>45717</v>
      </c>
      <c r="D103" s="247">
        <v>45717</v>
      </c>
      <c r="E103" s="246">
        <v>5.28</v>
      </c>
      <c r="F103" s="246">
        <v>4.57</v>
      </c>
      <c r="G103" s="246">
        <v>67.239999999999995</v>
      </c>
    </row>
    <row r="104" spans="1:7">
      <c r="C104" s="248">
        <v>45748</v>
      </c>
      <c r="D104" s="247">
        <v>45748</v>
      </c>
      <c r="E104" s="246">
        <v>3.62</v>
      </c>
      <c r="F104" s="246">
        <v>4.53</v>
      </c>
      <c r="G104" s="246">
        <v>64.75</v>
      </c>
    </row>
    <row r="105" spans="1:7">
      <c r="A105" s="244">
        <v>2025</v>
      </c>
      <c r="B105" s="244" t="s">
        <v>538</v>
      </c>
      <c r="C105" s="248">
        <v>45778</v>
      </c>
      <c r="D105" s="247">
        <v>45778</v>
      </c>
      <c r="E105" s="246">
        <v>2.83</v>
      </c>
      <c r="F105" s="246">
        <v>4.42</v>
      </c>
      <c r="G105" s="246">
        <v>65.13</v>
      </c>
    </row>
    <row r="106" spans="1:7">
      <c r="C106" s="248">
        <v>45809</v>
      </c>
      <c r="D106" s="247">
        <v>45809</v>
      </c>
      <c r="E106" s="246">
        <v>3</v>
      </c>
      <c r="F106" s="246">
        <v>4.2699999999999996</v>
      </c>
      <c r="G106" s="246">
        <v>63.98</v>
      </c>
    </row>
    <row r="107" spans="1:7">
      <c r="C107" s="248">
        <v>45839</v>
      </c>
      <c r="D107" s="247">
        <v>45839</v>
      </c>
      <c r="E107" s="246">
        <v>4.3600000000000003</v>
      </c>
      <c r="F107" s="246">
        <v>3.95</v>
      </c>
      <c r="G107" s="246">
        <v>66.28</v>
      </c>
    </row>
    <row r="108" spans="1:7">
      <c r="C108" s="248">
        <v>45870</v>
      </c>
      <c r="D108" s="247">
        <v>45870</v>
      </c>
      <c r="E108" s="246">
        <v>5.1100000000000003</v>
      </c>
      <c r="F108" s="246">
        <v>4.12</v>
      </c>
      <c r="G108" s="246">
        <v>66.48</v>
      </c>
    </row>
    <row r="109" spans="1:7">
      <c r="C109" s="144">
        <v>45901</v>
      </c>
      <c r="D109" s="494">
        <v>45901</v>
      </c>
      <c r="E109" s="135">
        <v>5.25</v>
      </c>
      <c r="F109" s="135">
        <v>4.1100000000000003</v>
      </c>
      <c r="G109" s="135">
        <v>68.010000000000005</v>
      </c>
    </row>
    <row r="110" spans="1:7">
      <c r="C110" s="145">
        <v>45931</v>
      </c>
      <c r="D110" s="252">
        <v>45931</v>
      </c>
      <c r="E110" s="137">
        <v>3.95</v>
      </c>
      <c r="F110" s="137">
        <v>4.09</v>
      </c>
      <c r="G110" s="137"/>
    </row>
  </sheetData>
  <sheetProtection algorithmName="SHA-512" hashValue="gaNkpR/45Am1+QEQYuf6bEPQi4ksC6UquptERtjZ5s35/E11xomR+BSUqL2Qv5Q8j5DC2i6yzPa72eOshIJVyg==" saltValue="6FVgc+F6Gf3QzhB/KIqVGQ==" spinCount="100000" sheet="1" objects="1" scenarios="1"/>
  <mergeCells count="2">
    <mergeCell ref="H21:H25"/>
    <mergeCell ref="H43:H48"/>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8BAC9-58AD-43C8-8B1B-BB86839C2CE5}">
  <sheetPr codeName="List28"/>
  <dimension ref="A2:CN110"/>
  <sheetViews>
    <sheetView showGridLines="0" zoomScaleNormal="100" workbookViewId="0">
      <pane xSplit="4" ySplit="4" topLeftCell="E5" activePane="bottomRight" state="frozen"/>
      <selection activeCell="C1" sqref="C1"/>
      <selection pane="topRight" activeCell="E1" sqref="E1"/>
      <selection pane="bottomLeft" activeCell="C6" sqref="C6"/>
      <selection pane="bottomRight" activeCell="C1" sqref="C1"/>
    </sheetView>
  </sheetViews>
  <sheetFormatPr defaultColWidth="9.42578125" defaultRowHeight="11.25"/>
  <cols>
    <col min="1" max="2" width="9.42578125" style="243" hidden="1" customWidth="1"/>
    <col min="3" max="3" width="14.42578125" style="243" bestFit="1" customWidth="1"/>
    <col min="4" max="4" width="9.42578125" style="243" bestFit="1" customWidth="1"/>
    <col min="5" max="5" width="17.5703125" style="243" customWidth="1"/>
    <col min="6" max="7" width="19.5703125" style="243" customWidth="1"/>
    <col min="8" max="8" width="56.42578125" style="243" customWidth="1"/>
    <col min="9" max="92" width="13.42578125" style="243" customWidth="1"/>
    <col min="93" max="16384" width="9.42578125" style="243"/>
  </cols>
  <sheetData>
    <row r="2" spans="1:92" ht="53.25" customHeight="1">
      <c r="C2" s="126"/>
      <c r="D2" s="249"/>
      <c r="E2" s="309" t="s">
        <v>90</v>
      </c>
      <c r="F2" s="309" t="s">
        <v>91</v>
      </c>
      <c r="G2" s="309" t="s">
        <v>92</v>
      </c>
    </row>
    <row r="3" spans="1:92" ht="21" customHeight="1">
      <c r="C3" s="131" t="s">
        <v>477</v>
      </c>
      <c r="D3" s="251" t="s">
        <v>478</v>
      </c>
      <c r="E3" s="378" t="s">
        <v>93</v>
      </c>
      <c r="F3" s="378" t="s">
        <v>94</v>
      </c>
      <c r="G3" s="378" t="s">
        <v>95</v>
      </c>
    </row>
    <row r="4" spans="1:92" ht="15" customHeight="1">
      <c r="C4" s="128"/>
      <c r="D4" s="127"/>
      <c r="E4" s="245"/>
      <c r="F4" s="245"/>
      <c r="G4" s="245"/>
    </row>
    <row r="5" spans="1:92">
      <c r="C5" s="248">
        <v>42736</v>
      </c>
      <c r="D5" s="247">
        <v>42736</v>
      </c>
      <c r="E5" s="246">
        <v>9.9</v>
      </c>
      <c r="F5" s="246">
        <v>8.92</v>
      </c>
      <c r="G5" s="246">
        <v>7.47</v>
      </c>
      <c r="H5" s="241" t="s">
        <v>427</v>
      </c>
      <c r="K5" s="241"/>
      <c r="P5" s="241"/>
    </row>
    <row r="6" spans="1:92" s="244" customFormat="1">
      <c r="A6" s="243"/>
      <c r="B6" s="243"/>
      <c r="C6" s="248">
        <v>42767</v>
      </c>
      <c r="D6" s="247">
        <v>42767</v>
      </c>
      <c r="E6" s="246">
        <v>9.15</v>
      </c>
      <c r="F6" s="246">
        <v>12.33</v>
      </c>
      <c r="G6" s="246">
        <v>5.09</v>
      </c>
      <c r="H6" s="243"/>
      <c r="I6" s="243"/>
      <c r="J6" s="243"/>
      <c r="K6" s="243"/>
      <c r="L6" s="243"/>
      <c r="M6" s="243"/>
      <c r="N6" s="243"/>
      <c r="O6" s="243"/>
      <c r="P6" s="243"/>
      <c r="Q6" s="243"/>
      <c r="R6" s="243"/>
      <c r="S6" s="243"/>
      <c r="T6" s="243"/>
      <c r="U6" s="243"/>
      <c r="V6" s="243"/>
      <c r="W6" s="243"/>
      <c r="X6" s="243"/>
      <c r="Y6" s="243"/>
      <c r="Z6" s="243"/>
      <c r="AA6" s="243"/>
      <c r="AB6" s="243"/>
      <c r="AC6" s="243"/>
      <c r="AD6" s="243"/>
      <c r="AE6" s="243"/>
      <c r="AF6" s="243"/>
      <c r="AG6" s="243"/>
      <c r="AH6" s="243"/>
      <c r="AI6" s="243"/>
      <c r="AJ6" s="243"/>
      <c r="AK6" s="243"/>
      <c r="AL6" s="243"/>
      <c r="AM6" s="243"/>
      <c r="AN6" s="243"/>
      <c r="AO6" s="243"/>
      <c r="AP6" s="243"/>
      <c r="AQ6" s="243"/>
      <c r="AR6" s="243"/>
      <c r="AS6" s="243"/>
      <c r="AT6" s="243"/>
      <c r="AU6" s="243"/>
      <c r="AV6" s="243"/>
      <c r="AW6" s="243"/>
      <c r="AX6" s="243"/>
      <c r="AY6" s="243"/>
      <c r="AZ6" s="243"/>
      <c r="BA6" s="243"/>
      <c r="BB6" s="243"/>
      <c r="BC6" s="243"/>
      <c r="BD6" s="243"/>
      <c r="BE6" s="243"/>
      <c r="BF6" s="243"/>
      <c r="BG6" s="243"/>
      <c r="BH6" s="243"/>
      <c r="BI6" s="243"/>
      <c r="BJ6" s="243"/>
      <c r="BK6" s="243"/>
      <c r="BL6" s="243"/>
      <c r="BM6" s="243"/>
      <c r="BN6" s="243"/>
      <c r="BO6" s="243"/>
      <c r="BP6" s="243"/>
      <c r="BQ6" s="243"/>
      <c r="BR6" s="243"/>
      <c r="BS6" s="243"/>
      <c r="BT6" s="243"/>
      <c r="BU6" s="243"/>
      <c r="BV6" s="243"/>
      <c r="BW6" s="243"/>
      <c r="BX6" s="243"/>
      <c r="BY6" s="243"/>
      <c r="BZ6" s="243"/>
      <c r="CA6" s="243"/>
      <c r="CB6" s="243"/>
      <c r="CC6" s="243"/>
      <c r="CD6" s="243"/>
      <c r="CE6" s="243"/>
      <c r="CF6" s="243"/>
      <c r="CG6" s="243"/>
      <c r="CH6" s="243"/>
      <c r="CI6" s="243"/>
      <c r="CJ6" s="243"/>
      <c r="CK6" s="243"/>
      <c r="CL6" s="243"/>
      <c r="CM6" s="243"/>
      <c r="CN6" s="243"/>
    </row>
    <row r="7" spans="1:92">
      <c r="C7" s="248">
        <v>42795</v>
      </c>
      <c r="D7" s="247">
        <v>42795</v>
      </c>
      <c r="E7" s="246">
        <v>11.44</v>
      </c>
      <c r="F7" s="246">
        <v>13.41</v>
      </c>
      <c r="G7" s="246">
        <v>3.36</v>
      </c>
    </row>
    <row r="8" spans="1:92">
      <c r="C8" s="248">
        <v>42826</v>
      </c>
      <c r="D8" s="247">
        <v>42826</v>
      </c>
      <c r="E8" s="246">
        <v>15.3</v>
      </c>
      <c r="F8" s="246">
        <v>15.18</v>
      </c>
      <c r="G8" s="246">
        <v>5.77</v>
      </c>
    </row>
    <row r="9" spans="1:92">
      <c r="C9" s="248">
        <v>42856</v>
      </c>
      <c r="D9" s="247">
        <v>42856</v>
      </c>
      <c r="E9" s="246">
        <v>15.12</v>
      </c>
      <c r="F9" s="246">
        <v>7.95</v>
      </c>
      <c r="G9" s="246">
        <v>5.61</v>
      </c>
    </row>
    <row r="10" spans="1:92">
      <c r="C10" s="248">
        <v>42887</v>
      </c>
      <c r="D10" s="247">
        <v>42887</v>
      </c>
      <c r="E10" s="246">
        <v>8.91</v>
      </c>
      <c r="F10" s="246">
        <v>4.26</v>
      </c>
      <c r="G10" s="246">
        <v>3.43</v>
      </c>
    </row>
    <row r="11" spans="1:92">
      <c r="A11" s="244">
        <v>2017</v>
      </c>
      <c r="B11" s="244" t="s">
        <v>43</v>
      </c>
      <c r="C11" s="248">
        <v>42917</v>
      </c>
      <c r="D11" s="247">
        <v>42917</v>
      </c>
      <c r="E11" s="246">
        <v>11.29</v>
      </c>
      <c r="F11" s="246">
        <v>5.94</v>
      </c>
      <c r="G11" s="246">
        <v>4.71</v>
      </c>
    </row>
    <row r="12" spans="1:92">
      <c r="C12" s="248">
        <v>42948</v>
      </c>
      <c r="D12" s="247">
        <v>42948</v>
      </c>
      <c r="E12" s="246">
        <v>11.21</v>
      </c>
      <c r="F12" s="246">
        <v>5.16</v>
      </c>
      <c r="G12" s="246">
        <v>3.07</v>
      </c>
    </row>
    <row r="13" spans="1:92">
      <c r="C13" s="248">
        <v>42979</v>
      </c>
      <c r="D13" s="247">
        <v>42979</v>
      </c>
      <c r="E13" s="246">
        <v>16.29</v>
      </c>
      <c r="F13" s="246">
        <v>10.35</v>
      </c>
      <c r="G13" s="246">
        <v>0.3</v>
      </c>
    </row>
    <row r="14" spans="1:92">
      <c r="C14" s="248">
        <v>43009</v>
      </c>
      <c r="D14" s="247">
        <v>43009</v>
      </c>
      <c r="E14" s="246">
        <v>17.88</v>
      </c>
      <c r="F14" s="246">
        <v>4.03</v>
      </c>
      <c r="G14" s="246">
        <v>0.31</v>
      </c>
    </row>
    <row r="15" spans="1:92">
      <c r="C15" s="248">
        <v>43040</v>
      </c>
      <c r="D15" s="247">
        <v>43040</v>
      </c>
      <c r="E15" s="246">
        <v>18.97</v>
      </c>
      <c r="F15" s="246">
        <v>8.6</v>
      </c>
      <c r="G15" s="246">
        <v>-1.87</v>
      </c>
    </row>
    <row r="16" spans="1:92">
      <c r="C16" s="248">
        <v>43070</v>
      </c>
      <c r="D16" s="247">
        <v>43070</v>
      </c>
      <c r="E16" s="246">
        <v>21.11</v>
      </c>
      <c r="F16" s="246">
        <v>11.78</v>
      </c>
      <c r="G16" s="246">
        <v>6.77</v>
      </c>
    </row>
    <row r="17" spans="1:8">
      <c r="C17" s="248">
        <v>43101</v>
      </c>
      <c r="D17" s="247">
        <v>43101</v>
      </c>
      <c r="E17" s="246">
        <v>16.350000000000001</v>
      </c>
      <c r="F17" s="246">
        <v>15.6</v>
      </c>
      <c r="G17" s="246">
        <v>2.38</v>
      </c>
    </row>
    <row r="18" spans="1:8">
      <c r="C18" s="248">
        <v>43132</v>
      </c>
      <c r="D18" s="247">
        <v>43132</v>
      </c>
      <c r="E18" s="246">
        <v>18.829999999999998</v>
      </c>
      <c r="F18" s="246">
        <v>12.55</v>
      </c>
      <c r="G18" s="246">
        <v>7.13</v>
      </c>
    </row>
    <row r="19" spans="1:8" ht="15" customHeight="1">
      <c r="C19" s="248">
        <v>43160</v>
      </c>
      <c r="D19" s="247">
        <v>43160</v>
      </c>
      <c r="E19" s="246">
        <v>18.5</v>
      </c>
      <c r="F19" s="246">
        <v>10.62</v>
      </c>
      <c r="G19" s="246">
        <v>6.39</v>
      </c>
      <c r="H19" s="849" t="s">
        <v>96</v>
      </c>
    </row>
    <row r="20" spans="1:8">
      <c r="C20" s="248">
        <v>43191</v>
      </c>
      <c r="D20" s="247">
        <v>43191</v>
      </c>
      <c r="E20" s="246">
        <v>23.23</v>
      </c>
      <c r="F20" s="246">
        <v>7.69</v>
      </c>
      <c r="G20" s="246">
        <v>8.4499999999999993</v>
      </c>
      <c r="H20" s="849"/>
    </row>
    <row r="21" spans="1:8">
      <c r="C21" s="248">
        <v>43221</v>
      </c>
      <c r="D21" s="247">
        <v>43221</v>
      </c>
      <c r="E21" s="246">
        <v>21.92</v>
      </c>
      <c r="F21" s="246">
        <v>12.01</v>
      </c>
      <c r="G21" s="246">
        <v>7.95</v>
      </c>
      <c r="H21" s="849"/>
    </row>
    <row r="22" spans="1:8">
      <c r="C22" s="248">
        <v>43252</v>
      </c>
      <c r="D22" s="247">
        <v>43252</v>
      </c>
      <c r="E22" s="246">
        <v>21.05</v>
      </c>
      <c r="F22" s="246">
        <v>11.7</v>
      </c>
      <c r="G22" s="246">
        <v>4.3899999999999997</v>
      </c>
      <c r="H22" s="253" t="s">
        <v>97</v>
      </c>
    </row>
    <row r="23" spans="1:8">
      <c r="A23" s="244">
        <v>2018</v>
      </c>
      <c r="B23" s="244" t="s">
        <v>44</v>
      </c>
      <c r="C23" s="248">
        <v>43282</v>
      </c>
      <c r="D23" s="247">
        <v>43282</v>
      </c>
      <c r="E23" s="246">
        <v>17.920000000000002</v>
      </c>
      <c r="F23" s="246">
        <v>9.15</v>
      </c>
      <c r="G23" s="246">
        <v>4.3099999999999996</v>
      </c>
      <c r="H23" s="241" t="s">
        <v>428</v>
      </c>
    </row>
    <row r="24" spans="1:8">
      <c r="C24" s="248">
        <v>43313</v>
      </c>
      <c r="D24" s="247">
        <v>43313</v>
      </c>
      <c r="E24" s="246">
        <v>17.39</v>
      </c>
      <c r="F24" s="246">
        <v>10.11</v>
      </c>
      <c r="G24" s="246">
        <v>-0.48</v>
      </c>
    </row>
    <row r="25" spans="1:8">
      <c r="C25" s="248">
        <v>43344</v>
      </c>
      <c r="D25" s="247">
        <v>43344</v>
      </c>
      <c r="E25" s="246">
        <v>14.78</v>
      </c>
      <c r="F25" s="246">
        <v>12.49</v>
      </c>
      <c r="G25" s="246">
        <v>2.59</v>
      </c>
    </row>
    <row r="26" spans="1:8">
      <c r="C26" s="248">
        <v>43374</v>
      </c>
      <c r="D26" s="247">
        <v>43374</v>
      </c>
      <c r="E26" s="246">
        <v>18.260000000000002</v>
      </c>
      <c r="F26" s="246">
        <v>4.47</v>
      </c>
      <c r="G26" s="246">
        <v>0.98</v>
      </c>
    </row>
    <row r="27" spans="1:8">
      <c r="C27" s="248">
        <v>43405</v>
      </c>
      <c r="D27" s="247">
        <v>43405</v>
      </c>
      <c r="E27" s="246">
        <v>14.51</v>
      </c>
      <c r="F27" s="246">
        <v>13.32</v>
      </c>
      <c r="G27" s="246">
        <v>4.0999999999999996</v>
      </c>
    </row>
    <row r="28" spans="1:8">
      <c r="C28" s="248">
        <v>43435</v>
      </c>
      <c r="D28" s="247">
        <v>43435</v>
      </c>
      <c r="E28" s="246">
        <v>12.28</v>
      </c>
      <c r="F28" s="246">
        <v>16.16</v>
      </c>
      <c r="G28" s="246">
        <v>5.07</v>
      </c>
    </row>
    <row r="29" spans="1:8">
      <c r="C29" s="248">
        <v>43466</v>
      </c>
      <c r="D29" s="247">
        <v>43466</v>
      </c>
      <c r="E29" s="246">
        <v>2.13</v>
      </c>
      <c r="F29" s="246">
        <v>9.93</v>
      </c>
      <c r="G29" s="246">
        <v>4.17</v>
      </c>
    </row>
    <row r="30" spans="1:8">
      <c r="C30" s="248">
        <v>43497</v>
      </c>
      <c r="D30" s="247">
        <v>43497</v>
      </c>
      <c r="E30" s="246">
        <v>8.5399999999999991</v>
      </c>
      <c r="F30" s="246">
        <v>9.86</v>
      </c>
      <c r="G30" s="246">
        <v>13.48</v>
      </c>
    </row>
    <row r="31" spans="1:8">
      <c r="C31" s="248">
        <v>43525</v>
      </c>
      <c r="D31" s="247">
        <v>43525</v>
      </c>
      <c r="E31" s="246">
        <v>16.079999999999998</v>
      </c>
      <c r="F31" s="246">
        <v>11.34</v>
      </c>
      <c r="G31" s="246">
        <v>10.98</v>
      </c>
    </row>
    <row r="32" spans="1:8">
      <c r="C32" s="248">
        <v>43556</v>
      </c>
      <c r="D32" s="247">
        <v>43556</v>
      </c>
      <c r="E32" s="246">
        <v>19.489999999999998</v>
      </c>
      <c r="F32" s="246">
        <v>16.02</v>
      </c>
      <c r="G32" s="246">
        <v>20.74</v>
      </c>
    </row>
    <row r="33" spans="1:8">
      <c r="C33" s="248">
        <v>43586</v>
      </c>
      <c r="D33" s="247">
        <v>43586</v>
      </c>
      <c r="E33" s="246">
        <v>18.05</v>
      </c>
      <c r="F33" s="246">
        <v>10.59</v>
      </c>
      <c r="G33" s="246">
        <v>11.47</v>
      </c>
    </row>
    <row r="34" spans="1:8">
      <c r="C34" s="248">
        <v>43617</v>
      </c>
      <c r="D34" s="247">
        <v>43617</v>
      </c>
      <c r="E34" s="246">
        <v>10.43</v>
      </c>
      <c r="F34" s="246">
        <v>4.63</v>
      </c>
      <c r="G34" s="246">
        <v>12.42</v>
      </c>
    </row>
    <row r="35" spans="1:8">
      <c r="A35" s="244">
        <v>2019</v>
      </c>
      <c r="B35" s="244" t="s">
        <v>45</v>
      </c>
      <c r="C35" s="248">
        <v>43647</v>
      </c>
      <c r="D35" s="247">
        <v>43647</v>
      </c>
      <c r="E35" s="246">
        <v>17.12</v>
      </c>
      <c r="F35" s="246">
        <v>1.5</v>
      </c>
      <c r="G35" s="246">
        <v>9.6</v>
      </c>
    </row>
    <row r="36" spans="1:8">
      <c r="C36" s="248">
        <v>43678</v>
      </c>
      <c r="D36" s="247">
        <v>43678</v>
      </c>
      <c r="E36" s="246">
        <v>22.59</v>
      </c>
      <c r="F36" s="246">
        <v>5.45</v>
      </c>
      <c r="G36" s="246">
        <v>5.44</v>
      </c>
    </row>
    <row r="37" spans="1:8">
      <c r="C37" s="248">
        <v>43709</v>
      </c>
      <c r="D37" s="247">
        <v>43709</v>
      </c>
      <c r="E37" s="246">
        <v>16.059999999999999</v>
      </c>
      <c r="F37" s="246">
        <v>9.74</v>
      </c>
      <c r="G37" s="246">
        <v>2.4900000000000002</v>
      </c>
    </row>
    <row r="38" spans="1:8" ht="15" customHeight="1">
      <c r="C38" s="248">
        <v>43739</v>
      </c>
      <c r="D38" s="247">
        <v>43739</v>
      </c>
      <c r="E38" s="246">
        <v>18.64</v>
      </c>
      <c r="F38" s="246">
        <v>5.15</v>
      </c>
      <c r="G38" s="246">
        <v>6.6</v>
      </c>
      <c r="H38" s="850" t="s">
        <v>98</v>
      </c>
    </row>
    <row r="39" spans="1:8">
      <c r="C39" s="248">
        <v>43770</v>
      </c>
      <c r="D39" s="247">
        <v>43770</v>
      </c>
      <c r="E39" s="246">
        <v>17.13</v>
      </c>
      <c r="F39" s="246">
        <v>10.56</v>
      </c>
      <c r="G39" s="246">
        <v>4.3</v>
      </c>
      <c r="H39" s="850"/>
    </row>
    <row r="40" spans="1:8">
      <c r="C40" s="248">
        <v>43800</v>
      </c>
      <c r="D40" s="247">
        <v>43800</v>
      </c>
      <c r="E40" s="246">
        <v>16.93</v>
      </c>
      <c r="F40" s="246">
        <v>15.77</v>
      </c>
      <c r="G40" s="246">
        <v>9.74</v>
      </c>
      <c r="H40" s="253" t="s">
        <v>99</v>
      </c>
    </row>
    <row r="41" spans="1:8">
      <c r="C41" s="248">
        <v>43831</v>
      </c>
      <c r="D41" s="247">
        <v>43831</v>
      </c>
      <c r="E41" s="246">
        <v>16.71</v>
      </c>
      <c r="F41" s="246">
        <v>10.79</v>
      </c>
      <c r="G41" s="246">
        <v>10.130000000000001</v>
      </c>
    </row>
    <row r="42" spans="1:8">
      <c r="C42" s="248">
        <v>43862</v>
      </c>
      <c r="D42" s="247">
        <v>43862</v>
      </c>
      <c r="E42" s="246">
        <v>19.88</v>
      </c>
      <c r="F42" s="246">
        <v>17.53</v>
      </c>
      <c r="G42" s="246">
        <v>11.32</v>
      </c>
    </row>
    <row r="43" spans="1:8">
      <c r="C43" s="248">
        <v>43891</v>
      </c>
      <c r="D43" s="247">
        <v>43891</v>
      </c>
      <c r="E43" s="246">
        <v>24.42</v>
      </c>
      <c r="F43" s="246">
        <v>10.72</v>
      </c>
      <c r="G43" s="246">
        <v>5.83</v>
      </c>
    </row>
    <row r="44" spans="1:8">
      <c r="C44" s="248">
        <v>43922</v>
      </c>
      <c r="D44" s="247">
        <v>43922</v>
      </c>
      <c r="E44" s="246">
        <v>20.3</v>
      </c>
      <c r="F44" s="246">
        <v>-9.86</v>
      </c>
      <c r="G44" s="246">
        <v>-19.88</v>
      </c>
    </row>
    <row r="45" spans="1:8">
      <c r="C45" s="248">
        <v>43952</v>
      </c>
      <c r="D45" s="247">
        <v>43952</v>
      </c>
      <c r="E45" s="246">
        <v>20.7</v>
      </c>
      <c r="F45" s="246">
        <v>-11.56</v>
      </c>
      <c r="G45" s="246">
        <v>-6.16</v>
      </c>
    </row>
    <row r="46" spans="1:8">
      <c r="C46" s="248">
        <v>43983</v>
      </c>
      <c r="D46" s="247">
        <v>43983</v>
      </c>
      <c r="E46" s="246">
        <v>15.16</v>
      </c>
      <c r="F46" s="246">
        <v>-10.18</v>
      </c>
      <c r="G46" s="246">
        <v>-7.15</v>
      </c>
    </row>
    <row r="47" spans="1:8">
      <c r="A47" s="244">
        <v>2020</v>
      </c>
      <c r="B47" s="244" t="s">
        <v>46</v>
      </c>
      <c r="C47" s="248">
        <v>44013</v>
      </c>
      <c r="D47" s="247">
        <v>44013</v>
      </c>
      <c r="E47" s="246">
        <v>20.23</v>
      </c>
      <c r="F47" s="246">
        <v>-6.08</v>
      </c>
      <c r="G47" s="246">
        <v>-10.86</v>
      </c>
    </row>
    <row r="48" spans="1:8">
      <c r="C48" s="248">
        <v>44044</v>
      </c>
      <c r="D48" s="247">
        <v>44044</v>
      </c>
      <c r="E48" s="246">
        <v>17.670000000000002</v>
      </c>
      <c r="F48" s="246">
        <v>-3.03</v>
      </c>
      <c r="G48" s="246">
        <v>-2.3199999999999998</v>
      </c>
    </row>
    <row r="49" spans="1:7">
      <c r="C49" s="248">
        <v>44075</v>
      </c>
      <c r="D49" s="247">
        <v>44075</v>
      </c>
      <c r="E49" s="246">
        <v>16.52</v>
      </c>
      <c r="F49" s="246">
        <v>-0.46</v>
      </c>
      <c r="G49" s="246">
        <v>-6.45</v>
      </c>
    </row>
    <row r="50" spans="1:7">
      <c r="C50" s="248">
        <v>44105</v>
      </c>
      <c r="D50" s="247">
        <v>44105</v>
      </c>
      <c r="E50" s="246">
        <v>18.059999999999999</v>
      </c>
      <c r="F50" s="246">
        <v>-4.51</v>
      </c>
      <c r="G50" s="246">
        <v>-4.87</v>
      </c>
    </row>
    <row r="51" spans="1:7">
      <c r="C51" s="248">
        <v>44136</v>
      </c>
      <c r="D51" s="247">
        <v>44136</v>
      </c>
      <c r="E51" s="246">
        <v>15.17</v>
      </c>
      <c r="F51" s="246">
        <v>-5.73</v>
      </c>
      <c r="G51" s="246">
        <v>-10.64</v>
      </c>
    </row>
    <row r="52" spans="1:7">
      <c r="C52" s="248">
        <v>44166</v>
      </c>
      <c r="D52" s="247">
        <v>44166</v>
      </c>
      <c r="E52" s="246">
        <v>16.739999999999998</v>
      </c>
      <c r="F52" s="246">
        <v>6.19</v>
      </c>
      <c r="G52" s="246">
        <v>-2.57</v>
      </c>
    </row>
    <row r="53" spans="1:7">
      <c r="C53" s="248">
        <v>44197</v>
      </c>
      <c r="D53" s="247">
        <v>44197</v>
      </c>
      <c r="E53" s="246">
        <v>14.78</v>
      </c>
      <c r="F53" s="246">
        <v>8.25</v>
      </c>
      <c r="G53" s="246">
        <v>-0.56000000000000005</v>
      </c>
    </row>
    <row r="54" spans="1:7">
      <c r="C54" s="248">
        <v>44228</v>
      </c>
      <c r="D54" s="247">
        <v>44228</v>
      </c>
      <c r="E54" s="246">
        <v>14.72</v>
      </c>
      <c r="F54" s="246">
        <v>14.58</v>
      </c>
      <c r="G54" s="246">
        <v>3</v>
      </c>
    </row>
    <row r="55" spans="1:7">
      <c r="C55" s="248">
        <v>44256</v>
      </c>
      <c r="D55" s="247">
        <v>44256</v>
      </c>
      <c r="E55" s="246">
        <v>20.75</v>
      </c>
      <c r="F55" s="246">
        <v>17.45</v>
      </c>
      <c r="G55" s="246">
        <v>6.32</v>
      </c>
    </row>
    <row r="56" spans="1:7">
      <c r="C56" s="248">
        <v>44287</v>
      </c>
      <c r="D56" s="247">
        <v>44287</v>
      </c>
      <c r="E56" s="246">
        <v>20.25</v>
      </c>
      <c r="F56" s="246">
        <v>26.19</v>
      </c>
      <c r="G56" s="246">
        <v>-0.79</v>
      </c>
    </row>
    <row r="57" spans="1:7">
      <c r="C57" s="248">
        <v>44317</v>
      </c>
      <c r="D57" s="247">
        <v>44317</v>
      </c>
      <c r="E57" s="246">
        <v>15.4</v>
      </c>
      <c r="F57" s="246">
        <v>25.54</v>
      </c>
      <c r="G57" s="246">
        <v>10.84</v>
      </c>
    </row>
    <row r="58" spans="1:7">
      <c r="C58" s="248">
        <v>44348</v>
      </c>
      <c r="D58" s="247">
        <v>44348</v>
      </c>
      <c r="E58" s="246">
        <v>23.02</v>
      </c>
      <c r="F58" s="246">
        <v>27.85</v>
      </c>
      <c r="G58" s="246">
        <v>16.28</v>
      </c>
    </row>
    <row r="59" spans="1:7">
      <c r="A59" s="244">
        <v>2021</v>
      </c>
      <c r="B59" s="244" t="s">
        <v>47</v>
      </c>
      <c r="C59" s="248">
        <v>44378</v>
      </c>
      <c r="D59" s="247">
        <v>44378</v>
      </c>
      <c r="E59" s="246">
        <v>29.37</v>
      </c>
      <c r="F59" s="246">
        <v>30.89</v>
      </c>
      <c r="G59" s="246">
        <v>6.5</v>
      </c>
    </row>
    <row r="60" spans="1:7">
      <c r="C60" s="248">
        <v>44409</v>
      </c>
      <c r="D60" s="247">
        <v>44409</v>
      </c>
      <c r="E60" s="246">
        <v>35.82</v>
      </c>
      <c r="F60" s="246">
        <v>26.73</v>
      </c>
      <c r="G60" s="246">
        <v>5.38</v>
      </c>
    </row>
    <row r="61" spans="1:7">
      <c r="C61" s="248">
        <v>44440</v>
      </c>
      <c r="D61" s="247">
        <v>44440</v>
      </c>
      <c r="E61" s="246">
        <v>43.5</v>
      </c>
      <c r="F61" s="246">
        <v>33.01</v>
      </c>
      <c r="G61" s="246">
        <v>8.06</v>
      </c>
    </row>
    <row r="62" spans="1:7">
      <c r="C62" s="248">
        <v>44470</v>
      </c>
      <c r="D62" s="247">
        <v>44470</v>
      </c>
      <c r="E62" s="246">
        <v>43.41</v>
      </c>
      <c r="F62" s="246">
        <v>41.37</v>
      </c>
      <c r="G62" s="246">
        <v>13.91</v>
      </c>
    </row>
    <row r="63" spans="1:7">
      <c r="C63" s="248">
        <v>44501</v>
      </c>
      <c r="D63" s="247">
        <v>44501</v>
      </c>
      <c r="E63" s="246">
        <v>39.69</v>
      </c>
      <c r="F63" s="246">
        <v>40.31</v>
      </c>
      <c r="G63" s="246">
        <v>19.89</v>
      </c>
    </row>
    <row r="64" spans="1:7">
      <c r="C64" s="248">
        <v>44531</v>
      </c>
      <c r="D64" s="247">
        <v>44531</v>
      </c>
      <c r="E64" s="246">
        <v>38.4</v>
      </c>
      <c r="F64" s="246">
        <v>43.6</v>
      </c>
      <c r="G64" s="246">
        <v>21.98</v>
      </c>
    </row>
    <row r="65" spans="1:7">
      <c r="C65" s="248">
        <v>44562</v>
      </c>
      <c r="D65" s="247">
        <v>44562</v>
      </c>
      <c r="E65" s="246">
        <v>48.05</v>
      </c>
      <c r="F65" s="246">
        <v>54.13</v>
      </c>
      <c r="G65" s="246">
        <v>35.53</v>
      </c>
    </row>
    <row r="66" spans="1:7">
      <c r="C66" s="248">
        <v>44593</v>
      </c>
      <c r="D66" s="247">
        <v>44593</v>
      </c>
      <c r="E66" s="246">
        <v>53.04</v>
      </c>
      <c r="F66" s="246">
        <v>63.01</v>
      </c>
      <c r="G66" s="246">
        <v>39.94</v>
      </c>
    </row>
    <row r="67" spans="1:7">
      <c r="C67" s="248">
        <v>44621</v>
      </c>
      <c r="D67" s="247">
        <v>44621</v>
      </c>
      <c r="E67" s="246">
        <v>55.53</v>
      </c>
      <c r="F67" s="246">
        <v>62.79</v>
      </c>
      <c r="G67" s="246">
        <v>37.42</v>
      </c>
    </row>
    <row r="68" spans="1:7">
      <c r="C68" s="248">
        <v>44652</v>
      </c>
      <c r="D68" s="247">
        <v>44652</v>
      </c>
      <c r="E68" s="246">
        <v>47.54</v>
      </c>
      <c r="F68" s="246">
        <v>64.739999999999995</v>
      </c>
      <c r="G68" s="246">
        <v>36.9</v>
      </c>
    </row>
    <row r="69" spans="1:7">
      <c r="C69" s="248">
        <v>44682</v>
      </c>
      <c r="D69" s="247">
        <v>44682</v>
      </c>
      <c r="E69" s="246">
        <v>53.07</v>
      </c>
      <c r="F69" s="246">
        <v>60.14</v>
      </c>
      <c r="G69" s="246">
        <v>39.159999999999997</v>
      </c>
    </row>
    <row r="70" spans="1:7">
      <c r="C70" s="248">
        <v>44713</v>
      </c>
      <c r="D70" s="247">
        <v>44713</v>
      </c>
      <c r="E70" s="246">
        <v>56.71</v>
      </c>
      <c r="F70" s="246">
        <v>56.89</v>
      </c>
      <c r="G70" s="246">
        <v>42.52</v>
      </c>
    </row>
    <row r="71" spans="1:7">
      <c r="A71" s="244">
        <v>2022</v>
      </c>
      <c r="B71" s="244" t="s">
        <v>48</v>
      </c>
      <c r="C71" s="248">
        <v>44743</v>
      </c>
      <c r="D71" s="247">
        <v>44743</v>
      </c>
      <c r="E71" s="246">
        <v>52.57</v>
      </c>
      <c r="F71" s="246">
        <v>51.03</v>
      </c>
      <c r="G71" s="246">
        <v>35.46</v>
      </c>
    </row>
    <row r="72" spans="1:7">
      <c r="C72" s="248">
        <v>44774</v>
      </c>
      <c r="D72" s="247">
        <v>44774</v>
      </c>
      <c r="E72" s="246">
        <v>49.01</v>
      </c>
      <c r="F72" s="246">
        <v>55.82</v>
      </c>
      <c r="G72" s="246">
        <v>27.99</v>
      </c>
    </row>
    <row r="73" spans="1:7">
      <c r="C73" s="248">
        <v>44805</v>
      </c>
      <c r="D73" s="247">
        <v>44805</v>
      </c>
      <c r="E73" s="246">
        <v>36.85</v>
      </c>
      <c r="F73" s="246">
        <v>44.9</v>
      </c>
      <c r="G73" s="246">
        <v>23.89</v>
      </c>
    </row>
    <row r="74" spans="1:7">
      <c r="C74" s="248">
        <v>44835</v>
      </c>
      <c r="D74" s="247">
        <v>44835</v>
      </c>
      <c r="E74" s="246">
        <v>35.770000000000003</v>
      </c>
      <c r="F74" s="246">
        <v>39.24</v>
      </c>
      <c r="G74" s="246">
        <v>22.59</v>
      </c>
    </row>
    <row r="75" spans="1:7">
      <c r="C75" s="248">
        <v>44866</v>
      </c>
      <c r="D75" s="247">
        <v>44866</v>
      </c>
      <c r="E75" s="246">
        <v>36.979999999999997</v>
      </c>
      <c r="F75" s="246">
        <v>33.43</v>
      </c>
      <c r="G75" s="246">
        <v>35.36</v>
      </c>
    </row>
    <row r="76" spans="1:7">
      <c r="C76" s="248">
        <v>44896</v>
      </c>
      <c r="D76" s="247">
        <v>44896</v>
      </c>
      <c r="E76" s="246">
        <v>34.299999999999997</v>
      </c>
      <c r="F76" s="246">
        <v>34.71</v>
      </c>
      <c r="G76" s="246">
        <v>41.34</v>
      </c>
    </row>
    <row r="77" spans="1:7">
      <c r="C77" s="248">
        <v>44927</v>
      </c>
      <c r="D77" s="247">
        <v>44927</v>
      </c>
      <c r="E77" s="246">
        <v>26.77</v>
      </c>
      <c r="F77" s="246">
        <v>34.97</v>
      </c>
      <c r="G77" s="246">
        <v>31.43</v>
      </c>
    </row>
    <row r="78" spans="1:7">
      <c r="C78" s="248">
        <v>44958</v>
      </c>
      <c r="D78" s="247">
        <v>44958</v>
      </c>
      <c r="E78" s="246">
        <v>21.06</v>
      </c>
      <c r="F78" s="246">
        <v>28.33</v>
      </c>
      <c r="G78" s="246">
        <v>31.75</v>
      </c>
    </row>
    <row r="79" spans="1:7">
      <c r="C79" s="144">
        <v>44986</v>
      </c>
      <c r="D79" s="494">
        <v>44986</v>
      </c>
      <c r="E79" s="135">
        <v>25.7</v>
      </c>
      <c r="F79" s="135">
        <v>18.82</v>
      </c>
      <c r="G79" s="135">
        <v>22.77</v>
      </c>
    </row>
    <row r="80" spans="1:7">
      <c r="C80" s="144">
        <v>45017</v>
      </c>
      <c r="D80" s="494">
        <v>45017</v>
      </c>
      <c r="E80" s="135">
        <v>18.62</v>
      </c>
      <c r="F80" s="135">
        <v>11.47</v>
      </c>
      <c r="G80" s="135">
        <v>20.36</v>
      </c>
    </row>
    <row r="81" spans="1:7">
      <c r="C81" s="144">
        <v>45047</v>
      </c>
      <c r="D81" s="494">
        <v>45047</v>
      </c>
      <c r="E81" s="135">
        <v>19.95</v>
      </c>
      <c r="F81" s="135">
        <v>13.69</v>
      </c>
      <c r="G81" s="135">
        <v>19.829999999999998</v>
      </c>
    </row>
    <row r="82" spans="1:7">
      <c r="C82" s="144">
        <v>45078</v>
      </c>
      <c r="D82" s="494">
        <v>45078</v>
      </c>
      <c r="E82" s="135">
        <v>20.39</v>
      </c>
      <c r="F82" s="135">
        <v>7.43</v>
      </c>
      <c r="G82" s="135">
        <v>17.82</v>
      </c>
    </row>
    <row r="83" spans="1:7">
      <c r="A83" s="244">
        <v>2023</v>
      </c>
      <c r="B83" s="244" t="s">
        <v>49</v>
      </c>
      <c r="C83" s="144">
        <v>45108</v>
      </c>
      <c r="D83" s="494">
        <v>45108</v>
      </c>
      <c r="E83" s="135">
        <v>22.17</v>
      </c>
      <c r="F83" s="135">
        <v>8.1300000000000008</v>
      </c>
      <c r="G83" s="135">
        <v>16.170000000000002</v>
      </c>
    </row>
    <row r="84" spans="1:7">
      <c r="C84" s="144">
        <v>45139</v>
      </c>
      <c r="D84" s="494">
        <v>45139</v>
      </c>
      <c r="E84" s="135">
        <v>17.309999999999999</v>
      </c>
      <c r="F84" s="135">
        <v>5.33</v>
      </c>
      <c r="G84" s="135">
        <v>11.24</v>
      </c>
    </row>
    <row r="85" spans="1:7">
      <c r="C85" s="144">
        <v>45170</v>
      </c>
      <c r="D85" s="494">
        <v>45170</v>
      </c>
      <c r="E85" s="135">
        <v>19.18</v>
      </c>
      <c r="F85" s="135">
        <v>19.36</v>
      </c>
      <c r="G85" s="135">
        <v>8.1199999999999992</v>
      </c>
    </row>
    <row r="86" spans="1:7">
      <c r="A86" s="244"/>
      <c r="B86" s="244"/>
      <c r="C86" s="248">
        <v>45200</v>
      </c>
      <c r="D86" s="247">
        <v>45200</v>
      </c>
      <c r="E86" s="246">
        <v>15.3</v>
      </c>
      <c r="F86" s="246">
        <v>9.2100000000000009</v>
      </c>
      <c r="G86" s="246">
        <v>11.86</v>
      </c>
    </row>
    <row r="87" spans="1:7">
      <c r="C87" s="248">
        <v>45231</v>
      </c>
      <c r="D87" s="247">
        <v>45231</v>
      </c>
      <c r="E87" s="246">
        <v>14.86</v>
      </c>
      <c r="F87" s="246">
        <v>7.88</v>
      </c>
      <c r="G87" s="246">
        <v>16.899999999999999</v>
      </c>
    </row>
    <row r="88" spans="1:7">
      <c r="C88" s="248">
        <v>45261</v>
      </c>
      <c r="D88" s="247">
        <v>45261</v>
      </c>
      <c r="E88" s="246">
        <v>16.25</v>
      </c>
      <c r="F88" s="246">
        <v>16.04</v>
      </c>
      <c r="G88" s="246">
        <v>27.44</v>
      </c>
    </row>
    <row r="89" spans="1:7">
      <c r="C89" s="248">
        <v>45292</v>
      </c>
      <c r="D89" s="247">
        <v>45292</v>
      </c>
      <c r="E89" s="246">
        <v>15.54</v>
      </c>
      <c r="F89" s="246">
        <v>22.72</v>
      </c>
      <c r="G89" s="246">
        <v>21.69</v>
      </c>
    </row>
    <row r="90" spans="1:7">
      <c r="C90" s="248">
        <v>45323</v>
      </c>
      <c r="D90" s="247">
        <v>45323</v>
      </c>
      <c r="E90" s="246">
        <v>13.54</v>
      </c>
      <c r="F90" s="246">
        <v>18.850000000000001</v>
      </c>
      <c r="G90" s="246">
        <v>24.89</v>
      </c>
    </row>
    <row r="91" spans="1:7">
      <c r="C91" s="248">
        <v>45352</v>
      </c>
      <c r="D91" s="247">
        <v>45352</v>
      </c>
      <c r="E91" s="246">
        <v>15.58</v>
      </c>
      <c r="F91" s="246">
        <v>20.84</v>
      </c>
      <c r="G91" s="246">
        <v>22.22</v>
      </c>
    </row>
    <row r="92" spans="1:7">
      <c r="C92" s="248">
        <v>45383</v>
      </c>
      <c r="D92" s="247">
        <v>45383</v>
      </c>
      <c r="E92" s="246">
        <v>8.91</v>
      </c>
      <c r="F92" s="246">
        <v>14.6</v>
      </c>
      <c r="G92" s="246">
        <v>21.4</v>
      </c>
    </row>
    <row r="93" spans="1:7">
      <c r="C93" s="248">
        <v>45413</v>
      </c>
      <c r="D93" s="247">
        <v>45413</v>
      </c>
      <c r="E93" s="246">
        <v>14.72</v>
      </c>
      <c r="F93" s="246">
        <v>11.1</v>
      </c>
      <c r="G93" s="246">
        <v>17.54</v>
      </c>
    </row>
    <row r="94" spans="1:7">
      <c r="C94" s="248">
        <v>45444</v>
      </c>
      <c r="D94" s="247">
        <v>45444</v>
      </c>
      <c r="E94" s="246">
        <v>15.97</v>
      </c>
      <c r="F94" s="246">
        <v>8.4700000000000006</v>
      </c>
      <c r="G94" s="246">
        <v>23.12</v>
      </c>
    </row>
    <row r="95" spans="1:7">
      <c r="A95" s="244">
        <v>2024</v>
      </c>
      <c r="B95" s="244" t="s">
        <v>517</v>
      </c>
      <c r="C95" s="248">
        <v>45474</v>
      </c>
      <c r="D95" s="247">
        <v>45474</v>
      </c>
      <c r="E95" s="246">
        <v>14.43</v>
      </c>
      <c r="F95" s="246">
        <v>13.31</v>
      </c>
      <c r="G95" s="246">
        <v>18.5</v>
      </c>
    </row>
    <row r="96" spans="1:7">
      <c r="C96" s="248">
        <v>45505</v>
      </c>
      <c r="D96" s="247">
        <v>45505</v>
      </c>
      <c r="E96" s="246">
        <v>15.56</v>
      </c>
      <c r="F96" s="246">
        <v>11.43</v>
      </c>
      <c r="G96" s="246">
        <v>11.37</v>
      </c>
    </row>
    <row r="97" spans="1:7">
      <c r="C97" s="248">
        <v>45536</v>
      </c>
      <c r="D97" s="247">
        <v>45536</v>
      </c>
      <c r="E97" s="246">
        <v>17</v>
      </c>
      <c r="F97" s="246">
        <v>13.64</v>
      </c>
      <c r="G97" s="246">
        <v>25.25</v>
      </c>
    </row>
    <row r="98" spans="1:7">
      <c r="C98" s="248">
        <v>45566</v>
      </c>
      <c r="D98" s="247">
        <v>45566</v>
      </c>
      <c r="E98" s="246">
        <v>13.02</v>
      </c>
      <c r="F98" s="246">
        <v>8.33</v>
      </c>
      <c r="G98" s="246">
        <v>14.81</v>
      </c>
    </row>
    <row r="99" spans="1:7">
      <c r="C99" s="248">
        <v>45597</v>
      </c>
      <c r="D99" s="247">
        <v>45597</v>
      </c>
      <c r="E99" s="246">
        <v>16.649999999999999</v>
      </c>
      <c r="F99" s="246">
        <v>19.47</v>
      </c>
      <c r="G99" s="246">
        <v>23.06</v>
      </c>
    </row>
    <row r="100" spans="1:7">
      <c r="C100" s="248">
        <v>45627</v>
      </c>
      <c r="D100" s="247">
        <v>45627</v>
      </c>
      <c r="E100" s="246">
        <v>20.82</v>
      </c>
      <c r="F100" s="246">
        <v>22.2</v>
      </c>
      <c r="G100" s="246">
        <v>27.71</v>
      </c>
    </row>
    <row r="101" spans="1:7">
      <c r="C101" s="248">
        <v>45658</v>
      </c>
      <c r="D101" s="247">
        <v>45658</v>
      </c>
      <c r="E101" s="246">
        <v>20.82</v>
      </c>
      <c r="F101" s="246">
        <v>15.76</v>
      </c>
      <c r="G101" s="246">
        <v>23.4</v>
      </c>
    </row>
    <row r="102" spans="1:7">
      <c r="C102" s="248">
        <v>45689</v>
      </c>
      <c r="D102" s="247">
        <v>45689</v>
      </c>
      <c r="E102" s="246">
        <v>9.9</v>
      </c>
      <c r="F102" s="246">
        <v>15.01</v>
      </c>
      <c r="G102" s="246">
        <v>17.5</v>
      </c>
    </row>
    <row r="103" spans="1:7">
      <c r="C103" s="248">
        <v>45717</v>
      </c>
      <c r="D103" s="247">
        <v>45717</v>
      </c>
      <c r="E103" s="246">
        <v>13.68</v>
      </c>
      <c r="F103" s="246">
        <v>15.67</v>
      </c>
      <c r="G103" s="246">
        <v>21.31</v>
      </c>
    </row>
    <row r="104" spans="1:7">
      <c r="C104" s="248">
        <v>45748</v>
      </c>
      <c r="D104" s="247">
        <v>45748</v>
      </c>
      <c r="E104" s="246">
        <v>17.760000000000002</v>
      </c>
      <c r="F104" s="246">
        <v>18.62</v>
      </c>
      <c r="G104" s="246">
        <v>22.27</v>
      </c>
    </row>
    <row r="105" spans="1:7">
      <c r="A105" s="244">
        <v>2025</v>
      </c>
      <c r="B105" s="244" t="s">
        <v>538</v>
      </c>
      <c r="C105" s="248">
        <v>45778</v>
      </c>
      <c r="D105" s="247">
        <v>45778</v>
      </c>
      <c r="E105" s="246">
        <v>17.100000000000001</v>
      </c>
      <c r="F105" s="246">
        <v>11.5</v>
      </c>
      <c r="G105" s="246">
        <v>22.4</v>
      </c>
    </row>
    <row r="106" spans="1:7">
      <c r="C106" s="248">
        <v>45809</v>
      </c>
      <c r="D106" s="247">
        <v>45809</v>
      </c>
      <c r="E106" s="246">
        <v>16.8</v>
      </c>
      <c r="F106" s="246">
        <v>8.6999999999999993</v>
      </c>
      <c r="G106" s="246">
        <v>16.399999999999999</v>
      </c>
    </row>
    <row r="107" spans="1:7">
      <c r="C107" s="248">
        <v>45839</v>
      </c>
      <c r="D107" s="247">
        <v>45839</v>
      </c>
      <c r="E107" s="246">
        <v>19.7</v>
      </c>
      <c r="F107" s="246">
        <v>9</v>
      </c>
      <c r="G107" s="246">
        <v>16.3</v>
      </c>
    </row>
    <row r="108" spans="1:7">
      <c r="C108" s="248">
        <v>45870</v>
      </c>
      <c r="D108" s="247">
        <v>45870</v>
      </c>
      <c r="E108" s="246">
        <v>14.9</v>
      </c>
      <c r="F108" s="246">
        <v>7.4</v>
      </c>
      <c r="G108" s="246">
        <v>14.6</v>
      </c>
    </row>
    <row r="109" spans="1:7">
      <c r="C109" s="144">
        <v>45901</v>
      </c>
      <c r="D109" s="494">
        <v>45901</v>
      </c>
      <c r="E109" s="135">
        <v>18</v>
      </c>
      <c r="F109" s="135">
        <v>8</v>
      </c>
      <c r="G109" s="135">
        <v>3.8</v>
      </c>
    </row>
    <row r="110" spans="1:7">
      <c r="C110" s="145">
        <v>45931</v>
      </c>
      <c r="D110" s="252">
        <v>45931</v>
      </c>
      <c r="E110" s="137">
        <v>23.9</v>
      </c>
      <c r="F110" s="137">
        <v>11.9</v>
      </c>
      <c r="G110" s="137">
        <v>11.6</v>
      </c>
    </row>
  </sheetData>
  <sheetProtection algorithmName="SHA-512" hashValue="1su0D0w8wb6fKE98VTM+ZxmdJBwnGtRNgNMHUhtHgHCA8XD6qTh+jlDOplxYS7oItuqyHfkmlYpSyLZO4xkCBw==" saltValue="mJRkTNJPyoteRcMk42blUg==" spinCount="100000" sheet="1" objects="1" scenarios="1"/>
  <mergeCells count="2">
    <mergeCell ref="H19:H21"/>
    <mergeCell ref="H38:H39"/>
  </mergeCell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116D6-0782-4BB1-B1F4-44A333F3E5BE}">
  <sheetPr codeName="List29"/>
  <dimension ref="A1:CN110"/>
  <sheetViews>
    <sheetView showGridLines="0" zoomScaleNormal="100" workbookViewId="0">
      <pane xSplit="4" ySplit="4" topLeftCell="E5" activePane="bottomRight" state="frozen"/>
      <selection activeCell="C1" sqref="C1"/>
      <selection pane="topRight" activeCell="E1" sqref="E1"/>
      <selection pane="bottomLeft" activeCell="C5" sqref="C5"/>
      <selection pane="bottomRight" activeCell="C1" sqref="C1"/>
    </sheetView>
  </sheetViews>
  <sheetFormatPr defaultColWidth="9.42578125" defaultRowHeight="11.25"/>
  <cols>
    <col min="1" max="2" width="9.42578125" style="243" hidden="1" customWidth="1"/>
    <col min="3" max="3" width="13.5703125" style="243" bestFit="1" customWidth="1"/>
    <col min="4" max="4" width="9.42578125" style="243"/>
    <col min="5" max="5" width="15.5703125" style="243" customWidth="1"/>
    <col min="6" max="6" width="21.42578125" style="243" customWidth="1"/>
    <col min="7" max="7" width="20.42578125" style="243" customWidth="1"/>
    <col min="8" max="8" width="56.42578125" style="243" customWidth="1"/>
    <col min="9" max="92" width="13.42578125" style="243" customWidth="1"/>
    <col min="93" max="16384" width="9.42578125" style="243"/>
  </cols>
  <sheetData>
    <row r="1" spans="1:92" ht="15" customHeight="1">
      <c r="D1" s="244"/>
    </row>
    <row r="2" spans="1:92" ht="30.75" customHeight="1">
      <c r="C2" s="126"/>
      <c r="D2" s="249"/>
      <c r="E2" s="309" t="s">
        <v>100</v>
      </c>
      <c r="F2" s="309" t="s">
        <v>101</v>
      </c>
      <c r="G2" s="309" t="s">
        <v>102</v>
      </c>
    </row>
    <row r="3" spans="1:92" ht="5.25" customHeight="1">
      <c r="D3" s="250"/>
      <c r="E3" s="379"/>
      <c r="F3" s="379"/>
      <c r="G3" s="379"/>
    </row>
    <row r="4" spans="1:92" ht="36" customHeight="1">
      <c r="C4" s="131" t="s">
        <v>477</v>
      </c>
      <c r="D4" s="251" t="s">
        <v>478</v>
      </c>
      <c r="E4" s="378" t="s">
        <v>103</v>
      </c>
      <c r="F4" s="378" t="s">
        <v>104</v>
      </c>
      <c r="G4" s="378" t="s">
        <v>105</v>
      </c>
    </row>
    <row r="5" spans="1:92">
      <c r="C5" s="248">
        <v>42736</v>
      </c>
      <c r="D5" s="247">
        <v>42736</v>
      </c>
      <c r="E5" s="246">
        <v>51.58</v>
      </c>
      <c r="F5" s="246">
        <v>112.37</v>
      </c>
      <c r="G5" s="246">
        <v>108.86</v>
      </c>
      <c r="K5" s="241"/>
      <c r="P5" s="241"/>
    </row>
    <row r="6" spans="1:92" s="244" customFormat="1">
      <c r="A6" s="243"/>
      <c r="B6" s="243"/>
      <c r="C6" s="248">
        <v>42767</v>
      </c>
      <c r="D6" s="247">
        <v>42767</v>
      </c>
      <c r="E6" s="246">
        <v>52.56</v>
      </c>
      <c r="F6" s="246">
        <v>111.87</v>
      </c>
      <c r="G6" s="246">
        <v>112.42</v>
      </c>
      <c r="H6" s="241" t="s">
        <v>429</v>
      </c>
      <c r="I6" s="243"/>
      <c r="J6" s="243"/>
      <c r="K6" s="241"/>
      <c r="L6" s="243"/>
      <c r="M6" s="243"/>
      <c r="N6" s="243"/>
      <c r="O6" s="243"/>
      <c r="P6" s="243"/>
      <c r="Q6" s="243"/>
      <c r="R6" s="243"/>
      <c r="S6" s="243"/>
      <c r="T6" s="243"/>
      <c r="U6" s="243"/>
      <c r="V6" s="243"/>
      <c r="W6" s="243"/>
      <c r="X6" s="243"/>
      <c r="Y6" s="243"/>
      <c r="Z6" s="243"/>
      <c r="AA6" s="243"/>
      <c r="AB6" s="243"/>
      <c r="AC6" s="243"/>
      <c r="AD6" s="243"/>
      <c r="AE6" s="243"/>
      <c r="AF6" s="243"/>
      <c r="AG6" s="243"/>
      <c r="AH6" s="243"/>
      <c r="AI6" s="243"/>
      <c r="AJ6" s="243"/>
      <c r="AK6" s="243"/>
      <c r="AL6" s="243"/>
      <c r="AM6" s="243"/>
      <c r="AN6" s="243"/>
      <c r="AO6" s="243"/>
      <c r="AP6" s="243"/>
      <c r="AQ6" s="243"/>
      <c r="AR6" s="243"/>
      <c r="AS6" s="243"/>
      <c r="AT6" s="243"/>
      <c r="AU6" s="243"/>
      <c r="AV6" s="243"/>
      <c r="AW6" s="243"/>
      <c r="AX6" s="243"/>
      <c r="AY6" s="243"/>
      <c r="AZ6" s="243"/>
      <c r="BA6" s="243"/>
      <c r="BB6" s="243"/>
      <c r="BC6" s="243"/>
      <c r="BD6" s="243"/>
      <c r="BE6" s="243"/>
      <c r="BF6" s="243"/>
      <c r="BG6" s="243"/>
      <c r="BH6" s="243"/>
      <c r="BI6" s="243"/>
      <c r="BJ6" s="243"/>
      <c r="BK6" s="243"/>
      <c r="BL6" s="243"/>
      <c r="BM6" s="243"/>
      <c r="BN6" s="243"/>
      <c r="BO6" s="243"/>
      <c r="BP6" s="243"/>
      <c r="BQ6" s="243"/>
      <c r="BR6" s="243"/>
      <c r="BS6" s="243"/>
      <c r="BT6" s="243"/>
      <c r="BU6" s="243"/>
      <c r="BV6" s="243"/>
      <c r="BW6" s="243"/>
      <c r="BX6" s="243"/>
      <c r="BY6" s="243"/>
      <c r="BZ6" s="243"/>
      <c r="CA6" s="243"/>
      <c r="CB6" s="243"/>
      <c r="CC6" s="243"/>
      <c r="CD6" s="243"/>
      <c r="CE6" s="243"/>
      <c r="CF6" s="243"/>
      <c r="CG6" s="243"/>
      <c r="CH6" s="243"/>
      <c r="CI6" s="243"/>
      <c r="CJ6" s="243"/>
      <c r="CK6" s="243"/>
      <c r="CL6" s="243"/>
      <c r="CM6" s="243"/>
      <c r="CN6" s="243"/>
    </row>
    <row r="7" spans="1:92">
      <c r="C7" s="248">
        <v>42795</v>
      </c>
      <c r="D7" s="247">
        <v>42795</v>
      </c>
      <c r="E7" s="246">
        <v>49.6</v>
      </c>
      <c r="F7" s="246">
        <v>107.6</v>
      </c>
      <c r="G7" s="246">
        <v>114.21</v>
      </c>
    </row>
    <row r="8" spans="1:92">
      <c r="C8" s="248">
        <v>42826</v>
      </c>
      <c r="D8" s="247">
        <v>42826</v>
      </c>
      <c r="E8" s="246">
        <v>47.47</v>
      </c>
      <c r="F8" s="246">
        <v>103.96</v>
      </c>
      <c r="G8" s="246">
        <v>114.83</v>
      </c>
    </row>
    <row r="9" spans="1:92">
      <c r="C9" s="248">
        <v>42856</v>
      </c>
      <c r="D9" s="247">
        <v>42856</v>
      </c>
      <c r="E9" s="246">
        <v>44.75</v>
      </c>
      <c r="F9" s="246">
        <v>101.09</v>
      </c>
      <c r="G9" s="246">
        <v>110.1</v>
      </c>
    </row>
    <row r="10" spans="1:92">
      <c r="C10" s="248">
        <v>42887</v>
      </c>
      <c r="D10" s="247">
        <v>42887</v>
      </c>
      <c r="E10" s="246">
        <v>41.94</v>
      </c>
      <c r="F10" s="246">
        <v>97.97</v>
      </c>
      <c r="G10" s="246">
        <v>106.39</v>
      </c>
    </row>
    <row r="11" spans="1:92">
      <c r="A11" s="244">
        <v>2017</v>
      </c>
      <c r="B11" s="244" t="s">
        <v>43</v>
      </c>
      <c r="C11" s="248">
        <v>42917</v>
      </c>
      <c r="D11" s="247">
        <v>42917</v>
      </c>
      <c r="E11" s="246">
        <v>44.46</v>
      </c>
      <c r="F11" s="246">
        <v>99.77</v>
      </c>
      <c r="G11" s="246">
        <v>105.98</v>
      </c>
    </row>
    <row r="12" spans="1:92">
      <c r="C12" s="248">
        <v>42948</v>
      </c>
      <c r="D12" s="247">
        <v>42948</v>
      </c>
      <c r="E12" s="246">
        <v>43.98</v>
      </c>
      <c r="F12" s="246">
        <v>92.76</v>
      </c>
      <c r="G12" s="246">
        <v>109.57</v>
      </c>
    </row>
    <row r="13" spans="1:92">
      <c r="C13" s="248">
        <v>42979</v>
      </c>
      <c r="D13" s="247">
        <v>42979</v>
      </c>
      <c r="E13" s="246">
        <v>48.7</v>
      </c>
      <c r="F13" s="246">
        <v>92.4</v>
      </c>
      <c r="G13" s="246">
        <v>111.93</v>
      </c>
    </row>
    <row r="14" spans="1:92">
      <c r="C14" s="248">
        <v>43009</v>
      </c>
      <c r="D14" s="247">
        <v>43009</v>
      </c>
      <c r="E14" s="246">
        <v>52.7</v>
      </c>
      <c r="F14" s="246">
        <v>94.22</v>
      </c>
      <c r="G14" s="246">
        <v>113.85</v>
      </c>
    </row>
    <row r="15" spans="1:92">
      <c r="C15" s="248">
        <v>43040</v>
      </c>
      <c r="D15" s="247">
        <v>43040</v>
      </c>
      <c r="E15" s="246">
        <v>53.4</v>
      </c>
      <c r="F15" s="246">
        <v>94.77</v>
      </c>
      <c r="G15" s="246">
        <v>113.49</v>
      </c>
    </row>
    <row r="16" spans="1:92">
      <c r="C16" s="248">
        <v>43070</v>
      </c>
      <c r="D16" s="247">
        <v>43070</v>
      </c>
      <c r="E16" s="246">
        <v>55.73</v>
      </c>
      <c r="F16" s="246">
        <v>92.63</v>
      </c>
      <c r="G16" s="246">
        <v>112.24</v>
      </c>
    </row>
    <row r="17" spans="1:14">
      <c r="C17" s="248">
        <v>43101</v>
      </c>
      <c r="D17" s="247">
        <v>43101</v>
      </c>
      <c r="E17" s="246">
        <v>55.59</v>
      </c>
      <c r="F17" s="246">
        <v>91.07</v>
      </c>
      <c r="G17" s="246">
        <v>116.06</v>
      </c>
    </row>
    <row r="18" spans="1:14">
      <c r="C18" s="248">
        <v>43132</v>
      </c>
      <c r="D18" s="247">
        <v>43132</v>
      </c>
      <c r="E18" s="246">
        <v>53.94</v>
      </c>
      <c r="F18" s="246">
        <v>93.87</v>
      </c>
      <c r="G18" s="246">
        <v>114.05</v>
      </c>
    </row>
    <row r="19" spans="1:14">
      <c r="C19" s="248">
        <v>43160</v>
      </c>
      <c r="D19" s="247">
        <v>43160</v>
      </c>
      <c r="E19" s="246">
        <v>57.03</v>
      </c>
      <c r="F19" s="246">
        <v>96.77</v>
      </c>
      <c r="G19" s="246">
        <v>110.55</v>
      </c>
    </row>
    <row r="20" spans="1:14" ht="15" customHeight="1">
      <c r="C20" s="248">
        <v>43191</v>
      </c>
      <c r="D20" s="247">
        <v>43191</v>
      </c>
      <c r="E20" s="246">
        <v>62.23</v>
      </c>
      <c r="F20" s="246">
        <v>98.08</v>
      </c>
      <c r="G20" s="246">
        <v>117.2</v>
      </c>
      <c r="I20" s="254"/>
      <c r="J20" s="254"/>
      <c r="K20" s="254"/>
      <c r="L20" s="254"/>
      <c r="M20" s="254"/>
      <c r="N20" s="254"/>
    </row>
    <row r="21" spans="1:14" ht="15" customHeight="1">
      <c r="C21" s="248">
        <v>43221</v>
      </c>
      <c r="D21" s="247">
        <v>43221</v>
      </c>
      <c r="E21" s="246">
        <v>66.36</v>
      </c>
      <c r="F21" s="246">
        <v>103.33</v>
      </c>
      <c r="G21" s="246">
        <v>124.34</v>
      </c>
      <c r="H21" s="848" t="s">
        <v>106</v>
      </c>
      <c r="I21" s="254"/>
      <c r="J21" s="254"/>
      <c r="K21" s="254"/>
      <c r="L21" s="254"/>
      <c r="M21" s="254"/>
      <c r="N21" s="254"/>
    </row>
    <row r="22" spans="1:14">
      <c r="C22" s="248">
        <v>43252</v>
      </c>
      <c r="D22" s="247">
        <v>43252</v>
      </c>
      <c r="E22" s="246">
        <v>67.98</v>
      </c>
      <c r="F22" s="246">
        <v>98.04</v>
      </c>
      <c r="G22" s="246">
        <v>124.05</v>
      </c>
      <c r="H22" s="848"/>
      <c r="I22" s="254"/>
      <c r="J22" s="254"/>
      <c r="K22" s="254"/>
      <c r="L22" s="254"/>
      <c r="M22" s="254"/>
      <c r="N22" s="254"/>
    </row>
    <row r="23" spans="1:14">
      <c r="A23" s="244">
        <v>2018</v>
      </c>
      <c r="B23" s="244" t="s">
        <v>44</v>
      </c>
      <c r="C23" s="248">
        <v>43282</v>
      </c>
      <c r="D23" s="247">
        <v>43282</v>
      </c>
      <c r="E23" s="246">
        <v>63.51</v>
      </c>
      <c r="F23" s="246">
        <v>94.6</v>
      </c>
      <c r="G23" s="246">
        <v>116.78</v>
      </c>
      <c r="H23" s="848"/>
      <c r="I23" s="254"/>
      <c r="J23" s="254"/>
      <c r="K23" s="254"/>
      <c r="L23" s="254"/>
      <c r="M23" s="254"/>
      <c r="N23" s="254"/>
    </row>
    <row r="24" spans="1:14">
      <c r="C24" s="248">
        <v>43313</v>
      </c>
      <c r="D24" s="247">
        <v>43313</v>
      </c>
      <c r="E24" s="246">
        <v>66.739999999999995</v>
      </c>
      <c r="F24" s="246">
        <v>94.38</v>
      </c>
      <c r="G24" s="246">
        <v>113.95</v>
      </c>
      <c r="H24" s="848"/>
      <c r="I24" s="254"/>
      <c r="J24" s="254"/>
      <c r="K24" s="254"/>
      <c r="L24" s="254"/>
      <c r="M24" s="254"/>
      <c r="N24" s="254"/>
    </row>
    <row r="25" spans="1:14">
      <c r="C25" s="248">
        <v>43344</v>
      </c>
      <c r="D25" s="247">
        <v>43344</v>
      </c>
      <c r="E25" s="246">
        <v>71.260000000000005</v>
      </c>
      <c r="F25" s="246">
        <v>90.88</v>
      </c>
      <c r="G25" s="246">
        <v>111.14</v>
      </c>
      <c r="H25" s="242" t="s">
        <v>107</v>
      </c>
      <c r="I25" s="254"/>
      <c r="J25" s="254"/>
      <c r="K25" s="254"/>
      <c r="L25" s="254"/>
      <c r="M25" s="254"/>
      <c r="N25" s="254"/>
    </row>
    <row r="26" spans="1:14">
      <c r="C26" s="248">
        <v>43374</v>
      </c>
      <c r="D26" s="247">
        <v>43374</v>
      </c>
      <c r="E26" s="246">
        <v>66.72</v>
      </c>
      <c r="F26" s="246">
        <v>95.68</v>
      </c>
      <c r="G26" s="246">
        <v>112.09</v>
      </c>
      <c r="H26" s="254"/>
      <c r="I26" s="254"/>
      <c r="J26" s="254"/>
      <c r="K26" s="254"/>
      <c r="L26" s="254"/>
      <c r="M26" s="254"/>
      <c r="N26" s="254"/>
    </row>
    <row r="27" spans="1:14">
      <c r="C27" s="248">
        <v>43405</v>
      </c>
      <c r="D27" s="247">
        <v>43405</v>
      </c>
      <c r="E27" s="246">
        <v>51.88</v>
      </c>
      <c r="F27" s="246">
        <v>94.69</v>
      </c>
      <c r="G27" s="246">
        <v>109.95</v>
      </c>
      <c r="H27" s="241" t="s">
        <v>430</v>
      </c>
    </row>
    <row r="28" spans="1:14">
      <c r="C28" s="248">
        <v>43435</v>
      </c>
      <c r="D28" s="247">
        <v>43435</v>
      </c>
      <c r="E28" s="246">
        <v>46.9</v>
      </c>
      <c r="F28" s="246">
        <v>94.58</v>
      </c>
      <c r="G28" s="246">
        <v>108.04</v>
      </c>
    </row>
    <row r="29" spans="1:14">
      <c r="C29" s="248">
        <v>43466</v>
      </c>
      <c r="D29" s="247">
        <v>43466</v>
      </c>
      <c r="E29" s="246">
        <v>54.07</v>
      </c>
      <c r="F29" s="246">
        <v>95.59</v>
      </c>
      <c r="G29" s="246">
        <v>104.12</v>
      </c>
      <c r="H29" s="241"/>
    </row>
    <row r="30" spans="1:14">
      <c r="C30" s="248">
        <v>43497</v>
      </c>
      <c r="D30" s="247">
        <v>43497</v>
      </c>
      <c r="E30" s="246">
        <v>58.07</v>
      </c>
      <c r="F30" s="246">
        <v>95.19</v>
      </c>
      <c r="G30" s="246">
        <v>107.42</v>
      </c>
    </row>
    <row r="31" spans="1:14">
      <c r="C31" s="248">
        <v>43525</v>
      </c>
      <c r="D31" s="247">
        <v>43525</v>
      </c>
      <c r="E31" s="246">
        <v>60.96</v>
      </c>
      <c r="F31" s="246">
        <v>93.49</v>
      </c>
      <c r="G31" s="246">
        <v>108.04</v>
      </c>
    </row>
    <row r="32" spans="1:14">
      <c r="C32" s="248">
        <v>43556</v>
      </c>
      <c r="D32" s="247">
        <v>43556</v>
      </c>
      <c r="E32" s="246">
        <v>64.900000000000006</v>
      </c>
      <c r="F32" s="246">
        <v>93.73</v>
      </c>
      <c r="G32" s="246">
        <v>107.28</v>
      </c>
    </row>
    <row r="33" spans="1:8">
      <c r="C33" s="248">
        <v>43586</v>
      </c>
      <c r="D33" s="247">
        <v>43586</v>
      </c>
      <c r="E33" s="246">
        <v>57.74</v>
      </c>
      <c r="F33" s="246">
        <v>94.04</v>
      </c>
      <c r="G33" s="246">
        <v>103.21</v>
      </c>
    </row>
    <row r="34" spans="1:8">
      <c r="C34" s="248">
        <v>43617</v>
      </c>
      <c r="D34" s="247">
        <v>43617</v>
      </c>
      <c r="E34" s="246">
        <v>58.53</v>
      </c>
      <c r="F34" s="246">
        <v>99.38</v>
      </c>
      <c r="G34" s="246">
        <v>100.58</v>
      </c>
    </row>
    <row r="35" spans="1:8">
      <c r="A35" s="244">
        <v>2019</v>
      </c>
      <c r="B35" s="244" t="s">
        <v>45</v>
      </c>
      <c r="C35" s="248">
        <v>43647</v>
      </c>
      <c r="D35" s="247">
        <v>43647</v>
      </c>
      <c r="E35" s="246">
        <v>58.84</v>
      </c>
      <c r="F35" s="246">
        <v>99.03</v>
      </c>
      <c r="G35" s="246">
        <v>101.95</v>
      </c>
    </row>
    <row r="36" spans="1:8">
      <c r="C36" s="248">
        <v>43678</v>
      </c>
      <c r="D36" s="247">
        <v>43678</v>
      </c>
      <c r="E36" s="246">
        <v>54.98</v>
      </c>
      <c r="F36" s="246">
        <v>93.85</v>
      </c>
      <c r="G36" s="246">
        <v>99.35</v>
      </c>
    </row>
    <row r="37" spans="1:8">
      <c r="C37" s="248">
        <v>43709</v>
      </c>
      <c r="D37" s="247">
        <v>43709</v>
      </c>
      <c r="E37" s="246">
        <v>55.76</v>
      </c>
      <c r="F37" s="246">
        <v>94</v>
      </c>
      <c r="G37" s="246">
        <v>100.87</v>
      </c>
    </row>
    <row r="38" spans="1:8">
      <c r="C38" s="248">
        <v>43739</v>
      </c>
      <c r="D38" s="247">
        <v>43739</v>
      </c>
      <c r="E38" s="246">
        <v>54.01</v>
      </c>
      <c r="F38" s="246">
        <v>97.11</v>
      </c>
      <c r="G38" s="246">
        <v>98.32</v>
      </c>
    </row>
    <row r="39" spans="1:8">
      <c r="C39" s="248">
        <v>43770</v>
      </c>
      <c r="D39" s="247">
        <v>43770</v>
      </c>
      <c r="E39" s="246">
        <v>56.67</v>
      </c>
      <c r="F39" s="246">
        <v>98.67</v>
      </c>
      <c r="G39" s="246">
        <v>101.8</v>
      </c>
    </row>
    <row r="40" spans="1:8">
      <c r="C40" s="248">
        <v>43800</v>
      </c>
      <c r="D40" s="247">
        <v>43800</v>
      </c>
      <c r="E40" s="246">
        <v>58.87</v>
      </c>
      <c r="F40" s="246">
        <v>100.55</v>
      </c>
      <c r="G40" s="246">
        <v>102.73</v>
      </c>
    </row>
    <row r="41" spans="1:8" ht="15" customHeight="1">
      <c r="C41" s="248">
        <v>43831</v>
      </c>
      <c r="D41" s="247">
        <v>43831</v>
      </c>
      <c r="E41" s="246">
        <v>52.42</v>
      </c>
      <c r="F41" s="246">
        <v>102.56</v>
      </c>
      <c r="G41" s="246">
        <v>103.31</v>
      </c>
      <c r="H41" s="850" t="s">
        <v>108</v>
      </c>
    </row>
    <row r="42" spans="1:8">
      <c r="C42" s="248">
        <v>43862</v>
      </c>
      <c r="D42" s="247">
        <v>43862</v>
      </c>
      <c r="E42" s="246">
        <v>45.82</v>
      </c>
      <c r="F42" s="246">
        <v>102.16</v>
      </c>
      <c r="G42" s="246">
        <v>100.48</v>
      </c>
      <c r="H42" s="850"/>
    </row>
    <row r="43" spans="1:8">
      <c r="C43" s="248">
        <v>43891</v>
      </c>
      <c r="D43" s="247">
        <v>43891</v>
      </c>
      <c r="E43" s="246">
        <v>20.61</v>
      </c>
      <c r="F43" s="246">
        <v>97.45</v>
      </c>
      <c r="G43" s="246">
        <v>94.72</v>
      </c>
      <c r="H43" s="850"/>
    </row>
    <row r="44" spans="1:8">
      <c r="C44" s="248">
        <v>43922</v>
      </c>
      <c r="D44" s="247">
        <v>43922</v>
      </c>
      <c r="E44" s="246">
        <v>23.06</v>
      </c>
      <c r="F44" s="246">
        <v>96.52</v>
      </c>
      <c r="G44" s="246">
        <v>86.94</v>
      </c>
      <c r="H44" s="850"/>
    </row>
    <row r="45" spans="1:8">
      <c r="C45" s="248">
        <v>43952</v>
      </c>
      <c r="D45" s="247">
        <v>43952</v>
      </c>
      <c r="E45" s="246">
        <v>31.83</v>
      </c>
      <c r="F45" s="246">
        <v>95.4</v>
      </c>
      <c r="G45" s="246">
        <v>88.28</v>
      </c>
      <c r="H45" s="850"/>
    </row>
    <row r="46" spans="1:8">
      <c r="C46" s="248">
        <v>43983</v>
      </c>
      <c r="D46" s="247">
        <v>43983</v>
      </c>
      <c r="E46" s="246">
        <v>36.630000000000003</v>
      </c>
      <c r="F46" s="246">
        <v>93.55</v>
      </c>
      <c r="G46" s="246">
        <v>91.66</v>
      </c>
      <c r="H46" s="850"/>
    </row>
    <row r="47" spans="1:8">
      <c r="A47" s="244">
        <v>2020</v>
      </c>
      <c r="B47" s="244" t="s">
        <v>46</v>
      </c>
      <c r="C47" s="248">
        <v>44013</v>
      </c>
      <c r="D47" s="247">
        <v>44013</v>
      </c>
      <c r="E47" s="246">
        <v>36.770000000000003</v>
      </c>
      <c r="F47" s="246">
        <v>92.02</v>
      </c>
      <c r="G47" s="246">
        <v>96.07</v>
      </c>
      <c r="H47" s="850"/>
    </row>
    <row r="48" spans="1:8">
      <c r="C48" s="248">
        <v>44044</v>
      </c>
      <c r="D48" s="247">
        <v>44044</v>
      </c>
      <c r="E48" s="246">
        <v>37.93</v>
      </c>
      <c r="F48" s="246">
        <v>92.27</v>
      </c>
      <c r="G48" s="246">
        <v>100.98</v>
      </c>
      <c r="H48" s="242" t="s">
        <v>501</v>
      </c>
    </row>
    <row r="49" spans="1:7">
      <c r="C49" s="248">
        <v>44075</v>
      </c>
      <c r="D49" s="247">
        <v>44075</v>
      </c>
      <c r="E49" s="246">
        <v>34.94</v>
      </c>
      <c r="F49" s="246">
        <v>99.97</v>
      </c>
      <c r="G49" s="246">
        <v>106.04</v>
      </c>
    </row>
    <row r="50" spans="1:7">
      <c r="C50" s="248">
        <v>44105</v>
      </c>
      <c r="D50" s="247">
        <v>44105</v>
      </c>
      <c r="E50" s="246">
        <v>32.159999999999997</v>
      </c>
      <c r="F50" s="246">
        <v>105.38</v>
      </c>
      <c r="G50" s="246">
        <v>106.86</v>
      </c>
    </row>
    <row r="51" spans="1:7">
      <c r="C51" s="248">
        <v>44136</v>
      </c>
      <c r="D51" s="247">
        <v>44136</v>
      </c>
      <c r="E51" s="246">
        <v>39.89</v>
      </c>
      <c r="F51" s="246">
        <v>110.91</v>
      </c>
      <c r="G51" s="246">
        <v>108</v>
      </c>
    </row>
    <row r="52" spans="1:7">
      <c r="C52" s="248">
        <v>44166</v>
      </c>
      <c r="D52" s="247">
        <v>44166</v>
      </c>
      <c r="E52" s="246">
        <v>42.41</v>
      </c>
      <c r="F52" s="246">
        <v>111.67</v>
      </c>
      <c r="G52" s="246">
        <v>115.89</v>
      </c>
    </row>
    <row r="53" spans="1:7">
      <c r="C53" s="248">
        <v>44197</v>
      </c>
      <c r="D53" s="247">
        <v>44197</v>
      </c>
      <c r="E53" s="246">
        <v>46.04</v>
      </c>
      <c r="F53" s="246">
        <v>121.18</v>
      </c>
      <c r="G53" s="246">
        <v>120.3</v>
      </c>
    </row>
    <row r="54" spans="1:7">
      <c r="C54" s="248">
        <v>44228</v>
      </c>
      <c r="D54" s="247">
        <v>44228</v>
      </c>
      <c r="E54" s="246">
        <v>54.76</v>
      </c>
      <c r="F54" s="246">
        <v>125.18</v>
      </c>
      <c r="G54" s="246">
        <v>123.7</v>
      </c>
    </row>
    <row r="55" spans="1:7">
      <c r="C55" s="248">
        <v>44256</v>
      </c>
      <c r="D55" s="247">
        <v>44256</v>
      </c>
      <c r="E55" s="246">
        <v>54.17</v>
      </c>
      <c r="F55" s="246">
        <v>128.84</v>
      </c>
      <c r="G55" s="246">
        <v>133.62</v>
      </c>
    </row>
    <row r="56" spans="1:7">
      <c r="C56" s="248">
        <v>44287</v>
      </c>
      <c r="D56" s="247">
        <v>44287</v>
      </c>
      <c r="E56" s="246">
        <v>55.95</v>
      </c>
      <c r="F56" s="246">
        <v>130.31</v>
      </c>
      <c r="G56" s="246">
        <v>139.52000000000001</v>
      </c>
    </row>
    <row r="57" spans="1:7">
      <c r="C57" s="248">
        <v>44317</v>
      </c>
      <c r="D57" s="247">
        <v>44317</v>
      </c>
      <c r="E57" s="246">
        <v>56.69</v>
      </c>
      <c r="F57" s="246">
        <v>134.28</v>
      </c>
      <c r="G57" s="246">
        <v>151.6</v>
      </c>
    </row>
    <row r="58" spans="1:7">
      <c r="C58" s="248">
        <v>44348</v>
      </c>
      <c r="D58" s="247">
        <v>44348</v>
      </c>
      <c r="E58" s="246">
        <v>63.37</v>
      </c>
      <c r="F58" s="246">
        <v>127.2</v>
      </c>
      <c r="G58" s="246">
        <v>148.27000000000001</v>
      </c>
    </row>
    <row r="59" spans="1:7">
      <c r="A59" s="244">
        <v>2021</v>
      </c>
      <c r="B59" s="244" t="s">
        <v>47</v>
      </c>
      <c r="C59" s="248">
        <v>44378</v>
      </c>
      <c r="D59" s="247">
        <v>44378</v>
      </c>
      <c r="E59" s="246">
        <v>64.3</v>
      </c>
      <c r="F59" s="246">
        <v>126.09</v>
      </c>
      <c r="G59" s="246">
        <v>142.61000000000001</v>
      </c>
    </row>
    <row r="60" spans="1:7">
      <c r="C60" s="248">
        <v>44409</v>
      </c>
      <c r="D60" s="247">
        <v>44409</v>
      </c>
      <c r="E60" s="246">
        <v>61.81</v>
      </c>
      <c r="F60" s="246">
        <v>130.22999999999999</v>
      </c>
      <c r="G60" s="246">
        <v>143.27000000000001</v>
      </c>
    </row>
    <row r="61" spans="1:7">
      <c r="C61" s="248">
        <v>44440</v>
      </c>
      <c r="D61" s="247">
        <v>44440</v>
      </c>
      <c r="E61" s="246">
        <v>67.790000000000006</v>
      </c>
      <c r="F61" s="246">
        <v>128.51</v>
      </c>
      <c r="G61" s="246">
        <v>150.61000000000001</v>
      </c>
    </row>
    <row r="62" spans="1:7">
      <c r="C62" s="248">
        <v>44470</v>
      </c>
      <c r="D62" s="247">
        <v>44470</v>
      </c>
      <c r="E62" s="246">
        <v>72.97</v>
      </c>
      <c r="F62" s="246">
        <v>134.19</v>
      </c>
      <c r="G62" s="246">
        <v>160.62</v>
      </c>
    </row>
    <row r="63" spans="1:7">
      <c r="C63" s="248">
        <v>44501</v>
      </c>
      <c r="D63" s="247">
        <v>44501</v>
      </c>
      <c r="E63" s="246">
        <v>62.24</v>
      </c>
      <c r="F63" s="246">
        <v>142.21</v>
      </c>
      <c r="G63" s="246">
        <v>153.88</v>
      </c>
    </row>
    <row r="64" spans="1:7">
      <c r="C64" s="248">
        <v>44531</v>
      </c>
      <c r="D64" s="247">
        <v>44531</v>
      </c>
      <c r="E64" s="246">
        <v>68.41</v>
      </c>
      <c r="F64" s="246">
        <v>145.84</v>
      </c>
      <c r="G64" s="246">
        <v>159.97</v>
      </c>
    </row>
    <row r="65" spans="1:7">
      <c r="C65" s="248">
        <v>44562</v>
      </c>
      <c r="D65" s="247">
        <v>44562</v>
      </c>
      <c r="E65" s="246">
        <v>81.180000000000007</v>
      </c>
      <c r="F65" s="246">
        <v>148.68</v>
      </c>
      <c r="G65" s="246">
        <v>176.46</v>
      </c>
    </row>
    <row r="66" spans="1:7">
      <c r="C66" s="248">
        <v>44593</v>
      </c>
      <c r="D66" s="247">
        <v>44593</v>
      </c>
      <c r="E66" s="246">
        <v>90</v>
      </c>
      <c r="F66" s="246">
        <v>157.16999999999999</v>
      </c>
      <c r="G66" s="246">
        <v>189.33</v>
      </c>
    </row>
    <row r="67" spans="1:7">
      <c r="C67" s="248">
        <v>44621</v>
      </c>
      <c r="D67" s="247">
        <v>44621</v>
      </c>
      <c r="E67" s="246">
        <v>97.51</v>
      </c>
      <c r="F67" s="246">
        <v>178.59</v>
      </c>
      <c r="G67" s="246">
        <v>213.45</v>
      </c>
    </row>
    <row r="68" spans="1:7">
      <c r="C68" s="248">
        <v>44652</v>
      </c>
      <c r="D68" s="247">
        <v>44652</v>
      </c>
      <c r="E68" s="246">
        <v>103.71</v>
      </c>
      <c r="F68" s="246">
        <v>187.62</v>
      </c>
      <c r="G68" s="246">
        <v>203.53</v>
      </c>
    </row>
    <row r="69" spans="1:7">
      <c r="C69" s="248">
        <v>44682</v>
      </c>
      <c r="D69" s="247">
        <v>44682</v>
      </c>
      <c r="E69" s="246">
        <v>114.43</v>
      </c>
      <c r="F69" s="246">
        <v>189.16</v>
      </c>
      <c r="G69" s="246">
        <v>180.68</v>
      </c>
    </row>
    <row r="70" spans="1:7">
      <c r="C70" s="248">
        <v>44713</v>
      </c>
      <c r="D70" s="247">
        <v>44713</v>
      </c>
      <c r="E70" s="246">
        <v>109.51</v>
      </c>
      <c r="F70" s="246">
        <v>179.89</v>
      </c>
      <c r="G70" s="246">
        <v>158.47999999999999</v>
      </c>
    </row>
    <row r="71" spans="1:7">
      <c r="A71" s="244">
        <v>2022</v>
      </c>
      <c r="B71" s="244" t="s">
        <v>48</v>
      </c>
      <c r="C71" s="248">
        <v>44743</v>
      </c>
      <c r="D71" s="247">
        <v>44743</v>
      </c>
      <c r="E71" s="246">
        <v>107.64</v>
      </c>
      <c r="F71" s="246">
        <v>170.9</v>
      </c>
      <c r="G71" s="246">
        <v>152.24</v>
      </c>
    </row>
    <row r="72" spans="1:7">
      <c r="C72" s="248">
        <v>44774</v>
      </c>
      <c r="D72" s="247">
        <v>44774</v>
      </c>
      <c r="E72" s="246">
        <v>95.92</v>
      </c>
      <c r="F72" s="246">
        <v>172.77</v>
      </c>
      <c r="G72" s="246">
        <v>154.77000000000001</v>
      </c>
    </row>
    <row r="73" spans="1:7">
      <c r="C73" s="248">
        <v>44805</v>
      </c>
      <c r="D73" s="247">
        <v>44805</v>
      </c>
      <c r="E73" s="246">
        <v>89.75</v>
      </c>
      <c r="F73" s="246">
        <v>173.19</v>
      </c>
      <c r="G73" s="246">
        <v>146.41</v>
      </c>
    </row>
    <row r="74" spans="1:7">
      <c r="C74" s="248">
        <v>44835</v>
      </c>
      <c r="D74" s="247">
        <v>44835</v>
      </c>
      <c r="E74" s="246">
        <v>95.93</v>
      </c>
      <c r="F74" s="246">
        <v>172.24</v>
      </c>
      <c r="G74" s="246">
        <v>145.91999999999999</v>
      </c>
    </row>
    <row r="75" spans="1:7">
      <c r="C75" s="248">
        <v>44866</v>
      </c>
      <c r="D75" s="247">
        <v>44866</v>
      </c>
      <c r="E75" s="246">
        <v>82.09</v>
      </c>
      <c r="F75" s="246">
        <v>164.81</v>
      </c>
      <c r="G75" s="246">
        <v>144.72</v>
      </c>
    </row>
    <row r="76" spans="1:7">
      <c r="C76" s="248">
        <v>44896</v>
      </c>
      <c r="D76" s="247">
        <v>44896</v>
      </c>
      <c r="E76" s="246">
        <v>80.260000000000005</v>
      </c>
      <c r="F76" s="246">
        <v>158.96</v>
      </c>
      <c r="G76" s="246">
        <v>142.71</v>
      </c>
    </row>
    <row r="77" spans="1:7">
      <c r="C77" s="144">
        <v>44927</v>
      </c>
      <c r="D77" s="494">
        <v>44927</v>
      </c>
      <c r="E77" s="135">
        <v>77.78</v>
      </c>
      <c r="F77" s="135">
        <v>158.4</v>
      </c>
      <c r="G77" s="135">
        <v>146.38999999999999</v>
      </c>
    </row>
    <row r="78" spans="1:7">
      <c r="C78" s="144">
        <v>44958</v>
      </c>
      <c r="D78" s="494">
        <v>44958</v>
      </c>
      <c r="E78" s="135">
        <v>79.31</v>
      </c>
      <c r="F78" s="135">
        <v>163.38</v>
      </c>
      <c r="G78" s="135">
        <v>146.91999999999999</v>
      </c>
    </row>
    <row r="79" spans="1:7">
      <c r="C79" s="144">
        <v>44986</v>
      </c>
      <c r="D79" s="494">
        <v>44986</v>
      </c>
      <c r="E79" s="135">
        <v>73.58</v>
      </c>
      <c r="F79" s="135">
        <v>156.25</v>
      </c>
      <c r="G79" s="135">
        <v>141.58000000000001</v>
      </c>
    </row>
    <row r="80" spans="1:7">
      <c r="C80" s="144">
        <v>45017</v>
      </c>
      <c r="D80" s="494">
        <v>45017</v>
      </c>
      <c r="E80" s="135">
        <v>72.16</v>
      </c>
      <c r="F80" s="135">
        <v>155.79</v>
      </c>
      <c r="G80" s="135">
        <v>138.47999999999999</v>
      </c>
    </row>
    <row r="81" spans="1:7">
      <c r="C81" s="144">
        <v>45047</v>
      </c>
      <c r="D81" s="494">
        <v>45047</v>
      </c>
      <c r="E81" s="135">
        <v>67.97</v>
      </c>
      <c r="F81" s="135">
        <v>150.86000000000001</v>
      </c>
      <c r="G81" s="135">
        <v>134.22</v>
      </c>
    </row>
    <row r="82" spans="1:7">
      <c r="C82" s="248">
        <v>45078</v>
      </c>
      <c r="D82" s="247">
        <v>45078</v>
      </c>
      <c r="E82" s="246">
        <v>68.64</v>
      </c>
      <c r="F82" s="246">
        <v>150.77000000000001</v>
      </c>
      <c r="G82" s="246">
        <v>130.94</v>
      </c>
    </row>
    <row r="83" spans="1:7">
      <c r="A83" s="244">
        <v>2023</v>
      </c>
      <c r="B83" s="244" t="s">
        <v>49</v>
      </c>
      <c r="C83" s="144">
        <v>45108</v>
      </c>
      <c r="D83" s="494">
        <v>45108</v>
      </c>
      <c r="E83" s="135">
        <v>77.819999999999993</v>
      </c>
      <c r="F83" s="135">
        <v>150.55000000000001</v>
      </c>
      <c r="G83" s="135">
        <v>127.91</v>
      </c>
    </row>
    <row r="84" spans="1:7">
      <c r="C84" s="144">
        <v>45139</v>
      </c>
      <c r="D84" s="494">
        <v>45139</v>
      </c>
      <c r="E84" s="135">
        <v>80.11</v>
      </c>
      <c r="F84" s="135">
        <v>146.15</v>
      </c>
      <c r="G84" s="135">
        <v>127.23</v>
      </c>
    </row>
    <row r="85" spans="1:7">
      <c r="C85" s="144">
        <v>45170</v>
      </c>
      <c r="D85" s="494">
        <v>45170</v>
      </c>
      <c r="E85" s="135">
        <v>90.15</v>
      </c>
      <c r="F85" s="135">
        <v>146.58000000000001</v>
      </c>
      <c r="G85" s="135">
        <v>132.49</v>
      </c>
    </row>
    <row r="86" spans="1:7">
      <c r="A86" s="244"/>
      <c r="B86" s="244"/>
      <c r="C86" s="248">
        <v>45200</v>
      </c>
      <c r="D86" s="247">
        <v>45200</v>
      </c>
      <c r="E86" s="246">
        <v>82.63</v>
      </c>
      <c r="F86" s="246">
        <v>147.31</v>
      </c>
      <c r="G86" s="246">
        <v>132.63</v>
      </c>
    </row>
    <row r="87" spans="1:7">
      <c r="C87" s="248">
        <v>45231</v>
      </c>
      <c r="D87" s="247">
        <v>45231</v>
      </c>
      <c r="E87" s="246">
        <v>76.08</v>
      </c>
      <c r="F87" s="246">
        <v>150.37</v>
      </c>
      <c r="G87" s="246">
        <v>130.94999999999999</v>
      </c>
    </row>
    <row r="88" spans="1:7">
      <c r="C88" s="248">
        <v>45261</v>
      </c>
      <c r="D88" s="247">
        <v>45261</v>
      </c>
      <c r="E88" s="246">
        <v>69.8</v>
      </c>
      <c r="F88" s="246">
        <v>145.01</v>
      </c>
      <c r="G88" s="246">
        <v>131.08000000000001</v>
      </c>
    </row>
    <row r="89" spans="1:7">
      <c r="C89" s="248">
        <v>45292</v>
      </c>
      <c r="D89" s="247">
        <v>45292</v>
      </c>
      <c r="E89" s="246">
        <v>75.53</v>
      </c>
      <c r="F89" s="246">
        <v>141.32</v>
      </c>
      <c r="G89" s="246">
        <v>132.78</v>
      </c>
    </row>
    <row r="90" spans="1:7">
      <c r="C90" s="248">
        <v>45323</v>
      </c>
      <c r="D90" s="247">
        <v>45323</v>
      </c>
      <c r="E90" s="246">
        <v>77.39</v>
      </c>
      <c r="F90" s="246">
        <v>144.99</v>
      </c>
      <c r="G90" s="246">
        <v>133.52000000000001</v>
      </c>
    </row>
    <row r="91" spans="1:7">
      <c r="C91" s="248">
        <v>45352</v>
      </c>
      <c r="D91" s="247">
        <v>45352</v>
      </c>
      <c r="E91" s="246">
        <v>81.040000000000006</v>
      </c>
      <c r="F91" s="246">
        <v>150.4</v>
      </c>
      <c r="G91" s="246">
        <v>133.86000000000001</v>
      </c>
    </row>
    <row r="92" spans="1:7">
      <c r="C92" s="248">
        <v>45383</v>
      </c>
      <c r="D92" s="247">
        <v>45383</v>
      </c>
      <c r="E92" s="246">
        <v>82.38</v>
      </c>
      <c r="F92" s="246">
        <v>167.71</v>
      </c>
      <c r="G92" s="246">
        <v>147.16999999999999</v>
      </c>
    </row>
    <row r="93" spans="1:7">
      <c r="C93" s="248">
        <v>45413</v>
      </c>
      <c r="D93" s="247">
        <v>45413</v>
      </c>
      <c r="E93" s="246">
        <v>75.27</v>
      </c>
      <c r="F93" s="246">
        <v>161.06</v>
      </c>
      <c r="G93" s="246">
        <v>149.76</v>
      </c>
    </row>
    <row r="94" spans="1:7">
      <c r="C94" s="248">
        <v>45444</v>
      </c>
      <c r="D94" s="247">
        <v>45444</v>
      </c>
      <c r="E94" s="246">
        <v>80.64</v>
      </c>
      <c r="F94" s="246">
        <v>164.59</v>
      </c>
      <c r="G94" s="246">
        <v>146.59</v>
      </c>
    </row>
    <row r="95" spans="1:7">
      <c r="A95" s="244">
        <v>2024</v>
      </c>
      <c r="B95" s="244" t="s">
        <v>517</v>
      </c>
      <c r="C95" s="248">
        <v>45474</v>
      </c>
      <c r="D95" s="247">
        <v>45474</v>
      </c>
      <c r="E95" s="246">
        <v>74.56</v>
      </c>
      <c r="F95" s="246">
        <v>155.96</v>
      </c>
      <c r="G95" s="246">
        <v>139.38999999999999</v>
      </c>
    </row>
    <row r="96" spans="1:7">
      <c r="C96" s="248">
        <v>45505</v>
      </c>
      <c r="D96" s="247">
        <v>45505</v>
      </c>
      <c r="E96" s="246">
        <v>71.33</v>
      </c>
      <c r="F96" s="246">
        <v>146.47999999999999</v>
      </c>
      <c r="G96" s="246">
        <v>135.76</v>
      </c>
    </row>
    <row r="97" spans="1:7">
      <c r="C97" s="248">
        <v>45536</v>
      </c>
      <c r="D97" s="247">
        <v>45536</v>
      </c>
      <c r="E97" s="246">
        <v>64.459999999999994</v>
      </c>
      <c r="F97" s="246">
        <v>149.04</v>
      </c>
      <c r="G97" s="246">
        <v>139.41999999999999</v>
      </c>
    </row>
    <row r="98" spans="1:7">
      <c r="C98" s="248">
        <v>45566</v>
      </c>
      <c r="D98" s="247">
        <v>45566</v>
      </c>
      <c r="E98" s="246">
        <v>67.22</v>
      </c>
      <c r="F98" s="246">
        <v>155.46</v>
      </c>
      <c r="G98" s="246">
        <v>148.84</v>
      </c>
    </row>
    <row r="99" spans="1:7">
      <c r="C99" s="248">
        <v>45597</v>
      </c>
      <c r="D99" s="247">
        <v>45597</v>
      </c>
      <c r="E99" s="246">
        <v>68.959999999999994</v>
      </c>
      <c r="F99" s="246">
        <v>165.65</v>
      </c>
      <c r="G99" s="246">
        <v>151.13</v>
      </c>
    </row>
    <row r="100" spans="1:7">
      <c r="C100" s="248">
        <v>45627</v>
      </c>
      <c r="D100" s="247">
        <v>45627</v>
      </c>
      <c r="E100" s="246">
        <v>72.09</v>
      </c>
      <c r="F100" s="246">
        <v>180.99</v>
      </c>
      <c r="G100" s="246">
        <v>150.94999999999999</v>
      </c>
    </row>
    <row r="101" spans="1:7">
      <c r="C101" s="248">
        <v>45658</v>
      </c>
      <c r="D101" s="247">
        <v>45658</v>
      </c>
      <c r="E101" s="246">
        <v>74.069999999999993</v>
      </c>
      <c r="F101" s="246">
        <v>186.92</v>
      </c>
      <c r="G101" s="246">
        <v>153.29</v>
      </c>
    </row>
    <row r="102" spans="1:7">
      <c r="C102" s="248">
        <v>45689</v>
      </c>
      <c r="D102" s="247">
        <v>45689</v>
      </c>
      <c r="E102" s="246">
        <v>70.53</v>
      </c>
      <c r="F102" s="246">
        <v>188.29</v>
      </c>
      <c r="G102" s="246">
        <v>157.21</v>
      </c>
    </row>
    <row r="103" spans="1:7">
      <c r="C103" s="248">
        <v>45717</v>
      </c>
      <c r="D103" s="247">
        <v>45717</v>
      </c>
      <c r="E103" s="246">
        <v>69.09</v>
      </c>
      <c r="F103" s="246">
        <v>169.94</v>
      </c>
      <c r="G103" s="246">
        <v>154.53</v>
      </c>
    </row>
    <row r="104" spans="1:7">
      <c r="C104" s="248">
        <v>45748</v>
      </c>
      <c r="D104" s="247">
        <v>45748</v>
      </c>
      <c r="E104" s="246">
        <v>55.72</v>
      </c>
      <c r="F104" s="246">
        <v>162.97999999999999</v>
      </c>
      <c r="G104" s="246">
        <v>136.55000000000001</v>
      </c>
    </row>
    <row r="105" spans="1:7">
      <c r="A105" s="244">
        <v>2025</v>
      </c>
      <c r="B105" s="244" t="s">
        <v>538</v>
      </c>
      <c r="C105" s="248">
        <v>45778</v>
      </c>
      <c r="D105" s="247">
        <v>45778</v>
      </c>
      <c r="E105" s="246">
        <v>56.31</v>
      </c>
      <c r="F105" s="246">
        <v>165.99</v>
      </c>
      <c r="G105" s="246">
        <v>136.76</v>
      </c>
    </row>
    <row r="106" spans="1:7">
      <c r="C106" s="248">
        <v>45809</v>
      </c>
      <c r="D106" s="247">
        <v>45809</v>
      </c>
      <c r="E106" s="246">
        <v>57.36</v>
      </c>
      <c r="F106" s="246">
        <v>154.55000000000001</v>
      </c>
      <c r="G106" s="246">
        <v>137.61000000000001</v>
      </c>
    </row>
    <row r="107" spans="1:7">
      <c r="C107" s="248">
        <v>45839</v>
      </c>
      <c r="D107" s="247">
        <v>45839</v>
      </c>
      <c r="E107" s="246">
        <v>63.54</v>
      </c>
      <c r="F107" s="246">
        <v>140.55000000000001</v>
      </c>
      <c r="G107" s="246">
        <v>139.56</v>
      </c>
    </row>
    <row r="108" spans="1:7">
      <c r="C108" s="248">
        <v>45870</v>
      </c>
      <c r="D108" s="247">
        <v>45870</v>
      </c>
      <c r="E108" s="246">
        <v>58.29</v>
      </c>
      <c r="F108" s="246">
        <v>145.4</v>
      </c>
      <c r="G108" s="246">
        <v>139.94999999999999</v>
      </c>
    </row>
    <row r="109" spans="1:7">
      <c r="C109" s="144">
        <v>45901</v>
      </c>
      <c r="D109" s="494">
        <v>45901</v>
      </c>
      <c r="E109" s="135">
        <v>57.12</v>
      </c>
      <c r="F109" s="135">
        <v>146.66</v>
      </c>
      <c r="G109" s="135">
        <v>139.76</v>
      </c>
    </row>
    <row r="110" spans="1:7">
      <c r="C110" s="145">
        <v>45931</v>
      </c>
      <c r="D110" s="252">
        <v>45931</v>
      </c>
      <c r="E110" s="137">
        <v>56.41</v>
      </c>
      <c r="F110" s="137">
        <v>143.30000000000001</v>
      </c>
      <c r="G110" s="137">
        <v>147.16</v>
      </c>
    </row>
  </sheetData>
  <sheetProtection algorithmName="SHA-512" hashValue="3WfB0sscR0/CLOGXLkM53ITHZRuQ3PAFShsl/4btYA0J2YgFHCUKHjvblbvhB6L/frHeTA5XvVsx9kB8AZzBaw==" saltValue="8V9C/SYMcKCIModJCOJjDg==" spinCount="100000" sheet="1" objects="1" scenarios="1"/>
  <mergeCells count="2">
    <mergeCell ref="H21:H24"/>
    <mergeCell ref="H41:H47"/>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CA059-E3C8-4CA6-ABC5-83A14CDBCE03}">
  <sheetPr codeName="List30"/>
  <dimension ref="A2:CO110"/>
  <sheetViews>
    <sheetView showGridLines="0" zoomScaleNormal="100" workbookViewId="0">
      <pane xSplit="4" ySplit="4" topLeftCell="E5" activePane="bottomRight" state="frozen"/>
      <selection activeCell="C1" sqref="C1"/>
      <selection pane="topRight" activeCell="E1" sqref="E1"/>
      <selection pane="bottomLeft" activeCell="C6" sqref="C6"/>
      <selection pane="bottomRight" activeCell="C1" sqref="C1"/>
    </sheetView>
  </sheetViews>
  <sheetFormatPr defaultColWidth="9.42578125" defaultRowHeight="11.25"/>
  <cols>
    <col min="1" max="2" width="9.42578125" style="243" hidden="1" customWidth="1"/>
    <col min="3" max="3" width="13.5703125" style="243" bestFit="1" customWidth="1"/>
    <col min="4" max="4" width="9.42578125" style="243"/>
    <col min="5" max="5" width="16.5703125" style="243" customWidth="1"/>
    <col min="6" max="6" width="23.42578125" style="243" customWidth="1"/>
    <col min="7" max="7" width="16" style="243" bestFit="1" customWidth="1"/>
    <col min="8" max="8" width="21.42578125" style="243" customWidth="1"/>
    <col min="9" max="9" width="56.42578125" style="243" customWidth="1"/>
    <col min="10" max="93" width="13.42578125" style="243" customWidth="1"/>
    <col min="94" max="16384" width="9.42578125" style="243"/>
  </cols>
  <sheetData>
    <row r="2" spans="1:93" ht="39.75" customHeight="1">
      <c r="C2" s="126"/>
      <c r="D2" s="249"/>
      <c r="E2" s="309" t="s">
        <v>35</v>
      </c>
      <c r="F2" s="309" t="s">
        <v>36</v>
      </c>
      <c r="G2" s="309" t="s">
        <v>37</v>
      </c>
      <c r="H2" s="309" t="s">
        <v>38</v>
      </c>
    </row>
    <row r="3" spans="1:93" ht="30" customHeight="1">
      <c r="C3" s="131" t="s">
        <v>477</v>
      </c>
      <c r="D3" s="251" t="s">
        <v>478</v>
      </c>
      <c r="E3" s="131" t="s">
        <v>39</v>
      </c>
      <c r="F3" s="378" t="s">
        <v>40</v>
      </c>
      <c r="G3" s="378" t="s">
        <v>41</v>
      </c>
      <c r="H3" s="378" t="s">
        <v>42</v>
      </c>
    </row>
    <row r="4" spans="1:93" ht="15" customHeight="1">
      <c r="C4" s="257"/>
      <c r="D4" s="255"/>
      <c r="E4" s="255"/>
      <c r="F4" s="245"/>
      <c r="G4" s="256"/>
      <c r="H4" s="245"/>
    </row>
    <row r="5" spans="1:93">
      <c r="C5" s="248">
        <v>42736</v>
      </c>
      <c r="D5" s="247">
        <v>42736</v>
      </c>
      <c r="E5" s="246">
        <v>0.9</v>
      </c>
      <c r="F5" s="246">
        <v>0.4</v>
      </c>
      <c r="G5" s="246">
        <v>1.7</v>
      </c>
      <c r="H5" s="246">
        <v>0.9</v>
      </c>
      <c r="I5" s="241" t="s">
        <v>431</v>
      </c>
      <c r="L5" s="241"/>
      <c r="Q5" s="241"/>
    </row>
    <row r="6" spans="1:93" s="244" customFormat="1">
      <c r="A6" s="243"/>
      <c r="B6" s="243"/>
      <c r="C6" s="248">
        <v>42767</v>
      </c>
      <c r="D6" s="247">
        <v>42767</v>
      </c>
      <c r="E6" s="246">
        <v>1.4</v>
      </c>
      <c r="F6" s="246">
        <v>0.7</v>
      </c>
      <c r="G6" s="246">
        <v>2</v>
      </c>
      <c r="H6" s="246">
        <v>0.8</v>
      </c>
      <c r="I6" s="243"/>
      <c r="J6" s="243"/>
      <c r="K6" s="243"/>
      <c r="L6" s="243"/>
      <c r="M6" s="243"/>
      <c r="N6" s="243"/>
      <c r="O6" s="243"/>
      <c r="P6" s="243"/>
      <c r="Q6" s="243"/>
      <c r="R6" s="243"/>
      <c r="S6" s="243"/>
      <c r="T6" s="243"/>
      <c r="U6" s="243"/>
      <c r="V6" s="243"/>
      <c r="W6" s="243"/>
      <c r="X6" s="243"/>
      <c r="Y6" s="243"/>
      <c r="Z6" s="243"/>
      <c r="AA6" s="243"/>
      <c r="AB6" s="243"/>
      <c r="AC6" s="243"/>
      <c r="AD6" s="243"/>
      <c r="AE6" s="243"/>
      <c r="AF6" s="243"/>
      <c r="AG6" s="243"/>
      <c r="AH6" s="243"/>
      <c r="AI6" s="243"/>
      <c r="AJ6" s="243"/>
      <c r="AK6" s="243"/>
      <c r="AL6" s="243"/>
      <c r="AM6" s="243"/>
      <c r="AN6" s="243"/>
      <c r="AO6" s="243"/>
      <c r="AP6" s="243"/>
      <c r="AQ6" s="243"/>
      <c r="AR6" s="243"/>
      <c r="AS6" s="243"/>
      <c r="AT6" s="243"/>
      <c r="AU6" s="243"/>
      <c r="AV6" s="243"/>
      <c r="AW6" s="243"/>
      <c r="AX6" s="243"/>
      <c r="AY6" s="243"/>
      <c r="AZ6" s="243"/>
      <c r="BA6" s="243"/>
      <c r="BB6" s="243"/>
      <c r="BC6" s="243"/>
      <c r="BD6" s="243"/>
      <c r="BE6" s="243"/>
      <c r="BF6" s="243"/>
      <c r="BG6" s="243"/>
      <c r="BH6" s="243"/>
      <c r="BI6" s="243"/>
      <c r="BJ6" s="243"/>
      <c r="BK6" s="243"/>
      <c r="BL6" s="243"/>
      <c r="BM6" s="243"/>
      <c r="BN6" s="243"/>
      <c r="BO6" s="243"/>
      <c r="BP6" s="243"/>
      <c r="BQ6" s="243"/>
      <c r="BR6" s="243"/>
      <c r="BS6" s="243"/>
      <c r="BT6" s="243"/>
      <c r="BU6" s="243"/>
      <c r="BV6" s="243"/>
      <c r="BW6" s="243"/>
      <c r="BX6" s="243"/>
      <c r="BY6" s="243"/>
      <c r="BZ6" s="243"/>
      <c r="CA6" s="243"/>
      <c r="CB6" s="243"/>
      <c r="CC6" s="243"/>
      <c r="CD6" s="243"/>
      <c r="CE6" s="243"/>
      <c r="CF6" s="243"/>
      <c r="CG6" s="243"/>
      <c r="CH6" s="243"/>
      <c r="CI6" s="243"/>
      <c r="CJ6" s="243"/>
      <c r="CK6" s="243"/>
      <c r="CL6" s="243"/>
      <c r="CM6" s="243"/>
      <c r="CN6" s="243"/>
      <c r="CO6" s="243"/>
    </row>
    <row r="7" spans="1:93">
      <c r="C7" s="248">
        <v>42795</v>
      </c>
      <c r="D7" s="247">
        <v>42795</v>
      </c>
      <c r="E7" s="246">
        <v>1.1000000000000001</v>
      </c>
      <c r="F7" s="246">
        <v>0.4</v>
      </c>
      <c r="G7" s="246">
        <v>1.5</v>
      </c>
      <c r="H7" s="246">
        <v>0.7</v>
      </c>
    </row>
    <row r="8" spans="1:93">
      <c r="C8" s="248">
        <v>42826</v>
      </c>
      <c r="D8" s="247">
        <v>42826</v>
      </c>
      <c r="E8" s="246">
        <v>1.4</v>
      </c>
      <c r="F8" s="246">
        <v>0.7</v>
      </c>
      <c r="G8" s="246">
        <v>1.9</v>
      </c>
      <c r="H8" s="246">
        <v>1.3</v>
      </c>
    </row>
    <row r="9" spans="1:93">
      <c r="C9" s="248">
        <v>42856</v>
      </c>
      <c r="D9" s="247">
        <v>42856</v>
      </c>
      <c r="E9" s="246">
        <v>1</v>
      </c>
      <c r="F9" s="246">
        <v>0.8</v>
      </c>
      <c r="G9" s="246">
        <v>1.4</v>
      </c>
      <c r="H9" s="246">
        <v>0.9</v>
      </c>
    </row>
    <row r="10" spans="1:93">
      <c r="C10" s="248">
        <v>42887</v>
      </c>
      <c r="D10" s="247">
        <v>42887</v>
      </c>
      <c r="E10" s="246">
        <v>1.1000000000000001</v>
      </c>
      <c r="F10" s="246">
        <v>1.6</v>
      </c>
      <c r="G10" s="246">
        <v>1.3</v>
      </c>
      <c r="H10" s="246">
        <v>1.2</v>
      </c>
    </row>
    <row r="11" spans="1:93">
      <c r="A11" s="244">
        <v>2017</v>
      </c>
      <c r="B11" s="244" t="s">
        <v>43</v>
      </c>
      <c r="C11" s="248">
        <v>42917</v>
      </c>
      <c r="D11" s="247">
        <v>42917</v>
      </c>
      <c r="E11" s="246">
        <v>1.2</v>
      </c>
      <c r="F11" s="246">
        <v>1.6</v>
      </c>
      <c r="G11" s="246">
        <v>1.3</v>
      </c>
      <c r="H11" s="246">
        <v>1.2</v>
      </c>
    </row>
    <row r="12" spans="1:93">
      <c r="C12" s="248">
        <v>42948</v>
      </c>
      <c r="D12" s="247">
        <v>42948</v>
      </c>
      <c r="E12" s="246">
        <v>1.5</v>
      </c>
      <c r="F12" s="246">
        <v>1.3</v>
      </c>
      <c r="G12" s="246">
        <v>1.5</v>
      </c>
      <c r="H12" s="246">
        <v>1.2</v>
      </c>
    </row>
    <row r="13" spans="1:93">
      <c r="C13" s="248">
        <v>42979</v>
      </c>
      <c r="D13" s="247">
        <v>42979</v>
      </c>
      <c r="E13" s="246">
        <v>1.6</v>
      </c>
      <c r="F13" s="246">
        <v>1.1000000000000001</v>
      </c>
      <c r="G13" s="246">
        <v>1.6</v>
      </c>
      <c r="H13" s="246">
        <v>1.2</v>
      </c>
    </row>
    <row r="14" spans="1:93">
      <c r="C14" s="248">
        <v>43009</v>
      </c>
      <c r="D14" s="247">
        <v>43009</v>
      </c>
      <c r="E14" s="246">
        <v>1.6</v>
      </c>
      <c r="F14" s="246">
        <v>1.2</v>
      </c>
      <c r="G14" s="246">
        <v>1.4</v>
      </c>
      <c r="H14" s="246">
        <v>0.9</v>
      </c>
    </row>
    <row r="15" spans="1:93">
      <c r="C15" s="248">
        <v>43040</v>
      </c>
      <c r="D15" s="247">
        <v>43040</v>
      </c>
      <c r="E15" s="246">
        <v>1.6</v>
      </c>
      <c r="F15" s="246">
        <v>1.1000000000000001</v>
      </c>
      <c r="G15" s="246">
        <v>1.5</v>
      </c>
      <c r="H15" s="246">
        <v>0.9</v>
      </c>
    </row>
    <row r="16" spans="1:93">
      <c r="C16" s="248">
        <v>43070</v>
      </c>
      <c r="D16" s="247">
        <v>43070</v>
      </c>
      <c r="E16" s="246">
        <v>1.3</v>
      </c>
      <c r="F16" s="246">
        <v>1.1000000000000001</v>
      </c>
      <c r="G16" s="246">
        <v>1.3</v>
      </c>
      <c r="H16" s="246">
        <v>0.9</v>
      </c>
    </row>
    <row r="17" spans="1:9">
      <c r="C17" s="248">
        <v>43101</v>
      </c>
      <c r="D17" s="247">
        <v>43101</v>
      </c>
      <c r="E17" s="246">
        <v>1.2</v>
      </c>
      <c r="F17" s="246">
        <v>0.9</v>
      </c>
      <c r="G17" s="246">
        <v>1.3</v>
      </c>
      <c r="H17" s="246">
        <v>1</v>
      </c>
    </row>
    <row r="18" spans="1:9">
      <c r="C18" s="248">
        <v>43132</v>
      </c>
      <c r="D18" s="247">
        <v>43132</v>
      </c>
      <c r="E18" s="246">
        <v>0.9</v>
      </c>
      <c r="F18" s="246">
        <v>0.7</v>
      </c>
      <c r="G18" s="246">
        <v>1.1000000000000001</v>
      </c>
      <c r="H18" s="246">
        <v>1</v>
      </c>
    </row>
    <row r="19" spans="1:9">
      <c r="C19" s="248">
        <v>43160</v>
      </c>
      <c r="D19" s="247">
        <v>43160</v>
      </c>
      <c r="E19" s="246">
        <v>1.2</v>
      </c>
      <c r="F19" s="246">
        <v>1</v>
      </c>
      <c r="G19" s="246">
        <v>1.4</v>
      </c>
      <c r="H19" s="246">
        <v>1.1000000000000001</v>
      </c>
    </row>
    <row r="20" spans="1:9">
      <c r="C20" s="248">
        <v>43191</v>
      </c>
      <c r="D20" s="247">
        <v>43191</v>
      </c>
      <c r="E20" s="246">
        <v>1.4</v>
      </c>
      <c r="F20" s="246">
        <v>1</v>
      </c>
      <c r="G20" s="246">
        <v>1.2</v>
      </c>
      <c r="H20" s="246">
        <v>0.7</v>
      </c>
    </row>
    <row r="21" spans="1:9">
      <c r="C21" s="248">
        <v>43221</v>
      </c>
      <c r="D21" s="247">
        <v>43221</v>
      </c>
      <c r="E21" s="246">
        <v>1.8</v>
      </c>
      <c r="F21" s="246">
        <v>1</v>
      </c>
      <c r="G21" s="246">
        <v>2</v>
      </c>
      <c r="H21" s="246">
        <v>1.2</v>
      </c>
    </row>
    <row r="22" spans="1:9">
      <c r="C22" s="248">
        <v>43252</v>
      </c>
      <c r="D22" s="247">
        <v>43252</v>
      </c>
      <c r="E22" s="246">
        <v>2.2000000000000002</v>
      </c>
      <c r="F22" s="246">
        <v>0.9</v>
      </c>
      <c r="G22" s="246">
        <v>2</v>
      </c>
      <c r="H22" s="246">
        <v>1</v>
      </c>
    </row>
    <row r="23" spans="1:9">
      <c r="A23" s="244">
        <v>2018</v>
      </c>
      <c r="B23" s="244" t="s">
        <v>44</v>
      </c>
      <c r="C23" s="248">
        <v>43282</v>
      </c>
      <c r="D23" s="247">
        <v>43282</v>
      </c>
      <c r="E23" s="246">
        <v>2.2000000000000002</v>
      </c>
      <c r="F23" s="246">
        <v>1.1000000000000001</v>
      </c>
      <c r="G23" s="246">
        <v>2.2000000000000002</v>
      </c>
      <c r="H23" s="246">
        <v>1.1000000000000001</v>
      </c>
    </row>
    <row r="24" spans="1:9">
      <c r="C24" s="248">
        <v>43313</v>
      </c>
      <c r="D24" s="247">
        <v>43313</v>
      </c>
      <c r="E24" s="246">
        <v>2.1</v>
      </c>
      <c r="F24" s="246">
        <v>1.1000000000000001</v>
      </c>
      <c r="G24" s="246">
        <v>2.1</v>
      </c>
      <c r="H24" s="246">
        <v>1</v>
      </c>
      <c r="I24" s="253" t="s">
        <v>2</v>
      </c>
    </row>
    <row r="25" spans="1:9">
      <c r="C25" s="248">
        <v>43344</v>
      </c>
      <c r="D25" s="247">
        <v>43344</v>
      </c>
      <c r="E25" s="246">
        <v>1.6</v>
      </c>
      <c r="F25" s="246">
        <v>1.1000000000000001</v>
      </c>
      <c r="G25" s="246">
        <v>2.1</v>
      </c>
      <c r="H25" s="246">
        <v>1</v>
      </c>
      <c r="I25" s="241" t="s">
        <v>432</v>
      </c>
    </row>
    <row r="26" spans="1:9">
      <c r="C26" s="248">
        <v>43374</v>
      </c>
      <c r="D26" s="247">
        <v>43374</v>
      </c>
      <c r="E26" s="246">
        <v>1.7</v>
      </c>
      <c r="F26" s="246">
        <v>1</v>
      </c>
      <c r="G26" s="246">
        <v>2.2999999999999998</v>
      </c>
      <c r="H26" s="246">
        <v>1.2</v>
      </c>
    </row>
    <row r="27" spans="1:9">
      <c r="C27" s="248">
        <v>43405</v>
      </c>
      <c r="D27" s="247">
        <v>43405</v>
      </c>
      <c r="E27" s="246">
        <v>1.3</v>
      </c>
      <c r="F27" s="246">
        <v>0.9</v>
      </c>
      <c r="G27" s="246">
        <v>1.9</v>
      </c>
      <c r="H27" s="246">
        <v>0.9</v>
      </c>
    </row>
    <row r="28" spans="1:9">
      <c r="C28" s="248">
        <v>43435</v>
      </c>
      <c r="D28" s="247">
        <v>43435</v>
      </c>
      <c r="E28" s="246">
        <v>1</v>
      </c>
      <c r="F28" s="246">
        <v>1</v>
      </c>
      <c r="G28" s="246">
        <v>1.5</v>
      </c>
      <c r="H28" s="246">
        <v>0.9</v>
      </c>
    </row>
    <row r="29" spans="1:9">
      <c r="C29" s="248">
        <v>43466</v>
      </c>
      <c r="D29" s="247">
        <v>43466</v>
      </c>
      <c r="E29" s="246">
        <v>0.6</v>
      </c>
      <c r="F29" s="246">
        <v>1</v>
      </c>
      <c r="G29" s="246">
        <v>1.4</v>
      </c>
      <c r="H29" s="246">
        <v>1.1000000000000001</v>
      </c>
    </row>
    <row r="30" spans="1:9">
      <c r="C30" s="248">
        <v>43497</v>
      </c>
      <c r="D30" s="247">
        <v>43497</v>
      </c>
      <c r="E30" s="246">
        <v>0.8</v>
      </c>
      <c r="F30" s="246">
        <v>0.9</v>
      </c>
      <c r="G30" s="246">
        <v>1.5</v>
      </c>
      <c r="H30" s="246">
        <v>1</v>
      </c>
    </row>
    <row r="31" spans="1:9">
      <c r="C31" s="248">
        <v>43525</v>
      </c>
      <c r="D31" s="247">
        <v>43525</v>
      </c>
      <c r="E31" s="246">
        <v>1.1000000000000001</v>
      </c>
      <c r="F31" s="246">
        <v>0.7</v>
      </c>
      <c r="G31" s="246">
        <v>1.4</v>
      </c>
      <c r="H31" s="246">
        <v>0.8</v>
      </c>
    </row>
    <row r="32" spans="1:9">
      <c r="C32" s="248">
        <v>43556</v>
      </c>
      <c r="D32" s="247">
        <v>43556</v>
      </c>
      <c r="E32" s="246">
        <v>0.8</v>
      </c>
      <c r="F32" s="246">
        <v>0.8</v>
      </c>
      <c r="G32" s="246">
        <v>1.7</v>
      </c>
      <c r="H32" s="246">
        <v>1.3</v>
      </c>
    </row>
    <row r="33" spans="1:9">
      <c r="C33" s="248">
        <v>43586</v>
      </c>
      <c r="D33" s="247">
        <v>43586</v>
      </c>
      <c r="E33" s="246">
        <v>1</v>
      </c>
      <c r="F33" s="246">
        <v>0.9</v>
      </c>
      <c r="G33" s="246">
        <v>1.2</v>
      </c>
      <c r="H33" s="246">
        <v>0.8</v>
      </c>
    </row>
    <row r="34" spans="1:9">
      <c r="C34" s="248">
        <v>43617</v>
      </c>
      <c r="D34" s="247">
        <v>43617</v>
      </c>
      <c r="E34" s="246">
        <v>0.5</v>
      </c>
      <c r="F34" s="246">
        <v>0.5</v>
      </c>
      <c r="G34" s="246">
        <v>1.3</v>
      </c>
      <c r="H34" s="246">
        <v>1.1000000000000001</v>
      </c>
    </row>
    <row r="35" spans="1:9">
      <c r="A35" s="244">
        <v>2019</v>
      </c>
      <c r="B35" s="244" t="s">
        <v>45</v>
      </c>
      <c r="C35" s="248">
        <v>43647</v>
      </c>
      <c r="D35" s="247">
        <v>43647</v>
      </c>
      <c r="E35" s="246">
        <v>0.9</v>
      </c>
      <c r="F35" s="246">
        <v>0.9</v>
      </c>
      <c r="G35" s="246">
        <v>1</v>
      </c>
      <c r="H35" s="246">
        <v>0.9</v>
      </c>
    </row>
    <row r="36" spans="1:9">
      <c r="C36" s="248">
        <v>43678</v>
      </c>
      <c r="D36" s="247">
        <v>43678</v>
      </c>
      <c r="E36" s="246">
        <v>0.6</v>
      </c>
      <c r="F36" s="246">
        <v>0.4</v>
      </c>
      <c r="G36" s="246">
        <v>1</v>
      </c>
      <c r="H36" s="246">
        <v>0.9</v>
      </c>
    </row>
    <row r="37" spans="1:9">
      <c r="C37" s="248">
        <v>43709</v>
      </c>
      <c r="D37" s="247">
        <v>43709</v>
      </c>
      <c r="E37" s="246">
        <v>0.6</v>
      </c>
      <c r="F37" s="246">
        <v>0.6</v>
      </c>
      <c r="G37" s="246">
        <v>0.8</v>
      </c>
      <c r="H37" s="246">
        <v>1</v>
      </c>
    </row>
    <row r="38" spans="1:9">
      <c r="C38" s="248">
        <v>43739</v>
      </c>
      <c r="D38" s="247">
        <v>43739</v>
      </c>
      <c r="E38" s="246">
        <v>0.6</v>
      </c>
      <c r="F38" s="246">
        <v>0.9</v>
      </c>
      <c r="G38" s="246">
        <v>0.7</v>
      </c>
      <c r="H38" s="246">
        <v>1.1000000000000001</v>
      </c>
    </row>
    <row r="39" spans="1:9">
      <c r="C39" s="248">
        <v>43770</v>
      </c>
      <c r="D39" s="247">
        <v>43770</v>
      </c>
      <c r="E39" s="246">
        <v>0.8</v>
      </c>
      <c r="F39" s="246">
        <v>0.8</v>
      </c>
      <c r="G39" s="246">
        <v>1</v>
      </c>
      <c r="H39" s="246">
        <v>1.3</v>
      </c>
    </row>
    <row r="40" spans="1:9">
      <c r="C40" s="248">
        <v>43800</v>
      </c>
      <c r="D40" s="247">
        <v>43800</v>
      </c>
      <c r="E40" s="246">
        <v>1.3</v>
      </c>
      <c r="F40" s="246">
        <v>0.6</v>
      </c>
      <c r="G40" s="246">
        <v>1.3</v>
      </c>
      <c r="H40" s="246">
        <v>1.3</v>
      </c>
    </row>
    <row r="41" spans="1:9">
      <c r="C41" s="248">
        <v>43831</v>
      </c>
      <c r="D41" s="247">
        <v>43831</v>
      </c>
      <c r="E41" s="246">
        <v>1.8</v>
      </c>
      <c r="F41" s="246">
        <v>0.8</v>
      </c>
      <c r="G41" s="246">
        <v>1.4</v>
      </c>
      <c r="H41" s="246">
        <v>1.1000000000000001</v>
      </c>
    </row>
    <row r="42" spans="1:9">
      <c r="C42" s="248">
        <v>43862</v>
      </c>
      <c r="D42" s="247">
        <v>43862</v>
      </c>
      <c r="E42" s="246">
        <v>1.2</v>
      </c>
      <c r="F42" s="246">
        <v>0.9</v>
      </c>
      <c r="G42" s="246">
        <v>1.2</v>
      </c>
      <c r="H42" s="246">
        <v>1.2</v>
      </c>
    </row>
    <row r="43" spans="1:9">
      <c r="C43" s="248">
        <v>43891</v>
      </c>
      <c r="D43" s="247">
        <v>43891</v>
      </c>
      <c r="E43" s="246">
        <v>0.5</v>
      </c>
      <c r="F43" s="246">
        <v>0.9</v>
      </c>
      <c r="G43" s="246">
        <v>0.7</v>
      </c>
      <c r="H43" s="246">
        <v>1</v>
      </c>
    </row>
    <row r="44" spans="1:9">
      <c r="C44" s="248">
        <v>43922</v>
      </c>
      <c r="D44" s="247">
        <v>43922</v>
      </c>
      <c r="E44" s="246">
        <v>-0.1</v>
      </c>
      <c r="F44" s="246">
        <v>0.7</v>
      </c>
      <c r="G44" s="246">
        <v>0.3</v>
      </c>
      <c r="H44" s="246">
        <v>0.9</v>
      </c>
    </row>
    <row r="45" spans="1:9">
      <c r="C45" s="248">
        <v>43952</v>
      </c>
      <c r="D45" s="247">
        <v>43952</v>
      </c>
      <c r="E45" s="246">
        <v>-0.7</v>
      </c>
      <c r="F45" s="246">
        <v>0.4</v>
      </c>
      <c r="G45" s="246">
        <v>0.1</v>
      </c>
      <c r="H45" s="246">
        <v>0.9</v>
      </c>
      <c r="I45" s="253" t="s">
        <v>22</v>
      </c>
    </row>
    <row r="46" spans="1:9">
      <c r="C46" s="248">
        <v>43983</v>
      </c>
      <c r="D46" s="247">
        <v>43983</v>
      </c>
      <c r="E46" s="246">
        <v>-0.4</v>
      </c>
      <c r="F46" s="246">
        <v>-0.1</v>
      </c>
      <c r="G46" s="246">
        <v>0.3</v>
      </c>
      <c r="H46" s="246">
        <v>0.8</v>
      </c>
    </row>
    <row r="47" spans="1:9">
      <c r="A47" s="244">
        <v>2020</v>
      </c>
      <c r="B47" s="244" t="s">
        <v>46</v>
      </c>
      <c r="C47" s="248">
        <v>44013</v>
      </c>
      <c r="D47" s="247">
        <v>44013</v>
      </c>
      <c r="E47" s="246">
        <v>-0.6</v>
      </c>
      <c r="F47" s="246">
        <v>-0.5</v>
      </c>
      <c r="G47" s="246">
        <v>0.4</v>
      </c>
      <c r="H47" s="246">
        <v>1.2</v>
      </c>
    </row>
    <row r="48" spans="1:9">
      <c r="C48" s="248">
        <v>44044</v>
      </c>
      <c r="D48" s="247">
        <v>44044</v>
      </c>
      <c r="E48" s="246">
        <v>-0.4</v>
      </c>
      <c r="F48" s="246">
        <v>-0.3</v>
      </c>
      <c r="G48" s="246">
        <v>-0.2</v>
      </c>
      <c r="H48" s="246">
        <v>0.4</v>
      </c>
    </row>
    <row r="49" spans="1:8">
      <c r="C49" s="248">
        <v>44075</v>
      </c>
      <c r="D49" s="247">
        <v>44075</v>
      </c>
      <c r="E49" s="246">
        <v>-0.3</v>
      </c>
      <c r="F49" s="246">
        <v>0</v>
      </c>
      <c r="G49" s="246">
        <v>-0.3</v>
      </c>
      <c r="H49" s="246">
        <v>0.2</v>
      </c>
    </row>
    <row r="50" spans="1:8">
      <c r="C50" s="248">
        <v>44105</v>
      </c>
      <c r="D50" s="247">
        <v>44105</v>
      </c>
      <c r="E50" s="246">
        <v>-0.2</v>
      </c>
      <c r="F50" s="246">
        <v>0.4</v>
      </c>
      <c r="G50" s="246">
        <v>-0.3</v>
      </c>
      <c r="H50" s="246">
        <v>0.2</v>
      </c>
    </row>
    <row r="51" spans="1:8">
      <c r="C51" s="248">
        <v>44136</v>
      </c>
      <c r="D51" s="247">
        <v>44136</v>
      </c>
      <c r="E51" s="246">
        <v>0</v>
      </c>
      <c r="F51" s="246">
        <v>0.8</v>
      </c>
      <c r="G51" s="246">
        <v>-0.3</v>
      </c>
      <c r="H51" s="246">
        <v>0.2</v>
      </c>
    </row>
    <row r="52" spans="1:8">
      <c r="C52" s="248">
        <v>44166</v>
      </c>
      <c r="D52" s="247">
        <v>44166</v>
      </c>
      <c r="E52" s="246">
        <v>-0.3</v>
      </c>
      <c r="F52" s="246">
        <v>0.6</v>
      </c>
      <c r="G52" s="246">
        <v>-0.3</v>
      </c>
      <c r="H52" s="246">
        <v>0.2</v>
      </c>
    </row>
    <row r="53" spans="1:8">
      <c r="C53" s="248">
        <v>44197</v>
      </c>
      <c r="D53" s="247">
        <v>44197</v>
      </c>
      <c r="E53" s="246">
        <v>0</v>
      </c>
      <c r="F53" s="246">
        <v>0.8</v>
      </c>
      <c r="G53" s="246">
        <v>0.9</v>
      </c>
      <c r="H53" s="246">
        <v>1.4</v>
      </c>
    </row>
    <row r="54" spans="1:8">
      <c r="C54" s="248">
        <v>44228</v>
      </c>
      <c r="D54" s="247">
        <v>44228</v>
      </c>
      <c r="E54" s="246">
        <v>0.7</v>
      </c>
      <c r="F54" s="246">
        <v>1</v>
      </c>
      <c r="G54" s="246">
        <v>0.9</v>
      </c>
      <c r="H54" s="246">
        <v>1.1000000000000001</v>
      </c>
    </row>
    <row r="55" spans="1:8">
      <c r="C55" s="248">
        <v>44256</v>
      </c>
      <c r="D55" s="247">
        <v>44256</v>
      </c>
      <c r="E55" s="246">
        <v>1.6</v>
      </c>
      <c r="F55" s="246">
        <v>0.8</v>
      </c>
      <c r="G55" s="246">
        <v>1.3</v>
      </c>
      <c r="H55" s="246">
        <v>0.9</v>
      </c>
    </row>
    <row r="56" spans="1:8">
      <c r="C56" s="248">
        <v>44287</v>
      </c>
      <c r="D56" s="247">
        <v>44287</v>
      </c>
      <c r="E56" s="246">
        <v>2.1</v>
      </c>
      <c r="F56" s="246">
        <v>0.6</v>
      </c>
      <c r="G56" s="246">
        <v>1.6</v>
      </c>
      <c r="H56" s="246">
        <v>0.7</v>
      </c>
    </row>
    <row r="57" spans="1:8">
      <c r="C57" s="248">
        <v>44317</v>
      </c>
      <c r="D57" s="247">
        <v>44317</v>
      </c>
      <c r="E57" s="246">
        <v>2.4</v>
      </c>
      <c r="F57" s="246">
        <v>0.8</v>
      </c>
      <c r="G57" s="246">
        <v>2</v>
      </c>
      <c r="H57" s="246">
        <v>1</v>
      </c>
    </row>
    <row r="58" spans="1:8">
      <c r="C58" s="248">
        <v>44348</v>
      </c>
      <c r="D58" s="247">
        <v>44348</v>
      </c>
      <c r="E58" s="246">
        <v>2.2000000000000002</v>
      </c>
      <c r="F58" s="246">
        <v>1</v>
      </c>
      <c r="G58" s="246">
        <v>1.9</v>
      </c>
      <c r="H58" s="246">
        <v>0.9</v>
      </c>
    </row>
    <row r="59" spans="1:8">
      <c r="A59" s="244">
        <v>2021</v>
      </c>
      <c r="B59" s="244" t="s">
        <v>47</v>
      </c>
      <c r="C59" s="248">
        <v>44378</v>
      </c>
      <c r="D59" s="247">
        <v>44378</v>
      </c>
      <c r="E59" s="246">
        <v>2.7</v>
      </c>
      <c r="F59" s="246">
        <v>1.3</v>
      </c>
      <c r="G59" s="246">
        <v>2.2000000000000002</v>
      </c>
      <c r="H59" s="246">
        <v>0.7</v>
      </c>
    </row>
    <row r="60" spans="1:8">
      <c r="C60" s="248">
        <v>44409</v>
      </c>
      <c r="D60" s="247">
        <v>44409</v>
      </c>
      <c r="E60" s="246">
        <v>3.1</v>
      </c>
      <c r="F60" s="246">
        <v>1.7</v>
      </c>
      <c r="G60" s="246">
        <v>3</v>
      </c>
      <c r="H60" s="246">
        <v>1.6</v>
      </c>
    </row>
    <row r="61" spans="1:8">
      <c r="C61" s="248">
        <v>44440</v>
      </c>
      <c r="D61" s="247">
        <v>44440</v>
      </c>
      <c r="E61" s="246">
        <v>3.5</v>
      </c>
      <c r="F61" s="246">
        <v>1.7</v>
      </c>
      <c r="G61" s="246">
        <v>3.4</v>
      </c>
      <c r="H61" s="246">
        <v>1.9</v>
      </c>
    </row>
    <row r="62" spans="1:8">
      <c r="C62" s="248">
        <v>44470</v>
      </c>
      <c r="D62" s="247">
        <v>44470</v>
      </c>
      <c r="E62" s="246">
        <v>3.9</v>
      </c>
      <c r="F62" s="246">
        <v>1.7</v>
      </c>
      <c r="G62" s="246">
        <v>4.0999999999999996</v>
      </c>
      <c r="H62" s="246">
        <v>2</v>
      </c>
    </row>
    <row r="63" spans="1:8">
      <c r="C63" s="248">
        <v>44501</v>
      </c>
      <c r="D63" s="247">
        <v>44501</v>
      </c>
      <c r="E63" s="246">
        <v>4.7</v>
      </c>
      <c r="F63" s="246">
        <v>2</v>
      </c>
      <c r="G63" s="246">
        <v>4.9000000000000004</v>
      </c>
      <c r="H63" s="246">
        <v>2.6</v>
      </c>
    </row>
    <row r="64" spans="1:8">
      <c r="C64" s="248">
        <v>44531</v>
      </c>
      <c r="D64" s="247">
        <v>44531</v>
      </c>
      <c r="E64" s="246">
        <v>5.2</v>
      </c>
      <c r="F64" s="246">
        <v>2.5</v>
      </c>
      <c r="G64" s="246">
        <v>5</v>
      </c>
      <c r="H64" s="246">
        <v>2.6</v>
      </c>
    </row>
    <row r="65" spans="1:8">
      <c r="C65" s="248">
        <v>44562</v>
      </c>
      <c r="D65" s="247">
        <v>44562</v>
      </c>
      <c r="E65" s="246">
        <v>5.5</v>
      </c>
      <c r="F65" s="246">
        <v>2.6</v>
      </c>
      <c r="G65" s="246">
        <v>5.0999999999999996</v>
      </c>
      <c r="H65" s="246">
        <v>2.2999999999999998</v>
      </c>
    </row>
    <row r="66" spans="1:8">
      <c r="C66" s="248">
        <v>44593</v>
      </c>
      <c r="D66" s="247">
        <v>44593</v>
      </c>
      <c r="E66" s="246">
        <v>6.3</v>
      </c>
      <c r="F66" s="246">
        <v>3.5</v>
      </c>
      <c r="G66" s="246">
        <v>5.9</v>
      </c>
      <c r="H66" s="246">
        <v>2.7</v>
      </c>
    </row>
    <row r="67" spans="1:8">
      <c r="C67" s="248">
        <v>44621</v>
      </c>
      <c r="D67" s="247">
        <v>44621</v>
      </c>
      <c r="E67" s="246">
        <v>7.3</v>
      </c>
      <c r="F67" s="246">
        <v>4.7</v>
      </c>
      <c r="G67" s="246">
        <v>7.4</v>
      </c>
      <c r="H67" s="246">
        <v>3</v>
      </c>
    </row>
    <row r="68" spans="1:8">
      <c r="C68" s="248">
        <v>44652</v>
      </c>
      <c r="D68" s="247">
        <v>44652</v>
      </c>
      <c r="E68" s="246">
        <v>9.6</v>
      </c>
      <c r="F68" s="246">
        <v>6.3</v>
      </c>
      <c r="G68" s="246">
        <v>7.4</v>
      </c>
      <c r="H68" s="246">
        <v>3.5</v>
      </c>
    </row>
    <row r="69" spans="1:8">
      <c r="C69" s="248">
        <v>44682</v>
      </c>
      <c r="D69" s="247">
        <v>44682</v>
      </c>
      <c r="E69" s="246">
        <v>10.7</v>
      </c>
      <c r="F69" s="246">
        <v>6.9</v>
      </c>
      <c r="G69" s="246">
        <v>8.1</v>
      </c>
      <c r="H69" s="246">
        <v>3.8</v>
      </c>
    </row>
    <row r="70" spans="1:8">
      <c r="C70" s="248">
        <v>44713</v>
      </c>
      <c r="D70" s="247">
        <v>44713</v>
      </c>
      <c r="E70" s="246">
        <v>12.1</v>
      </c>
      <c r="F70" s="246">
        <v>8.4</v>
      </c>
      <c r="G70" s="246">
        <v>8.6</v>
      </c>
      <c r="H70" s="246">
        <v>3.7</v>
      </c>
    </row>
    <row r="71" spans="1:8">
      <c r="A71" s="244">
        <v>2022</v>
      </c>
      <c r="B71" s="244" t="s">
        <v>48</v>
      </c>
      <c r="C71" s="248">
        <v>44743</v>
      </c>
      <c r="D71" s="247">
        <v>44743</v>
      </c>
      <c r="E71" s="246">
        <v>12.7</v>
      </c>
      <c r="F71" s="246">
        <v>9.1</v>
      </c>
      <c r="G71" s="246">
        <v>8.9</v>
      </c>
      <c r="H71" s="246">
        <v>4</v>
      </c>
    </row>
    <row r="72" spans="1:8">
      <c r="C72" s="248">
        <v>44774</v>
      </c>
      <c r="D72" s="247">
        <v>44774</v>
      </c>
      <c r="E72" s="246">
        <v>12.6</v>
      </c>
      <c r="F72" s="246">
        <v>9.5</v>
      </c>
      <c r="G72" s="246">
        <v>9.1</v>
      </c>
      <c r="H72" s="246">
        <v>4.3</v>
      </c>
    </row>
    <row r="73" spans="1:8">
      <c r="C73" s="248">
        <v>44805</v>
      </c>
      <c r="D73" s="247">
        <v>44805</v>
      </c>
      <c r="E73" s="246">
        <v>12.6</v>
      </c>
      <c r="F73" s="246">
        <v>9.8000000000000007</v>
      </c>
      <c r="G73" s="246">
        <v>9.9</v>
      </c>
      <c r="H73" s="246">
        <v>4.8</v>
      </c>
    </row>
    <row r="74" spans="1:8">
      <c r="C74" s="248">
        <v>44835</v>
      </c>
      <c r="D74" s="247">
        <v>44835</v>
      </c>
      <c r="E74" s="246">
        <v>12.7</v>
      </c>
      <c r="F74" s="246">
        <v>9.6999999999999993</v>
      </c>
      <c r="G74" s="246">
        <v>10.6</v>
      </c>
      <c r="H74" s="246">
        <v>5</v>
      </c>
    </row>
    <row r="75" spans="1:8">
      <c r="C75" s="248">
        <v>44866</v>
      </c>
      <c r="D75" s="247">
        <v>44866</v>
      </c>
      <c r="E75" s="246">
        <v>13</v>
      </c>
      <c r="F75" s="246">
        <v>9.8000000000000007</v>
      </c>
      <c r="G75" s="246">
        <v>10.1</v>
      </c>
      <c r="H75" s="246">
        <v>5</v>
      </c>
    </row>
    <row r="76" spans="1:8">
      <c r="C76" s="248">
        <v>44896</v>
      </c>
      <c r="D76" s="247">
        <v>44896</v>
      </c>
      <c r="E76" s="246">
        <v>12.7</v>
      </c>
      <c r="F76" s="246">
        <v>10.5</v>
      </c>
      <c r="G76" s="246">
        <v>9.1999999999999993</v>
      </c>
      <c r="H76" s="246">
        <v>5.2</v>
      </c>
    </row>
    <row r="77" spans="1:8">
      <c r="C77" s="144">
        <v>44927</v>
      </c>
      <c r="D77" s="247">
        <v>44927</v>
      </c>
      <c r="E77" s="246">
        <v>12.5</v>
      </c>
      <c r="F77" s="246">
        <v>11.3</v>
      </c>
      <c r="G77" s="246">
        <v>8.6</v>
      </c>
      <c r="H77" s="246">
        <v>5.3</v>
      </c>
    </row>
    <row r="78" spans="1:8">
      <c r="C78" s="144">
        <v>44958</v>
      </c>
      <c r="D78" s="247">
        <v>44958</v>
      </c>
      <c r="E78" s="246">
        <v>11.7</v>
      </c>
      <c r="F78" s="246">
        <v>10.4</v>
      </c>
      <c r="G78" s="246">
        <v>8.5</v>
      </c>
      <c r="H78" s="246">
        <v>5.6</v>
      </c>
    </row>
    <row r="79" spans="1:8">
      <c r="C79" s="144">
        <v>44986</v>
      </c>
      <c r="D79" s="494">
        <v>44986</v>
      </c>
      <c r="E79" s="135">
        <v>10.5</v>
      </c>
      <c r="F79" s="135">
        <v>10</v>
      </c>
      <c r="G79" s="135">
        <v>6.9</v>
      </c>
      <c r="H79" s="135">
        <v>5.7</v>
      </c>
    </row>
    <row r="80" spans="1:8">
      <c r="C80" s="144">
        <v>45017</v>
      </c>
      <c r="D80" s="494">
        <v>45017</v>
      </c>
      <c r="E80" s="135">
        <v>8.9</v>
      </c>
      <c r="F80" s="135">
        <v>9.4</v>
      </c>
      <c r="G80" s="135">
        <v>7</v>
      </c>
      <c r="H80" s="135">
        <v>5.6</v>
      </c>
    </row>
    <row r="81" spans="1:8">
      <c r="C81" s="144">
        <v>45047</v>
      </c>
      <c r="D81" s="494">
        <v>45047</v>
      </c>
      <c r="E81" s="135">
        <v>8.3000000000000007</v>
      </c>
      <c r="F81" s="135">
        <v>9.5</v>
      </c>
      <c r="G81" s="135">
        <v>6.1</v>
      </c>
      <c r="H81" s="135">
        <v>5.3</v>
      </c>
    </row>
    <row r="82" spans="1:8">
      <c r="C82" s="248">
        <v>45078</v>
      </c>
      <c r="D82" s="247">
        <v>45078</v>
      </c>
      <c r="E82" s="246">
        <v>8.3000000000000007</v>
      </c>
      <c r="F82" s="246">
        <v>9.5</v>
      </c>
      <c r="G82" s="246">
        <v>5.5</v>
      </c>
      <c r="H82" s="246">
        <v>5.5</v>
      </c>
    </row>
    <row r="83" spans="1:8">
      <c r="A83" s="244">
        <v>2023</v>
      </c>
      <c r="B83" s="244" t="s">
        <v>49</v>
      </c>
      <c r="C83" s="248">
        <v>45108</v>
      </c>
      <c r="D83" s="247">
        <v>45108</v>
      </c>
      <c r="E83" s="246">
        <v>8</v>
      </c>
      <c r="F83" s="246">
        <v>9.5</v>
      </c>
      <c r="G83" s="246">
        <v>5.3</v>
      </c>
      <c r="H83" s="246">
        <v>5.5</v>
      </c>
    </row>
    <row r="84" spans="1:8">
      <c r="C84" s="144">
        <v>45139</v>
      </c>
      <c r="D84" s="494">
        <v>45139</v>
      </c>
      <c r="E84" s="135">
        <v>8.4</v>
      </c>
      <c r="F84" s="135">
        <v>9.1</v>
      </c>
      <c r="G84" s="135">
        <v>5.2</v>
      </c>
      <c r="H84" s="135">
        <v>5.3</v>
      </c>
    </row>
    <row r="85" spans="1:8">
      <c r="C85" s="144">
        <v>45170</v>
      </c>
      <c r="D85" s="494">
        <v>45170</v>
      </c>
      <c r="E85" s="135">
        <v>7.4</v>
      </c>
      <c r="F85" s="135">
        <v>7.3</v>
      </c>
      <c r="G85" s="135">
        <v>4.3</v>
      </c>
      <c r="H85" s="135">
        <v>4.5</v>
      </c>
    </row>
    <row r="86" spans="1:8">
      <c r="C86" s="248">
        <v>45200</v>
      </c>
      <c r="D86" s="247">
        <v>45200</v>
      </c>
      <c r="E86" s="246">
        <v>6.7</v>
      </c>
      <c r="F86" s="246">
        <v>7.5</v>
      </c>
      <c r="G86" s="246">
        <v>2.9</v>
      </c>
      <c r="H86" s="246">
        <v>4.2</v>
      </c>
    </row>
    <row r="87" spans="1:8">
      <c r="C87" s="248">
        <v>45231</v>
      </c>
      <c r="D87" s="247">
        <v>45231</v>
      </c>
      <c r="E87" s="246">
        <v>5.5</v>
      </c>
      <c r="F87" s="246">
        <v>6.8</v>
      </c>
      <c r="G87" s="246">
        <v>2.4</v>
      </c>
      <c r="H87" s="246">
        <v>3.6</v>
      </c>
    </row>
    <row r="88" spans="1:8">
      <c r="C88" s="248">
        <v>45261</v>
      </c>
      <c r="D88" s="247">
        <v>45261</v>
      </c>
      <c r="E88" s="246">
        <v>5.4</v>
      </c>
      <c r="F88" s="246">
        <v>6.1</v>
      </c>
      <c r="G88" s="246">
        <v>2.9</v>
      </c>
      <c r="H88" s="246">
        <v>3.4</v>
      </c>
    </row>
    <row r="89" spans="1:8">
      <c r="C89" s="144">
        <v>45292</v>
      </c>
      <c r="D89" s="494">
        <v>45292</v>
      </c>
      <c r="E89" s="246">
        <v>4.8</v>
      </c>
      <c r="F89" s="246">
        <v>5.2</v>
      </c>
      <c r="G89" s="246">
        <v>2.8</v>
      </c>
      <c r="H89" s="246">
        <v>3.3</v>
      </c>
    </row>
    <row r="90" spans="1:8">
      <c r="C90" s="144">
        <v>45323</v>
      </c>
      <c r="D90" s="494">
        <v>45323</v>
      </c>
      <c r="E90" s="246">
        <v>4.8</v>
      </c>
      <c r="F90" s="246">
        <v>5.3</v>
      </c>
      <c r="G90" s="246">
        <v>2.6</v>
      </c>
      <c r="H90" s="246">
        <v>3.1</v>
      </c>
    </row>
    <row r="91" spans="1:8">
      <c r="C91" s="144">
        <v>45352</v>
      </c>
      <c r="D91" s="494">
        <v>45352</v>
      </c>
      <c r="E91" s="246">
        <v>4.9000000000000004</v>
      </c>
      <c r="F91" s="246">
        <v>5.4</v>
      </c>
      <c r="G91" s="246">
        <v>2.4</v>
      </c>
      <c r="H91" s="246">
        <v>2.9</v>
      </c>
    </row>
    <row r="92" spans="1:8">
      <c r="C92" s="248">
        <v>45383</v>
      </c>
      <c r="D92" s="247">
        <v>45383</v>
      </c>
      <c r="E92" s="246">
        <v>4.7</v>
      </c>
      <c r="F92" s="246">
        <v>5.2</v>
      </c>
      <c r="G92" s="246">
        <v>2.4</v>
      </c>
      <c r="H92" s="246">
        <v>2.7</v>
      </c>
    </row>
    <row r="93" spans="1:8">
      <c r="C93" s="144">
        <v>45413</v>
      </c>
      <c r="D93" s="494">
        <v>45413</v>
      </c>
      <c r="E93" s="246">
        <v>4.3</v>
      </c>
      <c r="F93" s="246">
        <v>4.9000000000000004</v>
      </c>
      <c r="G93" s="246">
        <v>2.6</v>
      </c>
      <c r="H93" s="246">
        <v>2.9</v>
      </c>
    </row>
    <row r="94" spans="1:8">
      <c r="C94" s="248">
        <v>45444</v>
      </c>
      <c r="D94" s="247">
        <v>45444</v>
      </c>
      <c r="E94" s="246">
        <v>3.5</v>
      </c>
      <c r="F94" s="246">
        <v>4.4000000000000004</v>
      </c>
      <c r="G94" s="246">
        <v>2.5</v>
      </c>
      <c r="H94" s="246">
        <v>2.9</v>
      </c>
    </row>
    <row r="95" spans="1:8">
      <c r="A95" s="244">
        <v>2024</v>
      </c>
      <c r="B95" s="244" t="s">
        <v>517</v>
      </c>
      <c r="C95" s="144">
        <v>45474</v>
      </c>
      <c r="D95" s="494">
        <v>45474</v>
      </c>
      <c r="E95" s="246">
        <v>3.3</v>
      </c>
      <c r="F95" s="246">
        <v>4.3</v>
      </c>
      <c r="G95" s="246">
        <v>2.6</v>
      </c>
      <c r="H95" s="246">
        <v>2.9</v>
      </c>
    </row>
    <row r="96" spans="1:8">
      <c r="C96" s="248">
        <v>45505</v>
      </c>
      <c r="D96" s="247">
        <v>45505</v>
      </c>
      <c r="E96" s="246">
        <v>3</v>
      </c>
      <c r="F96" s="246">
        <v>4.4000000000000004</v>
      </c>
      <c r="G96" s="246">
        <v>2.2000000000000002</v>
      </c>
      <c r="H96" s="246">
        <v>2.8</v>
      </c>
    </row>
    <row r="97" spans="1:8">
      <c r="C97" s="248">
        <v>45536</v>
      </c>
      <c r="D97" s="247">
        <v>45536</v>
      </c>
      <c r="E97" s="246">
        <v>3.1</v>
      </c>
      <c r="F97" s="246">
        <v>4.8</v>
      </c>
      <c r="G97" s="246">
        <v>1.7</v>
      </c>
      <c r="H97" s="246">
        <v>2.7</v>
      </c>
    </row>
    <row r="98" spans="1:8">
      <c r="C98" s="248">
        <v>45566</v>
      </c>
      <c r="D98" s="247">
        <v>45566</v>
      </c>
      <c r="E98" s="246">
        <v>3.6</v>
      </c>
      <c r="F98" s="246">
        <v>4.5</v>
      </c>
      <c r="G98" s="246">
        <v>2</v>
      </c>
      <c r="H98" s="246">
        <v>2.7</v>
      </c>
    </row>
    <row r="99" spans="1:8">
      <c r="C99" s="248">
        <v>45597</v>
      </c>
      <c r="D99" s="247">
        <v>45597</v>
      </c>
      <c r="E99" s="246">
        <v>4</v>
      </c>
      <c r="F99" s="246">
        <v>4.3</v>
      </c>
      <c r="G99" s="246">
        <v>2.2000000000000002</v>
      </c>
      <c r="H99" s="246">
        <v>2.7</v>
      </c>
    </row>
    <row r="100" spans="1:8">
      <c r="C100" s="248">
        <v>45627</v>
      </c>
      <c r="D100" s="247">
        <v>45627</v>
      </c>
      <c r="E100" s="246">
        <v>4.5</v>
      </c>
      <c r="F100" s="246">
        <v>4.5999999999999996</v>
      </c>
      <c r="G100" s="246">
        <v>2.4</v>
      </c>
      <c r="H100" s="246">
        <v>2.7</v>
      </c>
    </row>
    <row r="101" spans="1:8">
      <c r="C101" s="248">
        <v>45658</v>
      </c>
      <c r="D101" s="247">
        <v>45658</v>
      </c>
      <c r="E101" s="246">
        <v>5</v>
      </c>
      <c r="F101" s="246">
        <v>4.7</v>
      </c>
      <c r="G101" s="246">
        <v>2.5</v>
      </c>
      <c r="H101" s="246">
        <v>2.7</v>
      </c>
    </row>
    <row r="102" spans="1:8">
      <c r="C102" s="248">
        <v>45689</v>
      </c>
      <c r="D102" s="247">
        <v>45689</v>
      </c>
      <c r="E102" s="246">
        <v>4.8</v>
      </c>
      <c r="F102" s="246">
        <v>4.5</v>
      </c>
      <c r="G102" s="246">
        <v>2.2999999999999998</v>
      </c>
      <c r="H102" s="246">
        <v>2.6</v>
      </c>
    </row>
    <row r="103" spans="1:8">
      <c r="C103" s="248">
        <v>45717</v>
      </c>
      <c r="D103" s="247">
        <v>45717</v>
      </c>
      <c r="E103" s="246">
        <v>4.3</v>
      </c>
      <c r="F103" s="246">
        <v>4.2</v>
      </c>
      <c r="G103" s="246">
        <v>2.2000000000000002</v>
      </c>
      <c r="H103" s="246">
        <v>2.4</v>
      </c>
    </row>
    <row r="104" spans="1:8">
      <c r="C104" s="248">
        <v>45748</v>
      </c>
      <c r="D104" s="247">
        <v>45748</v>
      </c>
      <c r="E104" s="246">
        <v>4</v>
      </c>
      <c r="F104" s="246">
        <v>4.2</v>
      </c>
      <c r="G104" s="246">
        <v>2.2000000000000002</v>
      </c>
      <c r="H104" s="246">
        <v>2.7</v>
      </c>
    </row>
    <row r="105" spans="1:8">
      <c r="A105" s="244">
        <v>2025</v>
      </c>
      <c r="B105" s="244" t="s">
        <v>538</v>
      </c>
      <c r="C105" s="248">
        <v>45778</v>
      </c>
      <c r="D105" s="247">
        <v>45778</v>
      </c>
      <c r="E105" s="246">
        <v>4.3</v>
      </c>
      <c r="F105" s="246">
        <v>4.3</v>
      </c>
      <c r="G105" s="246">
        <v>1.9</v>
      </c>
      <c r="H105" s="246">
        <v>2.2999999999999998</v>
      </c>
    </row>
    <row r="106" spans="1:8">
      <c r="C106" s="248">
        <v>45809</v>
      </c>
      <c r="D106" s="247">
        <v>45809</v>
      </c>
      <c r="E106" s="246">
        <v>4.4000000000000004</v>
      </c>
      <c r="F106" s="246">
        <v>4</v>
      </c>
      <c r="G106" s="246">
        <v>2</v>
      </c>
      <c r="H106" s="246">
        <v>2.2999999999999998</v>
      </c>
    </row>
    <row r="107" spans="1:8">
      <c r="C107" s="248">
        <v>45839</v>
      </c>
      <c r="D107" s="247">
        <v>45839</v>
      </c>
      <c r="E107" s="246">
        <v>4.5</v>
      </c>
      <c r="F107" s="246">
        <v>3.8</v>
      </c>
      <c r="G107" s="246">
        <v>2</v>
      </c>
      <c r="H107" s="246">
        <v>2.2999999999999998</v>
      </c>
    </row>
    <row r="108" spans="1:8">
      <c r="C108" s="248">
        <v>45870</v>
      </c>
      <c r="D108" s="247">
        <v>45870</v>
      </c>
      <c r="E108" s="246">
        <v>4.5999999999999996</v>
      </c>
      <c r="F108" s="246">
        <v>4.0999999999999996</v>
      </c>
      <c r="G108" s="246">
        <v>2</v>
      </c>
      <c r="H108" s="246">
        <v>2.2999999999999998</v>
      </c>
    </row>
    <row r="109" spans="1:8">
      <c r="C109" s="144">
        <v>45901</v>
      </c>
      <c r="D109" s="494">
        <v>45901</v>
      </c>
      <c r="E109" s="135">
        <v>4.5999999999999996</v>
      </c>
      <c r="F109" s="135">
        <v>4</v>
      </c>
      <c r="G109" s="135">
        <v>2.2000000000000002</v>
      </c>
      <c r="H109" s="135">
        <v>2.4</v>
      </c>
    </row>
    <row r="110" spans="1:8">
      <c r="C110" s="145">
        <v>45931</v>
      </c>
      <c r="D110" s="252">
        <v>45931</v>
      </c>
      <c r="E110" s="137">
        <v>4</v>
      </c>
      <c r="F110" s="137">
        <v>3.8</v>
      </c>
      <c r="G110" s="137">
        <v>2.1</v>
      </c>
      <c r="H110" s="137">
        <v>2.4</v>
      </c>
    </row>
  </sheetData>
  <sheetProtection algorithmName="SHA-512" hashValue="x7ca3c0xluMUbdvA1+yNvo1ZCB41PS4b9M8DYnJ5IoMpLK0tWMKx5GvoMp/9HHXQwMIvddWyAT0h/oivIRBm8Q==" saltValue="liEtkPanb55O3EWpxz9ySQ==" spinCount="100000" sheet="1" objects="1" scenarios="1"/>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872D3-852C-4A2A-A84D-2E180F2DFF27}">
  <sheetPr codeName="List16"/>
  <dimension ref="A1:CY142"/>
  <sheetViews>
    <sheetView zoomScale="90" zoomScaleNormal="90" workbookViewId="0">
      <pane xSplit="4" ySplit="3" topLeftCell="E94" activePane="bottomRight" state="frozen"/>
      <selection activeCell="W7" sqref="W7"/>
      <selection pane="topRight" activeCell="W7" sqref="W7"/>
      <selection pane="bottomLeft" activeCell="W7" sqref="W7"/>
      <selection pane="bottomRight" activeCell="M129" sqref="M129"/>
    </sheetView>
  </sheetViews>
  <sheetFormatPr defaultColWidth="9.42578125" defaultRowHeight="11.25"/>
  <cols>
    <col min="1" max="1" width="4.7109375" style="34" bestFit="1" customWidth="1"/>
    <col min="2" max="2" width="4.5703125" style="34" customWidth="1"/>
    <col min="3" max="4" width="6.5703125" style="553" customWidth="1"/>
    <col min="5" max="5" width="6.5703125" style="576" customWidth="1"/>
    <col min="6" max="100" width="6.5703125" style="553" customWidth="1"/>
    <col min="101" max="16384" width="9.42578125" style="553"/>
  </cols>
  <sheetData>
    <row r="1" spans="1:102">
      <c r="E1" s="553"/>
      <c r="O1" s="554"/>
      <c r="P1" s="554"/>
      <c r="Q1" s="555"/>
      <c r="R1" s="555"/>
      <c r="S1" s="555"/>
      <c r="T1" s="555"/>
      <c r="U1" s="555"/>
      <c r="V1" s="555"/>
      <c r="W1" s="555"/>
      <c r="X1" s="555"/>
      <c r="Y1" s="555"/>
      <c r="Z1" s="555"/>
      <c r="AA1" s="555"/>
      <c r="AB1" s="555"/>
      <c r="AC1" s="555"/>
      <c r="AD1" s="555"/>
      <c r="AE1" s="555"/>
      <c r="AF1" s="555"/>
      <c r="AG1" s="555"/>
      <c r="AH1" s="555"/>
      <c r="AI1" s="555"/>
      <c r="AJ1" s="555"/>
      <c r="AK1" s="555"/>
      <c r="AL1" s="555"/>
      <c r="AM1" s="555"/>
      <c r="AN1" s="555"/>
      <c r="AO1" s="555"/>
      <c r="AP1" s="555"/>
      <c r="AQ1" s="555"/>
      <c r="AR1" s="555"/>
      <c r="AS1" s="555"/>
      <c r="AT1" s="555"/>
      <c r="AU1" s="555"/>
      <c r="AV1" s="555"/>
      <c r="AW1" s="555"/>
      <c r="AX1" s="555"/>
      <c r="AY1" s="555"/>
      <c r="AZ1" s="555"/>
      <c r="BA1" s="555"/>
      <c r="BB1" s="555"/>
      <c r="BC1" s="555"/>
      <c r="BD1" s="555"/>
      <c r="BE1" s="555"/>
      <c r="BF1" s="555"/>
      <c r="BG1" s="555"/>
      <c r="BH1" s="555"/>
      <c r="BI1" s="555"/>
      <c r="BJ1" s="555"/>
      <c r="BK1" s="555"/>
      <c r="BL1" s="555"/>
      <c r="BM1" s="555"/>
      <c r="BN1" s="555"/>
      <c r="BO1" s="555"/>
      <c r="BP1" s="555"/>
      <c r="BQ1" s="555"/>
      <c r="BR1" s="555"/>
      <c r="BS1" s="555"/>
      <c r="BT1" s="555"/>
      <c r="BU1" s="555"/>
      <c r="BV1" s="555"/>
      <c r="BW1" s="555"/>
      <c r="BX1" s="555"/>
      <c r="BY1" s="555"/>
      <c r="BZ1" s="555"/>
      <c r="CA1" s="555"/>
      <c r="CB1" s="555"/>
      <c r="CC1" s="555"/>
      <c r="CD1" s="555"/>
      <c r="CE1" s="555"/>
      <c r="CF1" s="555"/>
      <c r="CG1" s="555"/>
      <c r="CH1" s="555"/>
      <c r="CI1" s="555"/>
      <c r="CJ1" s="555"/>
      <c r="CK1" s="555"/>
      <c r="CL1" s="555"/>
      <c r="CM1" s="555"/>
      <c r="CN1" s="555"/>
      <c r="CO1" s="555"/>
      <c r="CP1" s="555"/>
      <c r="CQ1" s="555"/>
      <c r="CR1" s="555"/>
      <c r="CS1" s="555"/>
      <c r="CT1" s="555"/>
      <c r="CU1" s="555"/>
      <c r="CV1" s="555"/>
      <c r="CW1" s="555"/>
      <c r="CX1" s="555"/>
    </row>
    <row r="2" spans="1:102">
      <c r="A2" s="76"/>
      <c r="B2" s="76"/>
      <c r="C2" s="556"/>
      <c r="D2" s="557"/>
      <c r="E2" s="558" t="s">
        <v>266</v>
      </c>
      <c r="F2" s="558"/>
      <c r="G2" s="558"/>
      <c r="H2" s="558"/>
      <c r="O2" s="554"/>
      <c r="P2" s="554"/>
      <c r="Q2" s="554"/>
      <c r="R2" s="554"/>
      <c r="S2" s="554"/>
      <c r="T2" s="554"/>
      <c r="U2" s="554"/>
      <c r="V2" s="554"/>
      <c r="W2" s="554"/>
      <c r="X2" s="554"/>
      <c r="Y2" s="554"/>
      <c r="Z2" s="554"/>
      <c r="AA2" s="554"/>
      <c r="AB2" s="554"/>
      <c r="AC2" s="554"/>
      <c r="AD2" s="554"/>
      <c r="AE2" s="554"/>
      <c r="AF2" s="554"/>
      <c r="AG2" s="554"/>
      <c r="AH2" s="554"/>
      <c r="AI2" s="554"/>
      <c r="AJ2" s="554"/>
      <c r="AK2" s="554"/>
      <c r="AL2" s="554"/>
      <c r="AM2" s="554"/>
      <c r="AN2" s="554"/>
      <c r="AO2" s="554"/>
      <c r="AP2" s="554"/>
      <c r="AQ2" s="554"/>
      <c r="AR2" s="554"/>
      <c r="AS2" s="554"/>
      <c r="AT2" s="554"/>
      <c r="AU2" s="554"/>
      <c r="AV2" s="554"/>
      <c r="AW2" s="554"/>
      <c r="AX2" s="554"/>
      <c r="AY2" s="554"/>
      <c r="AZ2" s="554"/>
      <c r="BA2" s="554"/>
      <c r="BB2" s="554"/>
      <c r="BC2" s="554"/>
      <c r="BD2" s="554"/>
      <c r="BE2" s="554"/>
      <c r="BF2" s="554"/>
      <c r="BG2" s="554"/>
      <c r="BH2" s="554"/>
      <c r="BI2" s="554"/>
      <c r="BJ2" s="554"/>
      <c r="BK2" s="554"/>
      <c r="BL2" s="554"/>
      <c r="BM2" s="554"/>
      <c r="BN2" s="554"/>
      <c r="BO2" s="554"/>
      <c r="BP2" s="554"/>
      <c r="BQ2" s="554"/>
      <c r="BR2" s="554"/>
      <c r="BS2" s="554"/>
      <c r="BT2" s="554"/>
      <c r="BU2" s="554"/>
      <c r="BV2" s="554"/>
      <c r="BW2" s="554"/>
      <c r="BX2" s="554"/>
      <c r="BY2" s="554"/>
      <c r="BZ2" s="554"/>
      <c r="CA2" s="554"/>
      <c r="CB2" s="554"/>
      <c r="CC2" s="554"/>
      <c r="CD2" s="554"/>
      <c r="CE2" s="554"/>
      <c r="CF2" s="554"/>
      <c r="CG2" s="554"/>
      <c r="CH2" s="554"/>
      <c r="CI2" s="554"/>
      <c r="CJ2" s="554"/>
      <c r="CK2" s="554"/>
      <c r="CL2" s="554"/>
      <c r="CM2" s="554"/>
      <c r="CN2" s="554"/>
      <c r="CO2" s="554"/>
      <c r="CP2" s="554"/>
      <c r="CQ2" s="554"/>
      <c r="CR2" s="554"/>
      <c r="CS2" s="554"/>
      <c r="CT2" s="554"/>
      <c r="CU2" s="554"/>
      <c r="CV2" s="554"/>
    </row>
    <row r="3" spans="1:102">
      <c r="A3" s="76"/>
      <c r="B3" s="76"/>
      <c r="C3" s="559" t="s">
        <v>477</v>
      </c>
      <c r="D3" s="560" t="s">
        <v>478</v>
      </c>
      <c r="E3" s="561" t="s">
        <v>267</v>
      </c>
      <c r="F3" s="562"/>
      <c r="G3" s="562"/>
      <c r="H3" s="561"/>
      <c r="O3" s="554"/>
      <c r="P3" s="554"/>
      <c r="Q3" s="554"/>
      <c r="R3" s="554"/>
      <c r="S3" s="554"/>
      <c r="T3" s="554"/>
      <c r="U3" s="554"/>
      <c r="V3" s="554"/>
      <c r="W3" s="554"/>
      <c r="X3" s="554"/>
      <c r="Y3" s="554"/>
      <c r="Z3" s="554"/>
      <c r="AA3" s="554"/>
      <c r="AB3" s="554"/>
      <c r="AC3" s="554"/>
      <c r="AD3" s="554"/>
      <c r="AE3" s="554"/>
      <c r="AF3" s="554"/>
      <c r="AG3" s="554"/>
      <c r="AH3" s="554"/>
      <c r="AI3" s="554"/>
      <c r="AJ3" s="554"/>
      <c r="AK3" s="554"/>
      <c r="AL3" s="554"/>
      <c r="AM3" s="554"/>
      <c r="AN3" s="554"/>
      <c r="AO3" s="554"/>
      <c r="AP3" s="554"/>
      <c r="AQ3" s="554"/>
      <c r="AR3" s="554"/>
      <c r="AS3" s="554"/>
      <c r="AT3" s="554"/>
      <c r="AU3" s="554"/>
      <c r="AV3" s="554"/>
      <c r="AW3" s="554"/>
      <c r="AX3" s="554"/>
      <c r="AY3" s="554"/>
      <c r="AZ3" s="554"/>
      <c r="BA3" s="554"/>
      <c r="BB3" s="554"/>
      <c r="BC3" s="554"/>
      <c r="BD3" s="554"/>
      <c r="BE3" s="554"/>
      <c r="BF3" s="554"/>
      <c r="BG3" s="554"/>
      <c r="BH3" s="554"/>
      <c r="BI3" s="554"/>
      <c r="BJ3" s="554"/>
      <c r="BK3" s="554"/>
      <c r="BL3" s="554"/>
      <c r="BM3" s="554"/>
      <c r="BN3" s="554"/>
      <c r="BO3" s="554"/>
      <c r="BP3" s="554"/>
      <c r="BQ3" s="554"/>
      <c r="BR3" s="554"/>
      <c r="BS3" s="554"/>
      <c r="BT3" s="554"/>
      <c r="BU3" s="554"/>
      <c r="BV3" s="554"/>
      <c r="BW3" s="554"/>
      <c r="BX3" s="554"/>
      <c r="BY3" s="554"/>
      <c r="BZ3" s="554"/>
      <c r="CA3" s="554"/>
      <c r="CB3" s="554"/>
      <c r="CC3" s="554"/>
      <c r="CD3" s="554"/>
      <c r="CE3" s="554"/>
      <c r="CF3" s="554"/>
      <c r="CG3" s="554"/>
      <c r="CH3" s="554"/>
      <c r="CI3" s="554"/>
      <c r="CJ3" s="554"/>
      <c r="CK3" s="554"/>
      <c r="CL3" s="554"/>
      <c r="CM3" s="554"/>
      <c r="CN3" s="554"/>
      <c r="CO3" s="554"/>
      <c r="CP3" s="554"/>
      <c r="CQ3" s="554"/>
      <c r="CR3" s="554"/>
      <c r="CS3" s="554"/>
      <c r="CT3" s="554"/>
      <c r="CU3" s="554"/>
      <c r="CV3" s="554"/>
    </row>
    <row r="4" spans="1:102">
      <c r="A4" s="76"/>
      <c r="B4" s="76"/>
      <c r="C4" s="563"/>
      <c r="D4" s="564"/>
      <c r="E4" s="565"/>
      <c r="F4" s="566"/>
      <c r="G4" s="566"/>
      <c r="H4" s="565"/>
      <c r="O4" s="554"/>
      <c r="P4" s="554"/>
      <c r="Q4" s="554"/>
      <c r="R4" s="554"/>
      <c r="S4" s="554"/>
      <c r="T4" s="554"/>
      <c r="U4" s="554"/>
      <c r="V4" s="554"/>
      <c r="W4" s="554"/>
      <c r="X4" s="554"/>
      <c r="Y4" s="554"/>
      <c r="Z4" s="554"/>
      <c r="AA4" s="554"/>
      <c r="AB4" s="554"/>
      <c r="AC4" s="554"/>
      <c r="AD4" s="554"/>
      <c r="AE4" s="554"/>
      <c r="AF4" s="554"/>
      <c r="AG4" s="554"/>
      <c r="AH4" s="554"/>
      <c r="AI4" s="554"/>
      <c r="AJ4" s="554"/>
      <c r="AK4" s="554"/>
      <c r="AL4" s="554"/>
      <c r="AM4" s="554"/>
      <c r="AN4" s="554"/>
      <c r="AO4" s="554"/>
      <c r="AP4" s="554"/>
      <c r="AQ4" s="554"/>
      <c r="AR4" s="554"/>
      <c r="AS4" s="554"/>
      <c r="AT4" s="554"/>
      <c r="AU4" s="554"/>
      <c r="AV4" s="554"/>
      <c r="AW4" s="554"/>
      <c r="AX4" s="554"/>
      <c r="AY4" s="554"/>
      <c r="AZ4" s="554"/>
      <c r="BA4" s="554"/>
      <c r="BB4" s="554"/>
      <c r="BC4" s="554"/>
      <c r="BD4" s="554"/>
      <c r="BE4" s="554"/>
      <c r="BF4" s="554"/>
      <c r="BG4" s="554"/>
      <c r="BH4" s="554"/>
      <c r="BI4" s="554"/>
      <c r="BJ4" s="554"/>
      <c r="BK4" s="554"/>
      <c r="BL4" s="554"/>
      <c r="BM4" s="554"/>
      <c r="BN4" s="554"/>
      <c r="BO4" s="554"/>
      <c r="BP4" s="554"/>
      <c r="BQ4" s="554"/>
      <c r="BR4" s="554"/>
      <c r="BS4" s="554"/>
      <c r="BT4" s="554"/>
      <c r="BU4" s="554"/>
      <c r="BV4" s="554"/>
      <c r="BW4" s="554"/>
      <c r="BX4" s="554"/>
      <c r="BY4" s="554"/>
      <c r="BZ4" s="554"/>
      <c r="CA4" s="554"/>
      <c r="CB4" s="554"/>
      <c r="CC4" s="554"/>
      <c r="CD4" s="554"/>
      <c r="CE4" s="554"/>
      <c r="CF4" s="554"/>
      <c r="CG4" s="554"/>
      <c r="CH4" s="554"/>
      <c r="CI4" s="554"/>
      <c r="CJ4" s="554"/>
      <c r="CK4" s="554"/>
      <c r="CL4" s="554"/>
      <c r="CM4" s="554"/>
      <c r="CN4" s="554"/>
      <c r="CO4" s="554"/>
      <c r="CP4" s="554"/>
      <c r="CQ4" s="554"/>
      <c r="CR4" s="554"/>
      <c r="CS4" s="554"/>
      <c r="CT4" s="554"/>
      <c r="CU4" s="554"/>
      <c r="CV4" s="554"/>
    </row>
    <row r="5" spans="1:102">
      <c r="C5" s="567">
        <v>41973</v>
      </c>
      <c r="D5" s="568">
        <f t="shared" ref="D5:D68" si="0">C5</f>
        <v>41973</v>
      </c>
      <c r="E5" s="553"/>
      <c r="M5" s="569"/>
      <c r="N5" s="569"/>
      <c r="O5" s="569"/>
      <c r="P5" s="569"/>
      <c r="Q5" s="569"/>
      <c r="R5" s="569"/>
      <c r="S5" s="569"/>
      <c r="T5" s="569"/>
      <c r="U5" s="569"/>
      <c r="V5" s="569"/>
      <c r="W5" s="569"/>
      <c r="X5" s="569"/>
      <c r="Y5" s="569"/>
      <c r="Z5" s="569"/>
      <c r="AA5" s="569"/>
      <c r="AB5" s="569"/>
      <c r="AC5" s="569"/>
      <c r="AD5" s="569"/>
      <c r="AE5" s="569"/>
      <c r="AF5" s="569"/>
      <c r="AG5" s="569"/>
      <c r="AH5" s="569"/>
      <c r="AI5" s="569"/>
      <c r="AJ5" s="569"/>
      <c r="AK5" s="569"/>
      <c r="AL5" s="569"/>
      <c r="AM5" s="569"/>
      <c r="AN5" s="569"/>
      <c r="AO5" s="569"/>
      <c r="AP5" s="569"/>
      <c r="AQ5" s="569"/>
      <c r="AR5" s="569"/>
      <c r="AS5" s="569"/>
      <c r="AT5" s="569"/>
      <c r="AU5" s="569"/>
      <c r="AV5" s="569"/>
      <c r="AW5" s="569"/>
      <c r="AX5" s="569"/>
      <c r="AY5" s="569"/>
      <c r="AZ5" s="569"/>
      <c r="BA5" s="569"/>
      <c r="BB5" s="569"/>
      <c r="BC5" s="569"/>
      <c r="BD5" s="569"/>
      <c r="BE5" s="569"/>
      <c r="BF5" s="569"/>
      <c r="BG5" s="569"/>
      <c r="BH5" s="569"/>
      <c r="BI5" s="569"/>
      <c r="BJ5" s="569"/>
      <c r="BK5" s="569"/>
      <c r="BL5" s="569"/>
      <c r="BM5" s="569"/>
      <c r="BN5" s="569"/>
      <c r="BO5" s="569"/>
      <c r="BP5" s="569"/>
      <c r="BQ5" s="569"/>
      <c r="BR5" s="569"/>
      <c r="BS5" s="569"/>
      <c r="BT5" s="569"/>
      <c r="BU5" s="569"/>
      <c r="BV5" s="569"/>
      <c r="BW5" s="569"/>
      <c r="BX5" s="569"/>
      <c r="BY5" s="569"/>
      <c r="BZ5" s="569"/>
      <c r="CA5" s="569"/>
      <c r="CB5" s="569"/>
      <c r="CC5" s="569"/>
      <c r="CD5" s="569"/>
      <c r="CE5" s="569"/>
      <c r="CF5" s="569"/>
      <c r="CG5" s="569"/>
      <c r="CH5" s="569"/>
      <c r="CI5" s="569"/>
      <c r="CJ5" s="569"/>
      <c r="CK5" s="569"/>
      <c r="CL5" s="569"/>
      <c r="CM5" s="569"/>
      <c r="CN5" s="569"/>
      <c r="CO5" s="569"/>
      <c r="CP5" s="569"/>
      <c r="CQ5" s="569"/>
      <c r="CR5" s="569"/>
      <c r="CS5" s="569"/>
      <c r="CT5" s="569"/>
    </row>
    <row r="6" spans="1:102">
      <c r="C6" s="567">
        <v>42004</v>
      </c>
      <c r="D6" s="568">
        <f t="shared" si="0"/>
        <v>42004</v>
      </c>
      <c r="E6" s="553"/>
    </row>
    <row r="7" spans="1:102">
      <c r="C7" s="567">
        <v>42035</v>
      </c>
      <c r="D7" s="568">
        <f t="shared" si="0"/>
        <v>42035</v>
      </c>
      <c r="E7" s="570"/>
    </row>
    <row r="8" spans="1:102">
      <c r="C8" s="567">
        <v>42063</v>
      </c>
      <c r="D8" s="568">
        <f t="shared" si="0"/>
        <v>42063</v>
      </c>
      <c r="E8" s="570"/>
      <c r="CR8" s="566"/>
    </row>
    <row r="9" spans="1:102">
      <c r="C9" s="567">
        <v>42094</v>
      </c>
      <c r="D9" s="568">
        <f t="shared" si="0"/>
        <v>42094</v>
      </c>
      <c r="E9" s="570"/>
    </row>
    <row r="10" spans="1:102">
      <c r="C10" s="567">
        <v>42124</v>
      </c>
      <c r="D10" s="568">
        <f t="shared" si="0"/>
        <v>42124</v>
      </c>
      <c r="E10" s="570"/>
    </row>
    <row r="11" spans="1:102">
      <c r="C11" s="567">
        <v>42155</v>
      </c>
      <c r="D11" s="568">
        <f t="shared" si="0"/>
        <v>42155</v>
      </c>
      <c r="E11" s="570"/>
    </row>
    <row r="12" spans="1:102">
      <c r="C12" s="567">
        <v>42185</v>
      </c>
      <c r="D12" s="568">
        <f t="shared" si="0"/>
        <v>42185</v>
      </c>
      <c r="E12" s="570"/>
    </row>
    <row r="13" spans="1:102">
      <c r="A13" s="34">
        <v>2015</v>
      </c>
      <c r="B13" s="34" t="s">
        <v>135</v>
      </c>
      <c r="C13" s="567">
        <v>42216</v>
      </c>
      <c r="D13" s="568">
        <f t="shared" si="0"/>
        <v>42216</v>
      </c>
      <c r="E13" s="570"/>
    </row>
    <row r="14" spans="1:102">
      <c r="C14" s="567">
        <v>42247</v>
      </c>
      <c r="D14" s="568">
        <f t="shared" si="0"/>
        <v>42247</v>
      </c>
      <c r="E14" s="570"/>
    </row>
    <row r="15" spans="1:102">
      <c r="C15" s="567">
        <v>42277</v>
      </c>
      <c r="D15" s="568">
        <f t="shared" si="0"/>
        <v>42277</v>
      </c>
      <c r="E15" s="570"/>
    </row>
    <row r="16" spans="1:102">
      <c r="C16" s="567">
        <v>42308</v>
      </c>
      <c r="D16" s="568">
        <f t="shared" si="0"/>
        <v>42308</v>
      </c>
      <c r="E16" s="570"/>
    </row>
    <row r="17" spans="1:103">
      <c r="C17" s="567">
        <v>42338</v>
      </c>
      <c r="D17" s="568">
        <f t="shared" si="0"/>
        <v>42338</v>
      </c>
      <c r="E17" s="570"/>
    </row>
    <row r="18" spans="1:103">
      <c r="C18" s="567">
        <v>42369</v>
      </c>
      <c r="D18" s="568">
        <f t="shared" si="0"/>
        <v>42369</v>
      </c>
      <c r="E18" s="570"/>
    </row>
    <row r="19" spans="1:103">
      <c r="C19" s="567">
        <v>42400</v>
      </c>
      <c r="D19" s="568">
        <f t="shared" si="0"/>
        <v>42400</v>
      </c>
      <c r="E19" s="571">
        <v>1.4273131672597865</v>
      </c>
    </row>
    <row r="20" spans="1:103">
      <c r="C20" s="567">
        <v>42429</v>
      </c>
      <c r="D20" s="568">
        <f t="shared" si="0"/>
        <v>42429</v>
      </c>
      <c r="E20" s="571">
        <v>1.1695576619273302</v>
      </c>
    </row>
    <row r="21" spans="1:103">
      <c r="C21" s="567">
        <v>42460</v>
      </c>
      <c r="D21" s="568">
        <f t="shared" si="0"/>
        <v>42460</v>
      </c>
      <c r="E21" s="571">
        <v>0.99</v>
      </c>
    </row>
    <row r="22" spans="1:103">
      <c r="C22" s="567">
        <v>42490</v>
      </c>
      <c r="D22" s="568">
        <f t="shared" si="0"/>
        <v>42490</v>
      </c>
      <c r="E22" s="571">
        <v>0.97</v>
      </c>
    </row>
    <row r="23" spans="1:103">
      <c r="C23" s="567">
        <v>42521</v>
      </c>
      <c r="D23" s="568">
        <f t="shared" si="0"/>
        <v>42521</v>
      </c>
      <c r="E23" s="571">
        <v>0.95728770595690749</v>
      </c>
    </row>
    <row r="24" spans="1:103">
      <c r="C24" s="567">
        <v>42551</v>
      </c>
      <c r="D24" s="568">
        <f t="shared" si="0"/>
        <v>42551</v>
      </c>
      <c r="E24" s="571">
        <v>0.94</v>
      </c>
    </row>
    <row r="25" spans="1:103">
      <c r="A25" s="34">
        <v>2016</v>
      </c>
      <c r="B25" s="34" t="s">
        <v>136</v>
      </c>
      <c r="C25" s="567">
        <v>42582</v>
      </c>
      <c r="D25" s="568">
        <f t="shared" si="0"/>
        <v>42582</v>
      </c>
      <c r="E25" s="571">
        <v>0.91978484264611438</v>
      </c>
    </row>
    <row r="26" spans="1:103" ht="11.25" customHeight="1">
      <c r="C26" s="567">
        <v>42613</v>
      </c>
      <c r="D26" s="568">
        <f t="shared" si="0"/>
        <v>42613</v>
      </c>
      <c r="E26" s="571">
        <v>0.89956968529222869</v>
      </c>
      <c r="CI26" s="851"/>
      <c r="CJ26" s="851"/>
      <c r="CK26" s="851"/>
      <c r="CL26" s="851"/>
      <c r="CM26" s="851"/>
      <c r="CN26" s="851"/>
      <c r="CO26" s="851"/>
      <c r="CP26" s="851"/>
      <c r="CR26" s="851"/>
      <c r="CS26" s="851"/>
      <c r="CT26" s="851"/>
      <c r="CU26" s="851"/>
      <c r="CV26" s="851"/>
      <c r="CW26" s="851"/>
      <c r="CX26" s="851"/>
      <c r="CY26" s="572"/>
    </row>
    <row r="27" spans="1:103">
      <c r="C27" s="567">
        <v>42643</v>
      </c>
      <c r="D27" s="568">
        <f t="shared" si="0"/>
        <v>42643</v>
      </c>
      <c r="E27" s="571">
        <v>0.84978484264611431</v>
      </c>
      <c r="CI27" s="851"/>
      <c r="CJ27" s="851"/>
      <c r="CK27" s="851"/>
      <c r="CL27" s="851"/>
      <c r="CM27" s="851"/>
      <c r="CN27" s="851"/>
      <c r="CO27" s="851"/>
      <c r="CP27" s="851"/>
      <c r="CR27" s="851"/>
      <c r="CS27" s="851"/>
      <c r="CT27" s="851"/>
      <c r="CU27" s="851"/>
      <c r="CV27" s="851"/>
      <c r="CW27" s="851"/>
      <c r="CX27" s="851"/>
      <c r="CY27" s="572"/>
    </row>
    <row r="28" spans="1:103">
      <c r="C28" s="567">
        <v>42674</v>
      </c>
      <c r="D28" s="568">
        <f t="shared" si="0"/>
        <v>42674</v>
      </c>
      <c r="E28" s="571">
        <v>0.8</v>
      </c>
      <c r="CI28" s="851"/>
      <c r="CJ28" s="851"/>
      <c r="CK28" s="851"/>
      <c r="CL28" s="851"/>
      <c r="CM28" s="851"/>
      <c r="CN28" s="851"/>
      <c r="CO28" s="851"/>
      <c r="CP28" s="851"/>
      <c r="CR28" s="851"/>
      <c r="CS28" s="851"/>
      <c r="CT28" s="851"/>
      <c r="CU28" s="851"/>
      <c r="CV28" s="851"/>
      <c r="CW28" s="851"/>
      <c r="CX28" s="851"/>
      <c r="CY28" s="572"/>
    </row>
    <row r="29" spans="1:103">
      <c r="C29" s="567">
        <v>42704</v>
      </c>
      <c r="D29" s="568">
        <f t="shared" si="0"/>
        <v>42704</v>
      </c>
      <c r="E29" s="571">
        <v>0.7</v>
      </c>
    </row>
    <row r="30" spans="1:103" ht="11.25" customHeight="1">
      <c r="C30" s="567">
        <v>42735</v>
      </c>
      <c r="D30" s="568">
        <f t="shared" si="0"/>
        <v>42735</v>
      </c>
      <c r="E30" s="571">
        <v>0.65</v>
      </c>
      <c r="V30" s="573"/>
      <c r="W30" s="573"/>
      <c r="X30" s="573"/>
      <c r="Y30" s="573"/>
      <c r="Z30" s="573"/>
      <c r="AA30" s="573"/>
      <c r="CR30" s="566"/>
    </row>
    <row r="31" spans="1:103">
      <c r="C31" s="567">
        <v>42766</v>
      </c>
      <c r="D31" s="568">
        <f t="shared" si="0"/>
        <v>42766</v>
      </c>
      <c r="E31" s="571">
        <v>0.62492894843686564</v>
      </c>
      <c r="V31" s="573"/>
      <c r="W31" s="573"/>
      <c r="X31" s="573"/>
      <c r="Y31" s="573"/>
      <c r="Z31" s="573"/>
      <c r="AA31" s="573"/>
    </row>
    <row r="32" spans="1:103">
      <c r="C32" s="567">
        <v>42794</v>
      </c>
      <c r="D32" s="568">
        <f t="shared" si="0"/>
        <v>42794</v>
      </c>
      <c r="E32" s="571">
        <v>0.5</v>
      </c>
      <c r="V32" s="573"/>
      <c r="W32" s="573"/>
      <c r="X32" s="573"/>
      <c r="Y32" s="573"/>
      <c r="Z32" s="573"/>
      <c r="AA32" s="573"/>
    </row>
    <row r="33" spans="1:27">
      <c r="C33" s="567">
        <v>42825</v>
      </c>
      <c r="D33" s="568">
        <f t="shared" si="0"/>
        <v>42825</v>
      </c>
      <c r="E33" s="571">
        <v>0.45</v>
      </c>
      <c r="V33" s="573"/>
      <c r="W33" s="573"/>
      <c r="X33" s="573"/>
      <c r="Y33" s="573"/>
      <c r="Z33" s="573"/>
      <c r="AA33" s="573"/>
    </row>
    <row r="34" spans="1:27">
      <c r="C34" s="567">
        <v>42855</v>
      </c>
      <c r="D34" s="568">
        <f t="shared" si="0"/>
        <v>42855</v>
      </c>
      <c r="E34" s="571">
        <v>0.45</v>
      </c>
    </row>
    <row r="35" spans="1:27">
      <c r="C35" s="567">
        <v>42886</v>
      </c>
      <c r="D35" s="568">
        <f t="shared" si="0"/>
        <v>42886</v>
      </c>
      <c r="E35" s="571">
        <v>0.45</v>
      </c>
    </row>
    <row r="36" spans="1:27">
      <c r="C36" s="567">
        <v>42916</v>
      </c>
      <c r="D36" s="568">
        <f t="shared" si="0"/>
        <v>42916</v>
      </c>
      <c r="E36" s="571">
        <v>0.45</v>
      </c>
    </row>
    <row r="37" spans="1:27">
      <c r="A37" s="34">
        <v>2017</v>
      </c>
      <c r="B37" s="34" t="s">
        <v>43</v>
      </c>
      <c r="C37" s="567">
        <v>42947</v>
      </c>
      <c r="D37" s="568">
        <f t="shared" si="0"/>
        <v>42947</v>
      </c>
      <c r="E37" s="571">
        <v>0.4437265917602996</v>
      </c>
    </row>
    <row r="38" spans="1:27">
      <c r="C38" s="567">
        <v>42978</v>
      </c>
      <c r="D38" s="568">
        <f t="shared" si="0"/>
        <v>42978</v>
      </c>
      <c r="E38" s="571">
        <v>0.43745318352059925</v>
      </c>
    </row>
    <row r="39" spans="1:27">
      <c r="C39" s="567">
        <v>43008</v>
      </c>
      <c r="D39" s="568">
        <f t="shared" si="0"/>
        <v>43008</v>
      </c>
      <c r="E39" s="571">
        <v>0.36872659176029965</v>
      </c>
    </row>
    <row r="40" spans="1:27">
      <c r="C40" s="567">
        <v>43039</v>
      </c>
      <c r="D40" s="568">
        <f t="shared" si="0"/>
        <v>43039</v>
      </c>
      <c r="E40" s="571">
        <v>0.3</v>
      </c>
    </row>
    <row r="41" spans="1:27">
      <c r="C41" s="567">
        <v>43069</v>
      </c>
      <c r="D41" s="568">
        <f t="shared" si="0"/>
        <v>43069</v>
      </c>
      <c r="E41" s="571">
        <v>0.25</v>
      </c>
    </row>
    <row r="42" spans="1:27">
      <c r="C42" s="567">
        <v>43100</v>
      </c>
      <c r="D42" s="568">
        <f t="shared" si="0"/>
        <v>43100</v>
      </c>
      <c r="E42" s="571">
        <v>0.2</v>
      </c>
    </row>
    <row r="43" spans="1:27">
      <c r="C43" s="567">
        <v>43131</v>
      </c>
      <c r="D43" s="568">
        <f t="shared" si="0"/>
        <v>43131</v>
      </c>
      <c r="E43" s="571">
        <v>0.11444933920704846</v>
      </c>
    </row>
    <row r="44" spans="1:27">
      <c r="C44" s="567">
        <v>43159</v>
      </c>
      <c r="D44" s="568">
        <f t="shared" si="0"/>
        <v>43159</v>
      </c>
      <c r="E44" s="571">
        <v>0.09</v>
      </c>
    </row>
    <row r="45" spans="1:27">
      <c r="C45" s="567">
        <v>43190</v>
      </c>
      <c r="D45" s="568">
        <f t="shared" si="0"/>
        <v>43190</v>
      </c>
      <c r="E45" s="571">
        <v>0.09</v>
      </c>
    </row>
    <row r="46" spans="1:27">
      <c r="C46" s="567">
        <v>43220</v>
      </c>
      <c r="D46" s="568">
        <f t="shared" si="0"/>
        <v>43220</v>
      </c>
      <c r="E46" s="571">
        <v>0.09</v>
      </c>
    </row>
    <row r="47" spans="1:27">
      <c r="C47" s="567">
        <v>43251</v>
      </c>
      <c r="D47" s="568">
        <f t="shared" si="0"/>
        <v>43251</v>
      </c>
      <c r="E47" s="571">
        <v>0.09</v>
      </c>
    </row>
    <row r="48" spans="1:27">
      <c r="C48" s="567">
        <v>43281</v>
      </c>
      <c r="D48" s="568">
        <f t="shared" si="0"/>
        <v>43281</v>
      </c>
      <c r="E48" s="571">
        <v>0.09</v>
      </c>
    </row>
    <row r="49" spans="1:102">
      <c r="A49" s="34">
        <v>2018</v>
      </c>
      <c r="B49" s="34" t="s">
        <v>44</v>
      </c>
      <c r="C49" s="567">
        <v>43312</v>
      </c>
      <c r="D49" s="568">
        <f t="shared" si="0"/>
        <v>43312</v>
      </c>
      <c r="E49" s="571">
        <v>0.09</v>
      </c>
      <c r="CR49" s="852"/>
      <c r="CS49" s="852"/>
      <c r="CT49" s="852"/>
      <c r="CU49" s="852"/>
      <c r="CV49" s="852"/>
      <c r="CW49" s="852"/>
      <c r="CX49" s="852"/>
    </row>
    <row r="50" spans="1:102">
      <c r="C50" s="567">
        <v>43343</v>
      </c>
      <c r="D50" s="568">
        <f t="shared" si="0"/>
        <v>43343</v>
      </c>
      <c r="E50" s="571">
        <v>0.09</v>
      </c>
      <c r="CR50" s="852"/>
      <c r="CS50" s="852"/>
      <c r="CT50" s="852"/>
      <c r="CU50" s="852"/>
      <c r="CV50" s="852"/>
      <c r="CW50" s="852"/>
      <c r="CX50" s="852"/>
    </row>
    <row r="51" spans="1:102">
      <c r="C51" s="567">
        <v>43373</v>
      </c>
      <c r="D51" s="568">
        <f t="shared" si="0"/>
        <v>43373</v>
      </c>
      <c r="E51" s="571">
        <v>0.09</v>
      </c>
      <c r="CR51" s="852"/>
      <c r="CS51" s="852"/>
      <c r="CT51" s="852"/>
      <c r="CU51" s="852"/>
      <c r="CV51" s="852"/>
      <c r="CW51" s="852"/>
      <c r="CX51" s="852"/>
    </row>
    <row r="52" spans="1:102">
      <c r="C52" s="567">
        <v>43404</v>
      </c>
      <c r="D52" s="568">
        <f t="shared" si="0"/>
        <v>43404</v>
      </c>
      <c r="E52" s="571">
        <v>0.09</v>
      </c>
    </row>
    <row r="53" spans="1:102">
      <c r="C53" s="567">
        <v>43434</v>
      </c>
      <c r="D53" s="568">
        <f t="shared" si="0"/>
        <v>43434</v>
      </c>
      <c r="E53" s="571">
        <v>0.09</v>
      </c>
    </row>
    <row r="54" spans="1:102">
      <c r="C54" s="567">
        <v>43465</v>
      </c>
      <c r="D54" s="568">
        <f t="shared" si="0"/>
        <v>43465</v>
      </c>
      <c r="E54" s="571">
        <v>0.09</v>
      </c>
    </row>
    <row r="55" spans="1:102">
      <c r="C55" s="567">
        <v>43496</v>
      </c>
      <c r="D55" s="568">
        <f t="shared" si="0"/>
        <v>43496</v>
      </c>
      <c r="E55" s="571">
        <v>0.09</v>
      </c>
    </row>
    <row r="56" spans="1:102">
      <c r="C56" s="567">
        <v>43524</v>
      </c>
      <c r="D56" s="568">
        <f t="shared" si="0"/>
        <v>43524</v>
      </c>
      <c r="E56" s="571">
        <v>0.09</v>
      </c>
    </row>
    <row r="57" spans="1:102">
      <c r="C57" s="567">
        <v>43555</v>
      </c>
      <c r="D57" s="568">
        <f t="shared" si="0"/>
        <v>43555</v>
      </c>
      <c r="E57" s="571">
        <v>0.09</v>
      </c>
    </row>
    <row r="58" spans="1:102">
      <c r="C58" s="567">
        <v>43585</v>
      </c>
      <c r="D58" s="568">
        <f t="shared" si="0"/>
        <v>43585</v>
      </c>
      <c r="E58" s="571">
        <v>0.08</v>
      </c>
    </row>
    <row r="59" spans="1:102" ht="11.25" customHeight="1">
      <c r="C59" s="567">
        <v>43616</v>
      </c>
      <c r="D59" s="568">
        <f t="shared" si="0"/>
        <v>43616</v>
      </c>
      <c r="E59" s="571">
        <v>0.08</v>
      </c>
    </row>
    <row r="60" spans="1:102">
      <c r="C60" s="567">
        <v>43646</v>
      </c>
      <c r="D60" s="568">
        <f t="shared" si="0"/>
        <v>43646</v>
      </c>
      <c r="E60" s="571">
        <v>0.08</v>
      </c>
    </row>
    <row r="61" spans="1:102">
      <c r="A61" s="34">
        <v>2019</v>
      </c>
      <c r="B61" s="34" t="s">
        <v>45</v>
      </c>
      <c r="C61" s="567">
        <v>43677</v>
      </c>
      <c r="D61" s="568">
        <f t="shared" si="0"/>
        <v>43677</v>
      </c>
      <c r="E61" s="571">
        <v>7.9675740592473981E-2</v>
      </c>
    </row>
    <row r="62" spans="1:102">
      <c r="C62" s="567">
        <v>43708</v>
      </c>
      <c r="D62" s="568">
        <f t="shared" si="0"/>
        <v>43708</v>
      </c>
      <c r="E62" s="571">
        <v>7.9351481184947961E-2</v>
      </c>
    </row>
    <row r="63" spans="1:102">
      <c r="C63" s="567">
        <v>43738</v>
      </c>
      <c r="D63" s="568">
        <f t="shared" si="0"/>
        <v>43738</v>
      </c>
      <c r="E63" s="571">
        <v>6.9675740592473973E-2</v>
      </c>
      <c r="J63" s="566" t="s">
        <v>433</v>
      </c>
    </row>
    <row r="64" spans="1:102">
      <c r="C64" s="567">
        <v>43769</v>
      </c>
      <c r="D64" s="568">
        <f t="shared" si="0"/>
        <v>43769</v>
      </c>
      <c r="E64" s="571">
        <v>0.06</v>
      </c>
    </row>
    <row r="65" spans="1:5">
      <c r="C65" s="567">
        <v>43799</v>
      </c>
      <c r="D65" s="568">
        <f t="shared" si="0"/>
        <v>43799</v>
      </c>
      <c r="E65" s="571">
        <v>0.06</v>
      </c>
    </row>
    <row r="66" spans="1:5">
      <c r="C66" s="567">
        <v>43830</v>
      </c>
      <c r="D66" s="568">
        <f t="shared" si="0"/>
        <v>43830</v>
      </c>
      <c r="E66" s="571">
        <v>0.06</v>
      </c>
    </row>
    <row r="67" spans="1:5">
      <c r="C67" s="567">
        <v>43861</v>
      </c>
      <c r="D67" s="568">
        <f t="shared" si="0"/>
        <v>43861</v>
      </c>
      <c r="E67" s="571">
        <v>0.06</v>
      </c>
    </row>
    <row r="68" spans="1:5">
      <c r="C68" s="567">
        <v>43890</v>
      </c>
      <c r="D68" s="568">
        <f t="shared" si="0"/>
        <v>43890</v>
      </c>
      <c r="E68" s="571">
        <v>0.06</v>
      </c>
    </row>
    <row r="69" spans="1:5">
      <c r="C69" s="567">
        <v>43921</v>
      </c>
      <c r="D69" s="568">
        <f t="shared" ref="D69:D126" si="1">C69</f>
        <v>43921</v>
      </c>
      <c r="E69" s="571">
        <v>0.06</v>
      </c>
    </row>
    <row r="70" spans="1:5">
      <c r="C70" s="567">
        <v>43951</v>
      </c>
      <c r="D70" s="568">
        <f t="shared" si="1"/>
        <v>43951</v>
      </c>
      <c r="E70" s="571">
        <v>0.06</v>
      </c>
    </row>
    <row r="71" spans="1:5">
      <c r="C71" s="567">
        <v>43982</v>
      </c>
      <c r="D71" s="568">
        <f t="shared" si="1"/>
        <v>43982</v>
      </c>
      <c r="E71" s="571">
        <v>0.06</v>
      </c>
    </row>
    <row r="72" spans="1:5">
      <c r="C72" s="567">
        <v>44012</v>
      </c>
      <c r="D72" s="568">
        <f t="shared" si="1"/>
        <v>44012</v>
      </c>
      <c r="E72" s="571">
        <v>0.06</v>
      </c>
    </row>
    <row r="73" spans="1:5">
      <c r="A73" s="34">
        <v>2020</v>
      </c>
      <c r="B73" s="34" t="s">
        <v>46</v>
      </c>
      <c r="C73" s="567">
        <v>44043</v>
      </c>
      <c r="D73" s="568">
        <f t="shared" si="1"/>
        <v>44043</v>
      </c>
      <c r="E73" s="571">
        <v>0.06</v>
      </c>
    </row>
    <row r="74" spans="1:5">
      <c r="C74" s="567">
        <v>44074</v>
      </c>
      <c r="D74" s="568">
        <f t="shared" si="1"/>
        <v>44074</v>
      </c>
      <c r="E74" s="571">
        <v>0.06</v>
      </c>
    </row>
    <row r="75" spans="1:5">
      <c r="C75" s="567">
        <v>44104</v>
      </c>
      <c r="D75" s="568">
        <f t="shared" si="1"/>
        <v>44104</v>
      </c>
      <c r="E75" s="571">
        <v>0.06</v>
      </c>
    </row>
    <row r="76" spans="1:5">
      <c r="C76" s="567">
        <v>44135</v>
      </c>
      <c r="D76" s="568">
        <f t="shared" si="1"/>
        <v>44135</v>
      </c>
      <c r="E76" s="571">
        <v>0.06</v>
      </c>
    </row>
    <row r="77" spans="1:5">
      <c r="C77" s="567">
        <v>44165</v>
      </c>
      <c r="D77" s="568">
        <f t="shared" si="1"/>
        <v>44165</v>
      </c>
      <c r="E77" s="571">
        <v>0.06</v>
      </c>
    </row>
    <row r="78" spans="1:5">
      <c r="C78" s="567">
        <v>44196</v>
      </c>
      <c r="D78" s="568">
        <f t="shared" si="1"/>
        <v>44196</v>
      </c>
      <c r="E78" s="571">
        <v>0.06</v>
      </c>
    </row>
    <row r="79" spans="1:5">
      <c r="C79" s="567">
        <v>44227</v>
      </c>
      <c r="D79" s="568">
        <f t="shared" si="1"/>
        <v>44227</v>
      </c>
      <c r="E79" s="571">
        <v>0.05</v>
      </c>
    </row>
    <row r="80" spans="1:5">
      <c r="C80" s="567">
        <v>44255</v>
      </c>
      <c r="D80" s="568">
        <f t="shared" si="1"/>
        <v>44255</v>
      </c>
      <c r="E80" s="571">
        <v>0.03</v>
      </c>
    </row>
    <row r="81" spans="1:21">
      <c r="C81" s="567">
        <v>44286</v>
      </c>
      <c r="D81" s="568">
        <f t="shared" si="1"/>
        <v>44286</v>
      </c>
      <c r="E81" s="571">
        <v>0.02</v>
      </c>
    </row>
    <row r="82" spans="1:21">
      <c r="C82" s="567">
        <v>44316</v>
      </c>
      <c r="D82" s="568">
        <f t="shared" si="1"/>
        <v>44316</v>
      </c>
      <c r="E82" s="571">
        <v>0.02</v>
      </c>
    </row>
    <row r="83" spans="1:21">
      <c r="C83" s="567">
        <v>44347</v>
      </c>
      <c r="D83" s="568">
        <f t="shared" si="1"/>
        <v>44347</v>
      </c>
      <c r="E83" s="571">
        <v>0.02</v>
      </c>
    </row>
    <row r="84" spans="1:21">
      <c r="C84" s="567">
        <v>44377</v>
      </c>
      <c r="D84" s="568">
        <f t="shared" si="1"/>
        <v>44377</v>
      </c>
      <c r="E84" s="571">
        <v>0.02</v>
      </c>
    </row>
    <row r="85" spans="1:21">
      <c r="A85" s="34">
        <v>2021</v>
      </c>
      <c r="B85" s="34" t="s">
        <v>47</v>
      </c>
      <c r="C85" s="567">
        <v>44408</v>
      </c>
      <c r="D85" s="568">
        <f t="shared" si="1"/>
        <v>44408</v>
      </c>
      <c r="E85" s="571">
        <v>1.4999999999999999E-2</v>
      </c>
    </row>
    <row r="86" spans="1:21">
      <c r="C86" s="567">
        <v>44439</v>
      </c>
      <c r="D86" s="568">
        <f t="shared" si="1"/>
        <v>44439</v>
      </c>
      <c r="E86" s="571">
        <v>0.01</v>
      </c>
      <c r="J86" s="853" t="s">
        <v>531</v>
      </c>
      <c r="K86" s="853"/>
      <c r="L86" s="853"/>
      <c r="M86" s="853"/>
      <c r="N86" s="853"/>
      <c r="O86" s="853"/>
      <c r="P86" s="853"/>
      <c r="Q86" s="853"/>
      <c r="R86" s="853"/>
      <c r="S86" s="853"/>
      <c r="T86" s="853"/>
      <c r="U86" s="853"/>
    </row>
    <row r="87" spans="1:21">
      <c r="C87" s="567">
        <v>44469</v>
      </c>
      <c r="D87" s="568">
        <f t="shared" si="1"/>
        <v>44469</v>
      </c>
      <c r="E87" s="571">
        <v>5.0000000000000001E-3</v>
      </c>
      <c r="J87" s="853"/>
      <c r="K87" s="853"/>
      <c r="L87" s="853"/>
      <c r="M87" s="853"/>
      <c r="N87" s="853"/>
      <c r="O87" s="853"/>
      <c r="P87" s="853"/>
      <c r="Q87" s="853"/>
      <c r="R87" s="853"/>
      <c r="S87" s="853"/>
      <c r="T87" s="853"/>
      <c r="U87" s="853"/>
    </row>
    <row r="88" spans="1:21">
      <c r="C88" s="567">
        <v>44500</v>
      </c>
      <c r="D88" s="568">
        <f t="shared" si="1"/>
        <v>44500</v>
      </c>
      <c r="E88" s="571">
        <v>0</v>
      </c>
      <c r="J88" s="853"/>
      <c r="K88" s="853"/>
      <c r="L88" s="853"/>
      <c r="M88" s="853"/>
      <c r="N88" s="853"/>
      <c r="O88" s="853"/>
      <c r="P88" s="853"/>
      <c r="Q88" s="853"/>
      <c r="R88" s="853"/>
      <c r="S88" s="853"/>
      <c r="T88" s="853"/>
      <c r="U88" s="853"/>
    </row>
    <row r="89" spans="1:21">
      <c r="C89" s="567">
        <v>44530</v>
      </c>
      <c r="D89" s="568">
        <f t="shared" si="1"/>
        <v>44530</v>
      </c>
      <c r="E89" s="571">
        <v>0</v>
      </c>
      <c r="J89" s="574" t="s">
        <v>489</v>
      </c>
      <c r="K89" s="575"/>
      <c r="L89" s="575"/>
      <c r="M89" s="575"/>
      <c r="N89" s="575"/>
      <c r="O89" s="575"/>
      <c r="P89" s="575"/>
      <c r="Q89" s="575"/>
      <c r="R89" s="575"/>
      <c r="S89" s="575"/>
      <c r="T89" s="575"/>
      <c r="U89" s="575"/>
    </row>
    <row r="90" spans="1:21">
      <c r="C90" s="567">
        <v>44561</v>
      </c>
      <c r="D90" s="568">
        <f t="shared" si="1"/>
        <v>44561</v>
      </c>
      <c r="E90" s="571">
        <v>5.0000000000000001E-3</v>
      </c>
    </row>
    <row r="91" spans="1:21">
      <c r="C91" s="567">
        <v>44592</v>
      </c>
      <c r="D91" s="568">
        <f t="shared" si="1"/>
        <v>44592</v>
      </c>
      <c r="E91" s="571">
        <v>0.01</v>
      </c>
      <c r="J91" s="566" t="s">
        <v>434</v>
      </c>
    </row>
    <row r="92" spans="1:21">
      <c r="C92" s="567">
        <v>44620</v>
      </c>
      <c r="D92" s="568">
        <f t="shared" si="1"/>
        <v>44620</v>
      </c>
      <c r="E92" s="571">
        <v>0.01</v>
      </c>
    </row>
    <row r="93" spans="1:21">
      <c r="C93" s="567">
        <v>44651</v>
      </c>
      <c r="D93" s="568">
        <f t="shared" si="1"/>
        <v>44651</v>
      </c>
      <c r="E93" s="571">
        <v>0.05</v>
      </c>
    </row>
    <row r="94" spans="1:21">
      <c r="C94" s="567">
        <v>44681</v>
      </c>
      <c r="D94" s="568">
        <f t="shared" si="1"/>
        <v>44681</v>
      </c>
      <c r="E94" s="571">
        <v>0.1</v>
      </c>
    </row>
    <row r="95" spans="1:21">
      <c r="C95" s="567">
        <v>44712</v>
      </c>
      <c r="D95" s="568">
        <f t="shared" si="1"/>
        <v>44712</v>
      </c>
      <c r="E95" s="571">
        <v>0.2</v>
      </c>
    </row>
    <row r="96" spans="1:21">
      <c r="C96" s="567">
        <v>44742</v>
      </c>
      <c r="D96" s="568">
        <f t="shared" si="1"/>
        <v>44742</v>
      </c>
      <c r="E96" s="571">
        <v>0.2</v>
      </c>
    </row>
    <row r="97" spans="1:8">
      <c r="A97" s="34">
        <v>2022</v>
      </c>
      <c r="B97" s="34" t="s">
        <v>48</v>
      </c>
      <c r="C97" s="567">
        <v>44773</v>
      </c>
      <c r="D97" s="568">
        <f t="shared" si="1"/>
        <v>44773</v>
      </c>
      <c r="E97" s="571">
        <v>0.2</v>
      </c>
    </row>
    <row r="98" spans="1:8">
      <c r="C98" s="567">
        <v>44804</v>
      </c>
      <c r="D98" s="568">
        <f t="shared" si="1"/>
        <v>44804</v>
      </c>
      <c r="E98" s="571">
        <v>0.2</v>
      </c>
    </row>
    <row r="99" spans="1:8">
      <c r="C99" s="567">
        <v>44834</v>
      </c>
      <c r="D99" s="568">
        <f t="shared" si="1"/>
        <v>44834</v>
      </c>
      <c r="E99" s="571">
        <v>0.2</v>
      </c>
    </row>
    <row r="100" spans="1:8">
      <c r="C100" s="567">
        <v>44865</v>
      </c>
      <c r="D100" s="568">
        <f t="shared" si="1"/>
        <v>44865</v>
      </c>
      <c r="E100" s="571">
        <v>0.2</v>
      </c>
    </row>
    <row r="101" spans="1:8">
      <c r="C101" s="567">
        <v>44895</v>
      </c>
      <c r="D101" s="568">
        <f t="shared" si="1"/>
        <v>44895</v>
      </c>
      <c r="E101" s="571">
        <v>0.2</v>
      </c>
    </row>
    <row r="102" spans="1:8">
      <c r="C102" s="567">
        <v>44926</v>
      </c>
      <c r="D102" s="568">
        <f t="shared" si="1"/>
        <v>44926</v>
      </c>
      <c r="E102" s="571">
        <v>0.2</v>
      </c>
    </row>
    <row r="103" spans="1:8">
      <c r="C103" s="567">
        <v>44957</v>
      </c>
      <c r="D103" s="568">
        <f t="shared" si="1"/>
        <v>44957</v>
      </c>
      <c r="E103" s="571">
        <v>2.5</v>
      </c>
      <c r="F103" s="570"/>
    </row>
    <row r="104" spans="1:8">
      <c r="C104" s="567">
        <v>44985</v>
      </c>
      <c r="D104" s="568">
        <f t="shared" si="1"/>
        <v>44985</v>
      </c>
      <c r="E104" s="571">
        <v>2.5180129599737993</v>
      </c>
      <c r="F104" s="570"/>
    </row>
    <row r="105" spans="1:8">
      <c r="C105" s="567">
        <v>45016</v>
      </c>
      <c r="D105" s="568">
        <f t="shared" si="1"/>
        <v>45016</v>
      </c>
      <c r="E105" s="571">
        <v>2.9090064799868998</v>
      </c>
      <c r="F105" s="570"/>
    </row>
    <row r="106" spans="1:8">
      <c r="C106" s="567">
        <v>45046</v>
      </c>
      <c r="D106" s="568">
        <f t="shared" si="1"/>
        <v>45046</v>
      </c>
      <c r="E106" s="571">
        <v>3.3</v>
      </c>
      <c r="F106" s="570"/>
    </row>
    <row r="107" spans="1:8">
      <c r="C107" s="567">
        <v>45077</v>
      </c>
      <c r="D107" s="568">
        <f t="shared" si="1"/>
        <v>45077</v>
      </c>
      <c r="E107" s="571">
        <v>3.5</v>
      </c>
      <c r="F107" s="570"/>
    </row>
    <row r="108" spans="1:8">
      <c r="C108" s="567">
        <v>45107</v>
      </c>
      <c r="D108" s="568">
        <f t="shared" si="1"/>
        <v>45107</v>
      </c>
      <c r="E108" s="571">
        <v>3.5398358098197633</v>
      </c>
      <c r="F108" s="570"/>
      <c r="G108" s="553" t="s">
        <v>363</v>
      </c>
      <c r="H108" s="553" t="s">
        <v>363</v>
      </c>
    </row>
    <row r="109" spans="1:8">
      <c r="A109" s="34">
        <v>2023</v>
      </c>
      <c r="B109" s="34" t="s">
        <v>49</v>
      </c>
      <c r="C109" s="567">
        <v>45138</v>
      </c>
      <c r="D109" s="568">
        <f t="shared" si="1"/>
        <v>45138</v>
      </c>
      <c r="E109" s="571">
        <v>3.5796716196395266</v>
      </c>
      <c r="F109" s="570"/>
      <c r="G109" s="553" t="s">
        <v>363</v>
      </c>
      <c r="H109" s="553" t="s">
        <v>363</v>
      </c>
    </row>
    <row r="110" spans="1:8">
      <c r="C110" s="567">
        <v>45169</v>
      </c>
      <c r="D110" s="568">
        <f t="shared" si="1"/>
        <v>45169</v>
      </c>
      <c r="E110" s="571">
        <v>3.6195074294592899</v>
      </c>
      <c r="F110" s="570"/>
      <c r="G110" s="553" t="s">
        <v>363</v>
      </c>
      <c r="H110" s="553" t="s">
        <v>363</v>
      </c>
    </row>
    <row r="111" spans="1:8">
      <c r="C111" s="567">
        <v>45199</v>
      </c>
      <c r="D111" s="568">
        <f t="shared" si="1"/>
        <v>45199</v>
      </c>
      <c r="E111" s="571">
        <v>3.6593432392790533</v>
      </c>
      <c r="F111" s="570"/>
      <c r="G111" s="553" t="s">
        <v>363</v>
      </c>
      <c r="H111" s="553" t="s">
        <v>363</v>
      </c>
    </row>
    <row r="112" spans="1:8">
      <c r="C112" s="567">
        <v>45230</v>
      </c>
      <c r="D112" s="568">
        <f t="shared" si="1"/>
        <v>45230</v>
      </c>
      <c r="E112" s="571">
        <v>3.6991790490988166</v>
      </c>
      <c r="F112" s="570"/>
      <c r="G112" s="553" t="s">
        <v>363</v>
      </c>
      <c r="H112" s="553" t="s">
        <v>363</v>
      </c>
    </row>
    <row r="113" spans="1:20">
      <c r="C113" s="567">
        <v>45260</v>
      </c>
      <c r="D113" s="568">
        <f t="shared" si="1"/>
        <v>45260</v>
      </c>
      <c r="E113" s="571">
        <v>3.7390148589185808</v>
      </c>
      <c r="F113" s="570"/>
      <c r="G113" s="553" t="s">
        <v>363</v>
      </c>
      <c r="H113" s="553" t="s">
        <v>363</v>
      </c>
    </row>
    <row r="114" spans="1:20">
      <c r="C114" s="567">
        <v>45291</v>
      </c>
      <c r="D114" s="568">
        <f t="shared" si="1"/>
        <v>45291</v>
      </c>
      <c r="E114" s="571">
        <v>3.7280615267177106</v>
      </c>
      <c r="F114" s="570"/>
    </row>
    <row r="115" spans="1:20" ht="11.25" customHeight="1">
      <c r="C115" s="567">
        <v>45322</v>
      </c>
      <c r="D115" s="568">
        <f t="shared" si="1"/>
        <v>45322</v>
      </c>
      <c r="E115" s="571">
        <v>3.7061548623159704</v>
      </c>
      <c r="F115" s="570"/>
      <c r="J115" s="854" t="s">
        <v>532</v>
      </c>
      <c r="K115" s="854"/>
      <c r="L115" s="854"/>
      <c r="M115" s="854"/>
      <c r="N115" s="854"/>
      <c r="O115" s="854"/>
      <c r="P115" s="854"/>
      <c r="Q115" s="854"/>
      <c r="R115" s="854"/>
      <c r="S115" s="854"/>
      <c r="T115" s="854"/>
    </row>
    <row r="116" spans="1:20">
      <c r="C116" s="745">
        <v>45351</v>
      </c>
      <c r="D116" s="746">
        <f t="shared" si="1"/>
        <v>45351</v>
      </c>
      <c r="E116" s="747">
        <v>3.6404348691107491</v>
      </c>
      <c r="F116" s="768"/>
      <c r="G116" s="34"/>
      <c r="H116" s="34"/>
      <c r="J116" s="854"/>
      <c r="K116" s="854"/>
      <c r="L116" s="854"/>
      <c r="M116" s="854"/>
      <c r="N116" s="854"/>
      <c r="O116" s="854"/>
      <c r="P116" s="854"/>
      <c r="Q116" s="854"/>
      <c r="R116" s="854"/>
      <c r="S116" s="854"/>
      <c r="T116" s="854"/>
    </row>
    <row r="117" spans="1:20">
      <c r="C117" s="567">
        <v>45382</v>
      </c>
      <c r="D117" s="568">
        <f t="shared" si="1"/>
        <v>45382</v>
      </c>
      <c r="E117" s="571">
        <v>3.6316526137884781</v>
      </c>
      <c r="J117" s="854"/>
      <c r="K117" s="854"/>
      <c r="L117" s="854"/>
      <c r="M117" s="854"/>
      <c r="N117" s="854"/>
      <c r="O117" s="854"/>
      <c r="P117" s="854"/>
      <c r="Q117" s="854"/>
      <c r="R117" s="854"/>
      <c r="S117" s="854"/>
      <c r="T117" s="854"/>
    </row>
    <row r="118" spans="1:20">
      <c r="C118" s="745">
        <v>45412</v>
      </c>
      <c r="D118" s="746">
        <f t="shared" si="1"/>
        <v>45412</v>
      </c>
      <c r="E118" s="747">
        <v>3.6228703584662072</v>
      </c>
      <c r="F118" s="768"/>
      <c r="G118" s="34"/>
      <c r="H118" s="34"/>
      <c r="J118" s="553" t="s">
        <v>526</v>
      </c>
    </row>
    <row r="119" spans="1:20">
      <c r="C119" s="567">
        <v>45443</v>
      </c>
      <c r="D119" s="568">
        <f t="shared" si="1"/>
        <v>45443</v>
      </c>
      <c r="E119" s="571">
        <v>3.6140881031439362</v>
      </c>
      <c r="F119" s="553" t="s">
        <v>363</v>
      </c>
      <c r="G119" s="553" t="s">
        <v>363</v>
      </c>
      <c r="H119" s="553" t="s">
        <v>363</v>
      </c>
    </row>
    <row r="120" spans="1:20">
      <c r="C120" s="745">
        <v>45473</v>
      </c>
      <c r="D120" s="746">
        <f t="shared" si="1"/>
        <v>45473</v>
      </c>
      <c r="E120" s="747">
        <v>3.6053058478216649</v>
      </c>
      <c r="F120" s="34"/>
      <c r="G120" s="34" t="s">
        <v>363</v>
      </c>
      <c r="H120" s="34" t="s">
        <v>363</v>
      </c>
    </row>
    <row r="121" spans="1:20">
      <c r="A121" s="34">
        <v>2024</v>
      </c>
      <c r="B121" s="34" t="s">
        <v>517</v>
      </c>
      <c r="C121" s="745">
        <v>45504</v>
      </c>
      <c r="D121" s="746">
        <f t="shared" si="1"/>
        <v>45504</v>
      </c>
      <c r="E121" s="747">
        <v>3.494735378257332</v>
      </c>
      <c r="F121" s="34"/>
      <c r="G121" s="34" t="s">
        <v>363</v>
      </c>
      <c r="H121" s="34" t="s">
        <v>363</v>
      </c>
    </row>
    <row r="122" spans="1:20">
      <c r="C122" s="745">
        <v>45535</v>
      </c>
      <c r="D122" s="746">
        <f t="shared" si="1"/>
        <v>45535</v>
      </c>
      <c r="E122" s="747">
        <v>3.3841649086929992</v>
      </c>
      <c r="F122" s="34"/>
      <c r="G122" s="34" t="s">
        <v>363</v>
      </c>
      <c r="H122" s="34" t="s">
        <v>363</v>
      </c>
    </row>
    <row r="123" spans="1:20">
      <c r="C123" s="745">
        <v>45536</v>
      </c>
      <c r="D123" s="746">
        <f t="shared" si="1"/>
        <v>45536</v>
      </c>
      <c r="E123" s="747">
        <v>3.2735944391286664</v>
      </c>
      <c r="F123" s="34"/>
      <c r="G123" s="34"/>
      <c r="H123" s="34"/>
    </row>
    <row r="124" spans="1:20">
      <c r="C124" s="745">
        <v>45566</v>
      </c>
      <c r="D124" s="746">
        <f t="shared" si="1"/>
        <v>45566</v>
      </c>
      <c r="E124" s="747">
        <v>3.1630239695643336</v>
      </c>
      <c r="F124" s="34"/>
      <c r="G124" s="34"/>
      <c r="H124" s="34"/>
    </row>
    <row r="125" spans="1:20">
      <c r="C125" s="745">
        <v>45597</v>
      </c>
      <c r="D125" s="746">
        <f t="shared" si="1"/>
        <v>45597</v>
      </c>
      <c r="E125" s="747">
        <v>3.0524535000000004</v>
      </c>
      <c r="F125" s="34"/>
      <c r="G125" s="34"/>
      <c r="H125" s="34"/>
    </row>
    <row r="126" spans="1:20">
      <c r="C126" s="745">
        <v>45627</v>
      </c>
      <c r="D126" s="746">
        <f t="shared" si="1"/>
        <v>45627</v>
      </c>
      <c r="E126" s="747">
        <v>2.877518331005207</v>
      </c>
      <c r="F126" s="34"/>
      <c r="G126" s="34"/>
      <c r="H126" s="34"/>
    </row>
    <row r="127" spans="1:20">
      <c r="C127" s="745">
        <v>45658</v>
      </c>
      <c r="D127" s="746">
        <f t="shared" ref="D127:D128" si="2">C127</f>
        <v>45658</v>
      </c>
      <c r="E127" s="747">
        <v>2.7025831620104137</v>
      </c>
    </row>
    <row r="128" spans="1:20">
      <c r="C128" s="745">
        <v>45689</v>
      </c>
      <c r="D128" s="746">
        <f t="shared" si="2"/>
        <v>45689</v>
      </c>
      <c r="E128" s="747">
        <v>2.5276479930156199</v>
      </c>
    </row>
    <row r="129" spans="1:5">
      <c r="C129" s="745">
        <v>45717</v>
      </c>
      <c r="D129" s="746">
        <f t="shared" ref="D129:D132" si="3">C129</f>
        <v>45717</v>
      </c>
      <c r="E129" s="747">
        <v>2.4956724567746402</v>
      </c>
    </row>
    <row r="130" spans="1:5">
      <c r="C130" s="745">
        <v>45748</v>
      </c>
      <c r="D130" s="746">
        <f t="shared" si="3"/>
        <v>45748</v>
      </c>
      <c r="E130" s="747">
        <v>2.4636969205336605</v>
      </c>
    </row>
    <row r="131" spans="1:5">
      <c r="C131" s="745">
        <v>45778</v>
      </c>
      <c r="D131" s="746">
        <f t="shared" si="3"/>
        <v>45778</v>
      </c>
      <c r="E131" s="747">
        <v>2.4317213842926808</v>
      </c>
    </row>
    <row r="132" spans="1:5">
      <c r="C132" s="745">
        <v>45809</v>
      </c>
      <c r="D132" s="746">
        <f t="shared" si="3"/>
        <v>45809</v>
      </c>
      <c r="E132" s="747">
        <v>2.399745848051702</v>
      </c>
    </row>
    <row r="133" spans="1:5">
      <c r="A133" s="34">
        <v>2025</v>
      </c>
      <c r="B133" s="34">
        <v>2025</v>
      </c>
      <c r="C133" s="745">
        <v>45839</v>
      </c>
      <c r="D133" s="746">
        <f t="shared" ref="D133:D134" si="4">C133</f>
        <v>45839</v>
      </c>
      <c r="E133" s="747"/>
    </row>
    <row r="134" spans="1:5">
      <c r="C134" s="745">
        <v>45870</v>
      </c>
      <c r="D134" s="746">
        <f t="shared" si="4"/>
        <v>45870</v>
      </c>
      <c r="E134" s="747"/>
    </row>
    <row r="135" spans="1:5">
      <c r="C135" s="745">
        <v>45901</v>
      </c>
      <c r="D135" s="746">
        <f t="shared" ref="D135:D136" si="5">C135</f>
        <v>45901</v>
      </c>
      <c r="E135" s="747"/>
    </row>
    <row r="136" spans="1:5">
      <c r="C136" s="745">
        <v>45931</v>
      </c>
      <c r="D136" s="746">
        <f t="shared" si="5"/>
        <v>45931</v>
      </c>
      <c r="E136" s="747"/>
    </row>
    <row r="137" spans="1:5">
      <c r="C137" s="567"/>
      <c r="D137" s="568"/>
      <c r="E137" s="571"/>
    </row>
    <row r="138" spans="1:5">
      <c r="C138" s="567"/>
      <c r="D138" s="568"/>
      <c r="E138" s="571"/>
    </row>
    <row r="139" spans="1:5">
      <c r="C139" s="567"/>
      <c r="D139" s="568"/>
      <c r="E139" s="571"/>
    </row>
    <row r="140" spans="1:5">
      <c r="C140" s="567"/>
      <c r="D140" s="568"/>
      <c r="E140" s="571"/>
    </row>
    <row r="141" spans="1:5">
      <c r="C141" s="578"/>
      <c r="D141" s="568"/>
      <c r="E141" s="571"/>
    </row>
    <row r="142" spans="1:5">
      <c r="C142" s="567"/>
      <c r="D142" s="568"/>
      <c r="E142" s="571"/>
    </row>
  </sheetData>
  <sheetProtection algorithmName="SHA-512" hashValue="3G8rK/EA1bO56z7P8AeXN+rbqYEmDnP4gVhjcxFk0O1lyC9nFn0XL9ykcNbgnF0UAs9b2/pAUsq0JZ26iHRt3w==" saltValue="VIRoV3jf/Drf6ZsT5y1Fcg==" spinCount="100000" sheet="1" objects="1" scenarios="1"/>
  <mergeCells count="5">
    <mergeCell ref="CI26:CP28"/>
    <mergeCell ref="CR26:CX28"/>
    <mergeCell ref="CR49:CX51"/>
    <mergeCell ref="J86:U88"/>
    <mergeCell ref="J115:T117"/>
  </mergeCell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55230-4008-4D7B-ABCB-533591BF5650}">
  <sheetPr codeName="List21"/>
  <dimension ref="A2:AA76"/>
  <sheetViews>
    <sheetView topLeftCell="A16" zoomScaleNormal="100" workbookViewId="0">
      <selection activeCell="H35" sqref="G35:H35"/>
    </sheetView>
  </sheetViews>
  <sheetFormatPr defaultColWidth="9.42578125" defaultRowHeight="11.25"/>
  <cols>
    <col min="1" max="4" width="16.42578125" style="579" customWidth="1"/>
    <col min="5" max="6" width="20.5703125" style="579" bestFit="1" customWidth="1"/>
    <col min="7" max="74" width="6.5703125" style="579" customWidth="1"/>
    <col min="75" max="16384" width="9.42578125" style="579"/>
  </cols>
  <sheetData>
    <row r="2" spans="1:12" ht="57.75" customHeight="1">
      <c r="A2" s="732"/>
      <c r="B2" s="733"/>
      <c r="C2" s="734" t="s">
        <v>544</v>
      </c>
      <c r="D2" s="734" t="s">
        <v>553</v>
      </c>
      <c r="E2" s="734" t="s">
        <v>545</v>
      </c>
      <c r="F2" s="734" t="s">
        <v>554</v>
      </c>
    </row>
    <row r="3" spans="1:12" ht="45" customHeight="1">
      <c r="A3" s="735" t="s">
        <v>481</v>
      </c>
      <c r="B3" s="736" t="s">
        <v>482</v>
      </c>
      <c r="C3" s="737" t="s">
        <v>546</v>
      </c>
      <c r="D3" s="737" t="s">
        <v>555</v>
      </c>
      <c r="E3" s="737" t="s">
        <v>547</v>
      </c>
      <c r="F3" s="737" t="s">
        <v>556</v>
      </c>
    </row>
    <row r="4" spans="1:12">
      <c r="A4" s="738" t="s">
        <v>286</v>
      </c>
      <c r="B4" s="739" t="s">
        <v>268</v>
      </c>
      <c r="C4" s="748"/>
      <c r="D4" s="748"/>
      <c r="E4" s="748"/>
      <c r="F4" s="748"/>
      <c r="G4" s="580"/>
    </row>
    <row r="5" spans="1:12">
      <c r="A5" s="738" t="s">
        <v>287</v>
      </c>
      <c r="B5" s="739" t="s">
        <v>269</v>
      </c>
      <c r="C5" s="751">
        <v>2.15</v>
      </c>
      <c r="D5" s="751"/>
      <c r="E5" s="751">
        <v>2.56</v>
      </c>
      <c r="F5" s="751">
        <v>2.62</v>
      </c>
      <c r="G5" s="581"/>
      <c r="I5" s="582"/>
      <c r="J5" s="582"/>
      <c r="K5" s="581"/>
      <c r="L5" s="581"/>
    </row>
    <row r="6" spans="1:12">
      <c r="A6" s="738" t="s">
        <v>288</v>
      </c>
      <c r="B6" s="739" t="s">
        <v>270</v>
      </c>
      <c r="C6" s="751">
        <v>2.33</v>
      </c>
      <c r="D6" s="751">
        <v>2.34</v>
      </c>
      <c r="E6" s="751">
        <v>2.2799999999999998</v>
      </c>
      <c r="F6" s="751">
        <v>2.33</v>
      </c>
      <c r="G6" s="581"/>
      <c r="I6" s="583"/>
      <c r="J6" s="583"/>
      <c r="K6" s="581"/>
      <c r="L6" s="581"/>
    </row>
    <row r="7" spans="1:12">
      <c r="A7" s="738" t="s">
        <v>289</v>
      </c>
      <c r="B7" s="739" t="s">
        <v>271</v>
      </c>
      <c r="C7" s="751">
        <v>2.59</v>
      </c>
      <c r="D7" s="751">
        <v>2.56</v>
      </c>
      <c r="E7" s="751">
        <v>2.56</v>
      </c>
      <c r="F7" s="751">
        <v>2.58</v>
      </c>
      <c r="G7" s="581"/>
      <c r="I7" s="582"/>
      <c r="J7" s="583"/>
      <c r="K7" s="581"/>
      <c r="L7" s="581"/>
    </row>
    <row r="8" spans="1:12">
      <c r="A8" s="738" t="s">
        <v>290</v>
      </c>
      <c r="B8" s="739" t="s">
        <v>272</v>
      </c>
      <c r="C8" s="751"/>
      <c r="D8" s="751"/>
      <c r="E8" s="751">
        <v>2.58</v>
      </c>
      <c r="F8" s="751"/>
      <c r="G8" s="581"/>
      <c r="I8" s="581"/>
      <c r="J8" s="581"/>
      <c r="K8" s="581"/>
      <c r="L8" s="581"/>
    </row>
    <row r="9" spans="1:12">
      <c r="A9" s="738" t="s">
        <v>291</v>
      </c>
      <c r="B9" s="739" t="s">
        <v>273</v>
      </c>
      <c r="C9" s="749">
        <v>2.81</v>
      </c>
      <c r="D9" s="749">
        <v>2.79</v>
      </c>
      <c r="E9" s="751"/>
      <c r="F9" s="751"/>
      <c r="G9" s="581"/>
      <c r="I9" s="581"/>
      <c r="J9" s="581"/>
      <c r="K9" s="581"/>
      <c r="L9" s="581"/>
    </row>
    <row r="10" spans="1:12" ht="11.25" customHeight="1">
      <c r="A10" s="738" t="s">
        <v>292</v>
      </c>
      <c r="B10" s="739" t="s">
        <v>274</v>
      </c>
      <c r="C10" s="749">
        <v>2.94</v>
      </c>
      <c r="D10" s="749">
        <v>2.94</v>
      </c>
      <c r="E10" s="751">
        <v>2.85</v>
      </c>
      <c r="F10" s="751">
        <v>2.84</v>
      </c>
      <c r="G10" s="581"/>
      <c r="I10" s="582"/>
      <c r="J10" s="583"/>
      <c r="K10" s="582"/>
      <c r="L10" s="582"/>
    </row>
    <row r="11" spans="1:12">
      <c r="A11" s="738" t="s">
        <v>293</v>
      </c>
      <c r="B11" s="739" t="s">
        <v>275</v>
      </c>
      <c r="C11" s="749">
        <v>3.06</v>
      </c>
      <c r="D11" s="749">
        <v>3.03</v>
      </c>
      <c r="E11" s="751">
        <v>3.12</v>
      </c>
      <c r="F11" s="751">
        <v>3.05</v>
      </c>
      <c r="G11" s="583"/>
      <c r="I11" s="581"/>
      <c r="J11" s="581"/>
      <c r="K11" s="584"/>
      <c r="L11" s="582"/>
    </row>
    <row r="12" spans="1:12">
      <c r="A12" s="738" t="s">
        <v>294</v>
      </c>
      <c r="B12" s="739" t="s">
        <v>276</v>
      </c>
      <c r="C12" s="749">
        <v>3.03</v>
      </c>
      <c r="D12" s="749"/>
      <c r="E12" s="751">
        <v>3.06</v>
      </c>
      <c r="F12" s="751">
        <v>3.06</v>
      </c>
      <c r="G12" s="581"/>
      <c r="I12" s="581"/>
      <c r="J12" s="581"/>
      <c r="K12" s="581"/>
      <c r="L12" s="581"/>
    </row>
    <row r="13" spans="1:12">
      <c r="A13" s="738" t="s">
        <v>295</v>
      </c>
      <c r="B13" s="739" t="s">
        <v>277</v>
      </c>
      <c r="C13" s="749">
        <v>3.12</v>
      </c>
      <c r="D13" s="749">
        <v>3.09</v>
      </c>
      <c r="E13" s="751">
        <v>2.88</v>
      </c>
      <c r="F13" s="751">
        <v>2.92</v>
      </c>
      <c r="G13" s="583"/>
      <c r="I13" s="582"/>
      <c r="J13" s="582"/>
      <c r="K13" s="583"/>
      <c r="L13" s="583"/>
    </row>
    <row r="14" spans="1:12">
      <c r="A14" s="738" t="s">
        <v>296</v>
      </c>
      <c r="B14" s="739" t="s">
        <v>278</v>
      </c>
      <c r="C14" s="751">
        <v>3.53</v>
      </c>
      <c r="D14" s="751">
        <v>3.49</v>
      </c>
      <c r="E14" s="752"/>
      <c r="F14" s="752"/>
      <c r="G14" s="583"/>
      <c r="I14" s="584"/>
      <c r="J14" s="581"/>
      <c r="K14" s="583"/>
      <c r="L14" s="583"/>
    </row>
    <row r="15" spans="1:12">
      <c r="A15" s="738" t="s">
        <v>297</v>
      </c>
      <c r="B15" s="739" t="s">
        <v>279</v>
      </c>
      <c r="C15" s="749"/>
      <c r="D15" s="749"/>
      <c r="E15" s="752"/>
      <c r="F15" s="752"/>
      <c r="G15" s="581"/>
      <c r="I15" s="583"/>
      <c r="J15" s="583"/>
      <c r="K15" s="582"/>
      <c r="L15" s="584"/>
    </row>
    <row r="16" spans="1:12">
      <c r="A16" s="738" t="s">
        <v>298</v>
      </c>
      <c r="B16" s="739" t="s">
        <v>280</v>
      </c>
      <c r="C16" s="751"/>
      <c r="D16" s="751"/>
      <c r="E16" s="752"/>
      <c r="F16" s="752"/>
      <c r="G16" s="581"/>
      <c r="I16" s="584"/>
      <c r="J16" s="584"/>
      <c r="K16" s="584"/>
      <c r="L16" s="584"/>
    </row>
    <row r="17" spans="1:12">
      <c r="A17" s="738" t="s">
        <v>299</v>
      </c>
      <c r="B17" s="739" t="s">
        <v>281</v>
      </c>
      <c r="C17" s="749"/>
      <c r="D17" s="749"/>
      <c r="E17" s="751">
        <v>3.74</v>
      </c>
      <c r="F17" s="749">
        <v>3.71</v>
      </c>
      <c r="G17" s="581"/>
      <c r="I17" s="584"/>
      <c r="J17" s="584"/>
      <c r="K17" s="584"/>
      <c r="L17" s="584"/>
    </row>
    <row r="18" spans="1:12">
      <c r="A18" s="738" t="s">
        <v>300</v>
      </c>
      <c r="B18" s="739" t="s">
        <v>282</v>
      </c>
      <c r="C18" s="751">
        <v>3.74</v>
      </c>
      <c r="D18" s="751">
        <v>3.66</v>
      </c>
      <c r="E18" s="749">
        <v>3.78</v>
      </c>
      <c r="F18" s="749"/>
      <c r="G18" s="581"/>
      <c r="I18" s="584"/>
      <c r="J18" s="584"/>
      <c r="K18" s="584"/>
      <c r="L18" s="584"/>
    </row>
    <row r="19" spans="1:12">
      <c r="A19" s="738" t="s">
        <v>301</v>
      </c>
      <c r="B19" s="739" t="s">
        <v>283</v>
      </c>
      <c r="C19" s="749">
        <v>3.73</v>
      </c>
      <c r="D19" s="749"/>
      <c r="E19" s="751"/>
      <c r="F19" s="751"/>
      <c r="G19" s="581"/>
      <c r="I19" s="584"/>
      <c r="J19" s="584"/>
      <c r="K19" s="583"/>
      <c r="L19" s="583"/>
    </row>
    <row r="20" spans="1:12">
      <c r="A20" s="738" t="s">
        <v>302</v>
      </c>
      <c r="B20" s="739" t="s">
        <v>284</v>
      </c>
      <c r="C20" s="748"/>
      <c r="D20" s="748"/>
      <c r="E20" s="750"/>
      <c r="F20" s="750"/>
      <c r="G20" s="581"/>
      <c r="I20" s="583"/>
      <c r="J20" s="583"/>
      <c r="K20" s="581"/>
      <c r="L20" s="581"/>
    </row>
    <row r="21" spans="1:12">
      <c r="A21" s="740" t="s">
        <v>303</v>
      </c>
      <c r="B21" s="741" t="s">
        <v>285</v>
      </c>
      <c r="C21" s="753"/>
      <c r="D21" s="753"/>
      <c r="E21" s="753"/>
      <c r="F21" s="753"/>
    </row>
    <row r="22" spans="1:12">
      <c r="A22" s="586"/>
    </row>
    <row r="23" spans="1:12">
      <c r="A23" s="754" t="s">
        <v>534</v>
      </c>
      <c r="I23" s="754" t="s">
        <v>533</v>
      </c>
    </row>
    <row r="45" spans="1:17" ht="11.25" customHeight="1">
      <c r="J45" s="587"/>
      <c r="K45" s="587"/>
      <c r="L45" s="587"/>
      <c r="M45" s="587"/>
      <c r="N45" s="587"/>
      <c r="O45" s="587"/>
      <c r="P45" s="587"/>
      <c r="Q45" s="587"/>
    </row>
    <row r="46" spans="1:17">
      <c r="A46" s="855" t="s">
        <v>527</v>
      </c>
      <c r="B46" s="855"/>
      <c r="C46" s="855"/>
      <c r="I46" s="855" t="s">
        <v>528</v>
      </c>
      <c r="J46" s="855"/>
      <c r="K46" s="855"/>
      <c r="L46" s="855"/>
      <c r="M46" s="855"/>
      <c r="N46" s="855"/>
      <c r="O46" s="855"/>
      <c r="P46" s="855"/>
      <c r="Q46" s="855"/>
    </row>
    <row r="47" spans="1:17">
      <c r="A47" s="855"/>
      <c r="B47" s="855"/>
      <c r="C47" s="855"/>
      <c r="I47" s="855"/>
      <c r="J47" s="855"/>
      <c r="K47" s="855"/>
      <c r="L47" s="855"/>
      <c r="M47" s="855"/>
      <c r="N47" s="855"/>
      <c r="O47" s="855"/>
      <c r="P47" s="855"/>
      <c r="Q47" s="855"/>
    </row>
    <row r="48" spans="1:17">
      <c r="A48" s="855"/>
      <c r="B48" s="855"/>
      <c r="C48" s="855"/>
      <c r="I48" s="855"/>
      <c r="J48" s="855"/>
      <c r="K48" s="855"/>
      <c r="L48" s="855"/>
      <c r="M48" s="855"/>
      <c r="N48" s="855"/>
      <c r="O48" s="855"/>
      <c r="P48" s="855"/>
      <c r="Q48" s="855"/>
    </row>
    <row r="49" spans="1:27">
      <c r="A49" s="588" t="s">
        <v>165</v>
      </c>
      <c r="I49" s="588" t="s">
        <v>154</v>
      </c>
    </row>
    <row r="52" spans="1:27">
      <c r="D52" s="589"/>
    </row>
    <row r="53" spans="1:27">
      <c r="D53" s="589"/>
    </row>
    <row r="54" spans="1:27">
      <c r="B54" s="589"/>
      <c r="C54" s="589"/>
      <c r="D54" s="589"/>
    </row>
    <row r="57" spans="1:27" ht="45" customHeight="1">
      <c r="A57" s="590"/>
      <c r="B57" s="590"/>
      <c r="C57" s="590"/>
      <c r="D57" s="590"/>
    </row>
    <row r="58" spans="1:27" ht="46.5" customHeight="1">
      <c r="A58" s="591"/>
      <c r="B58" s="591"/>
      <c r="C58" s="591"/>
      <c r="D58" s="591"/>
      <c r="T58" s="589"/>
      <c r="U58" s="589"/>
      <c r="V58" s="589"/>
      <c r="W58" s="589"/>
      <c r="X58" s="589"/>
      <c r="Y58" s="589"/>
      <c r="Z58" s="589"/>
      <c r="AA58" s="589"/>
    </row>
    <row r="59" spans="1:27">
      <c r="A59" s="580"/>
      <c r="B59" s="580"/>
      <c r="C59" s="580"/>
      <c r="D59" s="580"/>
      <c r="S59" s="589"/>
      <c r="T59" s="589"/>
      <c r="U59" s="589"/>
      <c r="V59" s="589"/>
      <c r="W59" s="589"/>
      <c r="X59" s="589"/>
      <c r="Y59" s="589"/>
      <c r="Z59" s="589"/>
      <c r="AA59" s="589"/>
    </row>
    <row r="60" spans="1:27">
      <c r="A60" s="580"/>
      <c r="B60" s="580"/>
      <c r="C60" s="580"/>
      <c r="D60" s="580"/>
      <c r="S60" s="589"/>
      <c r="T60" s="589"/>
      <c r="U60" s="589"/>
      <c r="V60" s="589"/>
      <c r="W60" s="589"/>
      <c r="X60" s="589"/>
      <c r="Y60" s="589"/>
      <c r="Z60" s="589"/>
      <c r="AA60" s="589"/>
    </row>
    <row r="61" spans="1:27">
      <c r="A61" s="592"/>
      <c r="B61" s="592"/>
      <c r="C61" s="580"/>
      <c r="D61" s="580"/>
      <c r="H61" s="580"/>
      <c r="I61" s="580"/>
      <c r="J61" s="580"/>
      <c r="K61" s="580"/>
      <c r="L61" s="580"/>
      <c r="M61" s="580"/>
      <c r="N61" s="580"/>
    </row>
    <row r="62" spans="1:27">
      <c r="A62" s="580"/>
      <c r="B62" s="580"/>
      <c r="C62" s="580"/>
      <c r="D62" s="580"/>
    </row>
    <row r="63" spans="1:27">
      <c r="A63" s="580"/>
      <c r="B63" s="580"/>
      <c r="C63" s="580"/>
      <c r="D63" s="580"/>
    </row>
    <row r="64" spans="1:27">
      <c r="A64" s="580"/>
      <c r="B64" s="580"/>
      <c r="C64" s="580"/>
      <c r="D64" s="580"/>
    </row>
    <row r="65" spans="1:4">
      <c r="A65" s="580"/>
      <c r="B65" s="580"/>
      <c r="C65" s="580"/>
      <c r="D65" s="580"/>
    </row>
    <row r="66" spans="1:4">
      <c r="A66" s="580"/>
      <c r="B66" s="580"/>
      <c r="C66" s="592"/>
      <c r="D66" s="592"/>
    </row>
    <row r="67" spans="1:4">
      <c r="A67" s="580"/>
      <c r="B67" s="580"/>
      <c r="C67" s="580"/>
      <c r="D67" s="580"/>
    </row>
    <row r="68" spans="1:4">
      <c r="A68" s="580"/>
      <c r="B68" s="580"/>
      <c r="C68" s="580"/>
      <c r="D68" s="580"/>
    </row>
    <row r="69" spans="1:4">
      <c r="A69" s="583"/>
      <c r="B69" s="583"/>
      <c r="C69" s="592"/>
      <c r="D69" s="580"/>
    </row>
    <row r="70" spans="1:4">
      <c r="A70" s="583"/>
      <c r="B70" s="583"/>
      <c r="C70" s="580"/>
      <c r="D70" s="580"/>
    </row>
    <row r="71" spans="1:4">
      <c r="A71" s="583"/>
      <c r="B71" s="583"/>
      <c r="C71" s="583"/>
      <c r="D71" s="585"/>
    </row>
    <row r="72" spans="1:4">
      <c r="A72" s="583"/>
      <c r="B72" s="583"/>
      <c r="C72" s="583"/>
      <c r="D72" s="585"/>
    </row>
    <row r="73" spans="1:4">
      <c r="A73" s="583"/>
      <c r="B73" s="583"/>
      <c r="C73" s="583"/>
      <c r="D73" s="585"/>
    </row>
    <row r="74" spans="1:4">
      <c r="A74" s="583"/>
      <c r="B74" s="583"/>
      <c r="C74" s="583"/>
      <c r="D74" s="585"/>
    </row>
    <row r="75" spans="1:4">
      <c r="A75" s="583"/>
      <c r="B75" s="583"/>
      <c r="C75" s="580"/>
      <c r="D75" s="580"/>
    </row>
    <row r="76" spans="1:4">
      <c r="A76" s="580"/>
      <c r="B76" s="580"/>
      <c r="C76" s="580"/>
      <c r="D76" s="580"/>
    </row>
  </sheetData>
  <sheetProtection algorithmName="SHA-512" hashValue="B+Om5CwKcJyDxGAeMSqyErCrCaVhPvwYgr8TH7zcCwLWHbg/HrfP0LJuLf5tTC//QtlPigGFnsQY4huST0X8lg==" saltValue="Ad5rgv2oZJmlKoC7acmq6Q==" spinCount="100000" sheet="1" objects="1" scenarios="1"/>
  <mergeCells count="2">
    <mergeCell ref="A46:C48"/>
    <mergeCell ref="I46:Q48"/>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A53D-356A-40BB-86B5-6740FDA4E852}">
  <sheetPr codeName="List22"/>
  <dimension ref="A1:CX137"/>
  <sheetViews>
    <sheetView zoomScaleNormal="100" workbookViewId="0">
      <pane xSplit="4" ySplit="3" topLeftCell="E113" activePane="bottomRight" state="frozen"/>
      <selection activeCell="W7" sqref="W7"/>
      <selection pane="topRight" activeCell="W7" sqref="W7"/>
      <selection pane="bottomLeft" activeCell="W7" sqref="W7"/>
      <selection pane="bottomRight" activeCell="C132" sqref="C132:J133"/>
    </sheetView>
  </sheetViews>
  <sheetFormatPr defaultColWidth="9.42578125" defaultRowHeight="11.25"/>
  <cols>
    <col min="1" max="1" width="5.42578125" style="34" hidden="1" customWidth="1"/>
    <col min="2" max="2" width="6.42578125" style="34" hidden="1" customWidth="1"/>
    <col min="3" max="4" width="9.42578125" style="593"/>
    <col min="5" max="10" width="18.42578125" style="593" customWidth="1"/>
    <col min="11" max="16" width="6.5703125" style="593" customWidth="1"/>
    <col min="17" max="17" width="7.42578125" style="593" customWidth="1"/>
    <col min="18" max="18" width="4.42578125" style="593" customWidth="1"/>
    <col min="19" max="22" width="6.5703125" style="593" customWidth="1"/>
    <col min="23" max="23" width="33.42578125" style="593" bestFit="1" customWidth="1"/>
    <col min="24" max="24" width="18.42578125" style="593" bestFit="1" customWidth="1"/>
    <col min="25" max="103" width="6.5703125" style="593" customWidth="1"/>
    <col min="104" max="104" width="6" style="593" bestFit="1" customWidth="1"/>
    <col min="105" max="105" width="5.42578125" style="593" bestFit="1" customWidth="1"/>
    <col min="106" max="16384" width="9.42578125" style="593"/>
  </cols>
  <sheetData>
    <row r="1" spans="1:25">
      <c r="Y1" s="594"/>
    </row>
    <row r="2" spans="1:25" ht="50.25" customHeight="1">
      <c r="C2" s="595"/>
      <c r="D2" s="596"/>
      <c r="E2" s="597" t="s">
        <v>304</v>
      </c>
      <c r="F2" s="597" t="s">
        <v>306</v>
      </c>
      <c r="G2" s="597" t="s">
        <v>308</v>
      </c>
      <c r="H2" s="597" t="s">
        <v>310</v>
      </c>
      <c r="I2" s="597" t="s">
        <v>312</v>
      </c>
      <c r="J2" s="597" t="s">
        <v>314</v>
      </c>
    </row>
    <row r="3" spans="1:25" ht="39.75" customHeight="1">
      <c r="C3" s="598" t="s">
        <v>477</v>
      </c>
      <c r="D3" s="599" t="s">
        <v>478</v>
      </c>
      <c r="E3" s="600" t="s">
        <v>305</v>
      </c>
      <c r="F3" s="600" t="s">
        <v>307</v>
      </c>
      <c r="G3" s="600" t="s">
        <v>309</v>
      </c>
      <c r="H3" s="600" t="s">
        <v>311</v>
      </c>
      <c r="I3" s="600" t="s">
        <v>313</v>
      </c>
      <c r="J3" s="600" t="s">
        <v>315</v>
      </c>
    </row>
    <row r="4" spans="1:25">
      <c r="C4" s="601"/>
      <c r="D4" s="602"/>
    </row>
    <row r="5" spans="1:25">
      <c r="C5" s="567">
        <v>42035</v>
      </c>
      <c r="D5" s="602">
        <v>42035</v>
      </c>
    </row>
    <row r="6" spans="1:25">
      <c r="C6" s="567">
        <v>42063</v>
      </c>
      <c r="D6" s="602">
        <v>42063</v>
      </c>
    </row>
    <row r="7" spans="1:25">
      <c r="C7" s="567">
        <v>42094</v>
      </c>
      <c r="D7" s="602">
        <v>42094</v>
      </c>
    </row>
    <row r="8" spans="1:25">
      <c r="C8" s="567">
        <v>42124</v>
      </c>
      <c r="D8" s="602">
        <v>42124</v>
      </c>
    </row>
    <row r="9" spans="1:25">
      <c r="C9" s="567">
        <v>42155</v>
      </c>
      <c r="D9" s="602">
        <v>42155</v>
      </c>
    </row>
    <row r="10" spans="1:25">
      <c r="A10" s="34">
        <v>2015</v>
      </c>
      <c r="B10" s="34" t="s">
        <v>135</v>
      </c>
      <c r="C10" s="567">
        <v>42185</v>
      </c>
      <c r="D10" s="602">
        <v>42185</v>
      </c>
    </row>
    <row r="11" spans="1:25">
      <c r="C11" s="567">
        <v>42216</v>
      </c>
      <c r="D11" s="602">
        <v>42216</v>
      </c>
    </row>
    <row r="12" spans="1:25">
      <c r="C12" s="567">
        <v>42247</v>
      </c>
      <c r="D12" s="602">
        <v>42247</v>
      </c>
    </row>
    <row r="13" spans="1:25">
      <c r="C13" s="567">
        <v>42277</v>
      </c>
      <c r="D13" s="602">
        <v>42277</v>
      </c>
    </row>
    <row r="14" spans="1:25">
      <c r="C14" s="567">
        <v>42308</v>
      </c>
      <c r="D14" s="602">
        <v>42308</v>
      </c>
      <c r="X14" s="603"/>
      <c r="Y14" s="604"/>
    </row>
    <row r="15" spans="1:25">
      <c r="C15" s="567">
        <v>42338</v>
      </c>
      <c r="D15" s="602">
        <v>42338</v>
      </c>
      <c r="E15" s="603">
        <v>-32.879458266478736</v>
      </c>
      <c r="F15" s="603">
        <v>-28.091399608721552</v>
      </c>
      <c r="G15" s="603">
        <v>0.85115241773180017</v>
      </c>
      <c r="H15" s="603">
        <v>12.101006224452096</v>
      </c>
      <c r="I15" s="603">
        <v>15.536570052570235</v>
      </c>
      <c r="J15" s="604">
        <v>-32.482129180446201</v>
      </c>
      <c r="X15" s="603"/>
      <c r="Y15" s="604"/>
    </row>
    <row r="16" spans="1:25">
      <c r="C16" s="567">
        <v>42369</v>
      </c>
      <c r="D16" s="602">
        <v>42369</v>
      </c>
      <c r="E16" s="603">
        <v>-30.410113902500697</v>
      </c>
      <c r="F16" s="603">
        <v>-27.087915143324977</v>
      </c>
      <c r="G16" s="603">
        <v>-9.0351798605218878</v>
      </c>
      <c r="H16" s="603">
        <v>-7.0299876969506592</v>
      </c>
      <c r="I16" s="603">
        <v>17.810128969255601</v>
      </c>
      <c r="J16" s="604">
        <v>-55.753067634042679</v>
      </c>
      <c r="X16" s="603"/>
      <c r="Y16" s="604"/>
    </row>
    <row r="17" spans="1:102">
      <c r="C17" s="567">
        <v>42400</v>
      </c>
      <c r="D17" s="602">
        <v>42400</v>
      </c>
      <c r="E17" s="603">
        <v>-62.899275093784873</v>
      </c>
      <c r="F17" s="603">
        <v>26.89501205963851</v>
      </c>
      <c r="G17" s="603">
        <v>-4.7603954356803886</v>
      </c>
      <c r="H17" s="603">
        <v>-42.844583527086755</v>
      </c>
      <c r="I17" s="603">
        <v>25.680133162722662</v>
      </c>
      <c r="J17" s="604">
        <v>-57.929108834190899</v>
      </c>
      <c r="X17" s="603"/>
      <c r="Y17" s="604"/>
    </row>
    <row r="18" spans="1:102">
      <c r="C18" s="567">
        <v>42429</v>
      </c>
      <c r="D18" s="602">
        <v>42429</v>
      </c>
      <c r="E18" s="603">
        <v>-9.6479534202689017</v>
      </c>
      <c r="F18" s="603">
        <v>-17.950627112701483</v>
      </c>
      <c r="G18" s="603">
        <v>-4.7059878720140951</v>
      </c>
      <c r="H18" s="603">
        <v>-6.2025346931324385</v>
      </c>
      <c r="I18" s="603">
        <v>12.569562784160036</v>
      </c>
      <c r="J18" s="604">
        <v>-25.937540313956923</v>
      </c>
      <c r="X18" s="603"/>
      <c r="Y18" s="604"/>
    </row>
    <row r="19" spans="1:102">
      <c r="C19" s="567">
        <v>42460</v>
      </c>
      <c r="D19" s="602">
        <v>42460</v>
      </c>
      <c r="E19" s="603">
        <v>-101.40632613686583</v>
      </c>
      <c r="F19" s="603">
        <v>-24.502096156170985</v>
      </c>
      <c r="G19" s="603">
        <v>-6.5015929210972407</v>
      </c>
      <c r="H19" s="603">
        <v>-14.718002879683464</v>
      </c>
      <c r="I19" s="603">
        <v>14.549550237564421</v>
      </c>
      <c r="J19" s="604">
        <v>-132.5784678562531</v>
      </c>
      <c r="X19" s="603"/>
      <c r="Y19" s="604"/>
    </row>
    <row r="20" spans="1:102">
      <c r="C20" s="567">
        <v>42490</v>
      </c>
      <c r="D20" s="602">
        <v>42490</v>
      </c>
      <c r="E20" s="603">
        <v>-78.403617265726922</v>
      </c>
      <c r="F20" s="603">
        <v>-0.26373957395167125</v>
      </c>
      <c r="G20" s="603">
        <v>-7.4282201008212425</v>
      </c>
      <c r="H20" s="603">
        <v>-13.252446928928249</v>
      </c>
      <c r="I20" s="603">
        <v>15.139414590987485</v>
      </c>
      <c r="J20" s="604">
        <v>-84.208609278440605</v>
      </c>
      <c r="X20" s="603"/>
      <c r="Y20" s="604"/>
    </row>
    <row r="21" spans="1:102">
      <c r="A21" s="4"/>
      <c r="B21" s="4"/>
      <c r="C21" s="567">
        <v>42521</v>
      </c>
      <c r="D21" s="602">
        <v>42521</v>
      </c>
      <c r="E21" s="603">
        <v>-62.324786480440835</v>
      </c>
      <c r="F21" s="603">
        <v>-37.055349186786458</v>
      </c>
      <c r="G21" s="603">
        <v>-8.4879505743657973</v>
      </c>
      <c r="H21" s="603">
        <v>-7.0141550271274768</v>
      </c>
      <c r="I21" s="603">
        <v>17.018744175884969</v>
      </c>
      <c r="J21" s="604">
        <v>-97.863497092835601</v>
      </c>
      <c r="X21" s="603"/>
      <c r="Y21" s="604"/>
    </row>
    <row r="22" spans="1:102">
      <c r="A22" s="34">
        <v>2016</v>
      </c>
      <c r="B22" s="34" t="s">
        <v>136</v>
      </c>
      <c r="C22" s="567">
        <v>42551</v>
      </c>
      <c r="D22" s="602">
        <v>42551</v>
      </c>
      <c r="E22" s="603">
        <v>-36.906560261274691</v>
      </c>
      <c r="F22" s="603">
        <v>-9.6238977547588682</v>
      </c>
      <c r="G22" s="603">
        <v>-8.3170685168753629</v>
      </c>
      <c r="H22" s="603">
        <v>-15.785200400666923</v>
      </c>
      <c r="I22" s="603">
        <v>19.494474332992006</v>
      </c>
      <c r="J22" s="604">
        <v>-51.138252600583833</v>
      </c>
      <c r="X22" s="603"/>
      <c r="Y22" s="604"/>
      <c r="CX22" s="605"/>
    </row>
    <row r="23" spans="1:102">
      <c r="C23" s="567">
        <v>42582</v>
      </c>
      <c r="D23" s="602">
        <v>42582</v>
      </c>
      <c r="E23" s="603">
        <v>-16.846718059237055</v>
      </c>
      <c r="F23" s="603">
        <v>-3.1222294945405005</v>
      </c>
      <c r="G23" s="603">
        <v>-6.4568529327330211</v>
      </c>
      <c r="H23" s="603">
        <v>-13.78545363444595</v>
      </c>
      <c r="I23" s="603">
        <v>21.585635815035523</v>
      </c>
      <c r="J23" s="604">
        <v>-18.625618305920995</v>
      </c>
      <c r="X23" s="603"/>
      <c r="Y23" s="604"/>
    </row>
    <row r="24" spans="1:102">
      <c r="C24" s="567">
        <v>42613</v>
      </c>
      <c r="D24" s="602">
        <v>42613</v>
      </c>
      <c r="E24" s="603">
        <v>-81.267304239467521</v>
      </c>
      <c r="F24" s="603">
        <v>-25.728783674959004</v>
      </c>
      <c r="G24" s="603">
        <v>-5.2110060598159702</v>
      </c>
      <c r="H24" s="603">
        <v>-3.5757809429859311</v>
      </c>
      <c r="I24" s="603">
        <v>15.25530341598016</v>
      </c>
      <c r="J24" s="604">
        <v>-100.52757150124827</v>
      </c>
      <c r="X24" s="603"/>
      <c r="Y24" s="604"/>
    </row>
    <row r="25" spans="1:102">
      <c r="C25" s="567">
        <v>42643</v>
      </c>
      <c r="D25" s="602">
        <v>42643</v>
      </c>
      <c r="E25" s="603">
        <v>-106.97945334594924</v>
      </c>
      <c r="F25" s="603">
        <v>-11.305982435347238</v>
      </c>
      <c r="G25" s="603">
        <v>-3.9095309446104149</v>
      </c>
      <c r="H25" s="603">
        <v>-9.0669818283517678</v>
      </c>
      <c r="I25" s="603">
        <v>7.8278756693431069</v>
      </c>
      <c r="J25" s="604">
        <v>-123.43407288491554</v>
      </c>
      <c r="X25" s="603"/>
      <c r="Y25" s="604"/>
    </row>
    <row r="26" spans="1:102">
      <c r="C26" s="567">
        <v>42674</v>
      </c>
      <c r="D26" s="602">
        <v>42674</v>
      </c>
      <c r="E26" s="603">
        <v>-42.412851046510447</v>
      </c>
      <c r="F26" s="603">
        <v>-27.095689317088471</v>
      </c>
      <c r="G26" s="603">
        <v>2.1791132254349144</v>
      </c>
      <c r="H26" s="603">
        <v>-1.6913875976241846</v>
      </c>
      <c r="I26" s="603">
        <v>7.2374804157245443</v>
      </c>
      <c r="J26" s="604">
        <v>-61.783334320063645</v>
      </c>
      <c r="X26" s="603"/>
      <c r="Y26" s="604"/>
    </row>
    <row r="27" spans="1:102">
      <c r="C27" s="567">
        <v>42704</v>
      </c>
      <c r="D27" s="602">
        <v>42704</v>
      </c>
      <c r="E27" s="603">
        <v>-43.387622411140796</v>
      </c>
      <c r="F27" s="603">
        <v>-13.784145224912097</v>
      </c>
      <c r="G27" s="603">
        <v>-1.7687792497311494</v>
      </c>
      <c r="H27" s="603">
        <v>-10.879313556504611</v>
      </c>
      <c r="I27" s="603">
        <v>7.6099578740443441</v>
      </c>
      <c r="J27" s="604">
        <v>-62.209902568244296</v>
      </c>
      <c r="X27" s="603"/>
      <c r="Y27" s="604"/>
    </row>
    <row r="28" spans="1:102">
      <c r="C28" s="567">
        <v>42735</v>
      </c>
      <c r="D28" s="602">
        <v>42735</v>
      </c>
      <c r="E28" s="603">
        <v>-62.389165002620778</v>
      </c>
      <c r="F28" s="603">
        <v>-37.483206841541119</v>
      </c>
      <c r="G28" s="603">
        <v>2.5849946530379184</v>
      </c>
      <c r="H28" s="603">
        <v>-18.707301099870396</v>
      </c>
      <c r="I28" s="603">
        <v>5.0798466120157624</v>
      </c>
      <c r="J28" s="604">
        <v>-110.91483167897862</v>
      </c>
      <c r="X28" s="603"/>
      <c r="Y28" s="604"/>
    </row>
    <row r="29" spans="1:102">
      <c r="C29" s="567">
        <v>42766</v>
      </c>
      <c r="D29" s="602">
        <v>42766</v>
      </c>
      <c r="E29" s="603">
        <v>-16.030307463548588</v>
      </c>
      <c r="F29" s="603">
        <v>-39.696175476842313</v>
      </c>
      <c r="G29" s="603">
        <v>-3.8004014171507725</v>
      </c>
      <c r="H29" s="603">
        <v>14.904818623143266</v>
      </c>
      <c r="I29" s="603">
        <v>5.9804285099886254</v>
      </c>
      <c r="J29" s="604">
        <v>-38.641637224409784</v>
      </c>
      <c r="X29" s="603"/>
      <c r="Y29" s="604"/>
    </row>
    <row r="30" spans="1:102">
      <c r="C30" s="567">
        <v>42794</v>
      </c>
      <c r="D30" s="602">
        <v>42794</v>
      </c>
      <c r="E30" s="603">
        <v>-1.7147682191436253</v>
      </c>
      <c r="F30" s="603">
        <v>-27.791596656903202</v>
      </c>
      <c r="G30" s="603">
        <v>-5.9395161887656975</v>
      </c>
      <c r="H30" s="603">
        <v>-14.568784255883088</v>
      </c>
      <c r="I30" s="603">
        <v>16.529592287404057</v>
      </c>
      <c r="J30" s="604">
        <v>-33.485073033291556</v>
      </c>
      <c r="X30" s="603"/>
      <c r="Y30" s="604"/>
    </row>
    <row r="31" spans="1:102">
      <c r="C31" s="567">
        <v>42825</v>
      </c>
      <c r="D31" s="602">
        <v>42825</v>
      </c>
      <c r="E31" s="603">
        <v>-22.626092210655528</v>
      </c>
      <c r="F31" s="603">
        <v>-34.884934333963812</v>
      </c>
      <c r="G31" s="603">
        <v>-2.8887940076321579</v>
      </c>
      <c r="H31" s="603">
        <v>-35.561106385843303</v>
      </c>
      <c r="I31" s="603">
        <v>5.1497087983050305</v>
      </c>
      <c r="J31" s="604">
        <v>-90.811218139789759</v>
      </c>
      <c r="X31" s="603"/>
      <c r="Y31" s="604"/>
    </row>
    <row r="32" spans="1:102">
      <c r="C32" s="567">
        <v>42855</v>
      </c>
      <c r="D32" s="602">
        <v>42855</v>
      </c>
      <c r="E32" s="603">
        <v>7.1581934338410829</v>
      </c>
      <c r="F32" s="603">
        <v>-10.308477026275114</v>
      </c>
      <c r="G32" s="603">
        <v>-2.7655114939237495</v>
      </c>
      <c r="H32" s="603">
        <v>-17.927366896607737</v>
      </c>
      <c r="I32" s="603">
        <v>8.2367678395798904</v>
      </c>
      <c r="J32" s="604">
        <v>-15.606394143385629</v>
      </c>
      <c r="X32" s="603"/>
      <c r="Y32" s="604"/>
    </row>
    <row r="33" spans="1:25">
      <c r="A33" s="4"/>
      <c r="B33" s="4"/>
      <c r="C33" s="567">
        <v>42886</v>
      </c>
      <c r="D33" s="602">
        <v>42886</v>
      </c>
      <c r="E33" s="603">
        <v>-29.128042395845302</v>
      </c>
      <c r="F33" s="603">
        <v>4.1883665861278665</v>
      </c>
      <c r="G33" s="603">
        <v>-3.8596514912873534</v>
      </c>
      <c r="H33" s="603">
        <v>-11.690860231810538</v>
      </c>
      <c r="I33" s="603">
        <v>2.6753420044219216</v>
      </c>
      <c r="J33" s="604">
        <v>-37.814845528393391</v>
      </c>
      <c r="X33" s="603"/>
      <c r="Y33" s="604"/>
    </row>
    <row r="34" spans="1:25">
      <c r="A34" s="34">
        <v>2017</v>
      </c>
      <c r="B34" s="34" t="s">
        <v>43</v>
      </c>
      <c r="C34" s="567">
        <v>42916</v>
      </c>
      <c r="D34" s="602">
        <v>42916</v>
      </c>
      <c r="E34" s="603">
        <v>-55.789399813940975</v>
      </c>
      <c r="F34" s="603">
        <v>0.79391779763101322</v>
      </c>
      <c r="G34" s="603">
        <v>-0.39047100620503561</v>
      </c>
      <c r="H34" s="603">
        <v>-21.892256645945459</v>
      </c>
      <c r="I34" s="603">
        <v>-1.539282913741802</v>
      </c>
      <c r="J34" s="604">
        <v>-78.817492582202235</v>
      </c>
      <c r="X34" s="603"/>
      <c r="Y34" s="604"/>
    </row>
    <row r="35" spans="1:25">
      <c r="C35" s="567">
        <v>42947</v>
      </c>
      <c r="D35" s="602">
        <v>42947</v>
      </c>
      <c r="E35" s="603">
        <v>-51.966910603235178</v>
      </c>
      <c r="F35" s="603">
        <v>-14.914783348664102</v>
      </c>
      <c r="G35" s="603">
        <v>-3.7202019168927078</v>
      </c>
      <c r="H35" s="603">
        <v>-27.486369746452674</v>
      </c>
      <c r="I35" s="603">
        <v>2.0745770738078368</v>
      </c>
      <c r="J35" s="604">
        <v>-96.013688541436835</v>
      </c>
      <c r="X35" s="603"/>
      <c r="Y35" s="604"/>
    </row>
    <row r="36" spans="1:25">
      <c r="C36" s="567">
        <v>42978</v>
      </c>
      <c r="D36" s="602">
        <v>42978</v>
      </c>
      <c r="E36" s="603">
        <v>-30.410140963693998</v>
      </c>
      <c r="F36" s="603">
        <v>-2.7864562808873305</v>
      </c>
      <c r="G36" s="603">
        <v>-3.8447948637171168</v>
      </c>
      <c r="H36" s="603">
        <v>-18.384862048747248</v>
      </c>
      <c r="I36" s="603">
        <v>-0.13208043040919384</v>
      </c>
      <c r="J36" s="604">
        <v>-55.55833458745488</v>
      </c>
      <c r="X36" s="603"/>
      <c r="Y36" s="604"/>
    </row>
    <row r="37" spans="1:25">
      <c r="C37" s="567">
        <v>43008</v>
      </c>
      <c r="D37" s="602">
        <v>43008</v>
      </c>
      <c r="E37" s="603">
        <v>-12.38724856011639</v>
      </c>
      <c r="F37" s="603">
        <v>-2.6067185467397667</v>
      </c>
      <c r="G37" s="603">
        <v>-3.915700499876968</v>
      </c>
      <c r="H37" s="603">
        <v>-33.139238614681162</v>
      </c>
      <c r="I37" s="603">
        <v>-2.3518883749798034</v>
      </c>
      <c r="J37" s="604">
        <v>-54.400794596394078</v>
      </c>
      <c r="X37" s="603"/>
      <c r="Y37" s="604"/>
    </row>
    <row r="38" spans="1:25">
      <c r="C38" s="567">
        <v>43039</v>
      </c>
      <c r="D38" s="602">
        <v>43039</v>
      </c>
      <c r="E38" s="603">
        <v>-49.098788088919463</v>
      </c>
      <c r="F38" s="603">
        <v>1.7225963842595569</v>
      </c>
      <c r="G38" s="603">
        <v>-4.9237654827681476</v>
      </c>
      <c r="H38" s="603">
        <v>-25.753272601181429</v>
      </c>
      <c r="I38" s="603">
        <v>2.3680331571987647</v>
      </c>
      <c r="J38" s="604">
        <v>-75.685196631410719</v>
      </c>
      <c r="X38" s="603"/>
      <c r="Y38" s="604"/>
    </row>
    <row r="39" spans="1:25">
      <c r="C39" s="567">
        <v>43069</v>
      </c>
      <c r="D39" s="602">
        <v>43069</v>
      </c>
      <c r="E39" s="603">
        <v>-77.808662753670475</v>
      </c>
      <c r="F39" s="603">
        <v>-6.0973983305411092</v>
      </c>
      <c r="G39" s="603">
        <v>-9.1708024863087605</v>
      </c>
      <c r="H39" s="603">
        <v>-21.457160952012284</v>
      </c>
      <c r="I39" s="603">
        <v>2.3639624739869438</v>
      </c>
      <c r="J39" s="604">
        <v>-112.17006204854567</v>
      </c>
      <c r="X39" s="603"/>
      <c r="Y39" s="604"/>
    </row>
    <row r="40" spans="1:25">
      <c r="C40" s="567">
        <v>43100</v>
      </c>
      <c r="D40" s="602">
        <v>43100</v>
      </c>
      <c r="E40" s="603">
        <v>-47.245555813549423</v>
      </c>
      <c r="F40" s="603">
        <v>-1.6452176137974135</v>
      </c>
      <c r="G40" s="603">
        <v>-10.31849679691798</v>
      </c>
      <c r="H40" s="603">
        <v>-22.43870162170693</v>
      </c>
      <c r="I40" s="603">
        <v>8.3775494751039528</v>
      </c>
      <c r="J40" s="604">
        <v>-73.270422370867806</v>
      </c>
      <c r="X40" s="603"/>
      <c r="Y40" s="604"/>
    </row>
    <row r="41" spans="1:25">
      <c r="C41" s="567">
        <v>43131</v>
      </c>
      <c r="D41" s="602">
        <v>43131</v>
      </c>
      <c r="E41" s="603">
        <v>-67.471179371345286</v>
      </c>
      <c r="F41" s="603">
        <v>-3.2602596906089802</v>
      </c>
      <c r="G41" s="603">
        <v>-8.6329739108093779</v>
      </c>
      <c r="H41" s="603">
        <v>-24.859403505648302</v>
      </c>
      <c r="I41" s="603">
        <v>10.436157486655866</v>
      </c>
      <c r="J41" s="604">
        <v>-93.787658991756089</v>
      </c>
      <c r="X41" s="603"/>
      <c r="Y41" s="604"/>
    </row>
    <row r="42" spans="1:25">
      <c r="C42" s="567">
        <v>43159</v>
      </c>
      <c r="D42" s="602">
        <v>43159</v>
      </c>
      <c r="E42" s="603">
        <v>-92.687833584405539</v>
      </c>
      <c r="F42" s="603">
        <v>10.03236995127557</v>
      </c>
      <c r="G42" s="603">
        <v>-7.7039229181771161</v>
      </c>
      <c r="H42" s="603">
        <v>-33.385632500728825</v>
      </c>
      <c r="I42" s="603">
        <v>4.1289828216557058</v>
      </c>
      <c r="J42" s="604">
        <v>-119.6160362303802</v>
      </c>
      <c r="X42" s="603"/>
      <c r="Y42" s="604"/>
    </row>
    <row r="43" spans="1:25">
      <c r="C43" s="567">
        <v>43190</v>
      </c>
      <c r="D43" s="602">
        <v>43190</v>
      </c>
      <c r="E43" s="603">
        <v>-45.160419449520219</v>
      </c>
      <c r="F43" s="603">
        <v>17.522502405758644</v>
      </c>
      <c r="G43" s="603">
        <v>-6.2739022448204258</v>
      </c>
      <c r="H43" s="603">
        <v>0.12155940335457061</v>
      </c>
      <c r="I43" s="603">
        <v>22.214617861396313</v>
      </c>
      <c r="J43" s="604">
        <v>-11.575642023831122</v>
      </c>
      <c r="X43" s="603"/>
      <c r="Y43" s="604"/>
    </row>
    <row r="44" spans="1:25">
      <c r="C44" s="567">
        <v>43220</v>
      </c>
      <c r="D44" s="602">
        <v>43220</v>
      </c>
      <c r="E44" s="603">
        <v>-97.524009086315274</v>
      </c>
      <c r="F44" s="603">
        <v>-39.068946871739669</v>
      </c>
      <c r="G44" s="603">
        <v>-6.727881884471536</v>
      </c>
      <c r="H44" s="603">
        <v>-16.371435921800398</v>
      </c>
      <c r="I44" s="603">
        <v>20.152781557824966</v>
      </c>
      <c r="J44" s="604">
        <v>-139.53949220650193</v>
      </c>
      <c r="X44" s="603"/>
      <c r="Y44" s="604"/>
    </row>
    <row r="45" spans="1:25">
      <c r="A45" s="4"/>
      <c r="B45" s="4"/>
      <c r="C45" s="567">
        <v>43251</v>
      </c>
      <c r="D45" s="602">
        <v>43251</v>
      </c>
      <c r="E45" s="603">
        <v>-60.556903660703327</v>
      </c>
      <c r="F45" s="603">
        <v>-13.392475866450898</v>
      </c>
      <c r="G45" s="603">
        <v>-5.1460313482954509</v>
      </c>
      <c r="H45" s="603">
        <v>-19.862093719435471</v>
      </c>
      <c r="I45" s="603">
        <v>16.328040764300113</v>
      </c>
      <c r="J45" s="604">
        <v>-82.629463830585038</v>
      </c>
      <c r="X45" s="603"/>
      <c r="Y45" s="604"/>
    </row>
    <row r="46" spans="1:25">
      <c r="A46" s="34">
        <v>2018</v>
      </c>
      <c r="B46" s="34" t="s">
        <v>44</v>
      </c>
      <c r="C46" s="567">
        <v>43281</v>
      </c>
      <c r="D46" s="602">
        <v>43281</v>
      </c>
      <c r="E46" s="603">
        <v>-39.93980065138134</v>
      </c>
      <c r="F46" s="603">
        <v>-21.405168885500661</v>
      </c>
      <c r="G46" s="603">
        <v>-7.5047275143710319</v>
      </c>
      <c r="H46" s="603">
        <v>-6.940167751368076E-2</v>
      </c>
      <c r="I46" s="603">
        <v>17.408831816521136</v>
      </c>
      <c r="J46" s="604">
        <v>-51.510266912245605</v>
      </c>
      <c r="X46" s="603"/>
      <c r="Y46" s="604"/>
    </row>
    <row r="47" spans="1:25">
      <c r="C47" s="567">
        <v>43312</v>
      </c>
      <c r="D47" s="602">
        <v>43312</v>
      </c>
      <c r="E47" s="603">
        <v>-68.098564541112125</v>
      </c>
      <c r="F47" s="603">
        <v>-14.942783768801018</v>
      </c>
      <c r="G47" s="603">
        <v>-5.8957192732606893</v>
      </c>
      <c r="H47" s="603">
        <v>-2.9960652227858855</v>
      </c>
      <c r="I47" s="603">
        <v>16.068708000186096</v>
      </c>
      <c r="J47" s="604">
        <v>-75.864424805773638</v>
      </c>
      <c r="X47" s="603"/>
      <c r="Y47" s="604"/>
    </row>
    <row r="48" spans="1:25">
      <c r="C48" s="567">
        <v>43343</v>
      </c>
      <c r="D48" s="602">
        <v>43343</v>
      </c>
      <c r="E48" s="603">
        <v>-60.190110619450003</v>
      </c>
      <c r="F48" s="603">
        <v>-25.071830732036446</v>
      </c>
      <c r="G48" s="603">
        <v>-6.2862936443336599</v>
      </c>
      <c r="H48" s="603">
        <v>-4.6915591444372078</v>
      </c>
      <c r="I48" s="603">
        <v>27.621548353554342</v>
      </c>
      <c r="J48" s="604">
        <v>-68.618245786703</v>
      </c>
      <c r="X48" s="603"/>
      <c r="Y48" s="604"/>
    </row>
    <row r="49" spans="1:25">
      <c r="C49" s="567">
        <v>43373</v>
      </c>
      <c r="D49" s="602">
        <v>43373</v>
      </c>
      <c r="E49" s="603">
        <v>-88.268048899598043</v>
      </c>
      <c r="F49" s="603">
        <v>-47.757303597412275</v>
      </c>
      <c r="G49" s="603">
        <v>-4.9892431953416025</v>
      </c>
      <c r="H49" s="603">
        <v>8.2823269017800509</v>
      </c>
      <c r="I49" s="603">
        <v>20.622811364203361</v>
      </c>
      <c r="J49" s="604">
        <v>-112.10945742636852</v>
      </c>
      <c r="X49" s="603"/>
      <c r="Y49" s="604"/>
    </row>
    <row r="50" spans="1:25">
      <c r="C50" s="567">
        <v>43404</v>
      </c>
      <c r="D50" s="602">
        <v>43404</v>
      </c>
      <c r="E50" s="603">
        <v>-50.062607997615295</v>
      </c>
      <c r="F50" s="603">
        <v>-14.522954082523107</v>
      </c>
      <c r="G50" s="603">
        <v>-4.4107201970526662</v>
      </c>
      <c r="H50" s="603">
        <v>-6.6977926073660123</v>
      </c>
      <c r="I50" s="603">
        <v>18.566657026517145</v>
      </c>
      <c r="J50" s="604">
        <v>-57.127417858039919</v>
      </c>
      <c r="X50" s="603"/>
      <c r="Y50" s="604"/>
    </row>
    <row r="51" spans="1:25">
      <c r="C51" s="567">
        <v>43434</v>
      </c>
      <c r="D51" s="602">
        <v>43434</v>
      </c>
      <c r="E51" s="603">
        <v>-22.756228888798844</v>
      </c>
      <c r="F51" s="603">
        <v>-26.752818151941504</v>
      </c>
      <c r="G51" s="603">
        <v>0.24549612510188557</v>
      </c>
      <c r="H51" s="603">
        <v>-5.3184551725392293</v>
      </c>
      <c r="I51" s="603">
        <v>17.428271944318503</v>
      </c>
      <c r="J51" s="604">
        <v>-37.153734143859189</v>
      </c>
      <c r="X51" s="603"/>
      <c r="Y51" s="604"/>
    </row>
    <row r="52" spans="1:25">
      <c r="C52" s="567">
        <v>43465</v>
      </c>
      <c r="D52" s="602">
        <v>43465</v>
      </c>
      <c r="E52" s="603">
        <v>-51.102108981680011</v>
      </c>
      <c r="F52" s="603">
        <v>-19.238744039018776</v>
      </c>
      <c r="G52" s="603">
        <v>1.5492936634754972</v>
      </c>
      <c r="H52" s="603">
        <v>-4.078608785148135</v>
      </c>
      <c r="I52" s="603">
        <v>16.808028765295443</v>
      </c>
      <c r="J52" s="604">
        <v>-56.062139377075994</v>
      </c>
      <c r="X52" s="603"/>
      <c r="Y52" s="604"/>
    </row>
    <row r="53" spans="1:25">
      <c r="C53" s="567">
        <v>43496</v>
      </c>
      <c r="D53" s="602">
        <v>43496</v>
      </c>
      <c r="E53" s="603">
        <v>-43.521701488686801</v>
      </c>
      <c r="F53" s="603">
        <v>-21.070591287823277</v>
      </c>
      <c r="G53" s="603">
        <v>-2.7425885483716268</v>
      </c>
      <c r="H53" s="603">
        <v>-3.0400703008476144</v>
      </c>
      <c r="I53" s="603">
        <v>10.371787804119434</v>
      </c>
      <c r="J53" s="604">
        <v>-60.003163821609874</v>
      </c>
      <c r="X53" s="603"/>
      <c r="Y53" s="604"/>
    </row>
    <row r="54" spans="1:25">
      <c r="C54" s="567">
        <v>43524</v>
      </c>
      <c r="D54" s="602">
        <v>43524</v>
      </c>
      <c r="E54" s="603">
        <v>4.8647759020485788</v>
      </c>
      <c r="F54" s="603">
        <v>-27.429370685673987</v>
      </c>
      <c r="G54" s="603">
        <v>-2.3026107484173544</v>
      </c>
      <c r="H54" s="603">
        <v>11.154106799680612</v>
      </c>
      <c r="I54" s="603">
        <v>8.9042333052352394</v>
      </c>
      <c r="J54" s="604">
        <v>-4.808865427126916</v>
      </c>
      <c r="X54" s="603"/>
      <c r="Y54" s="604"/>
    </row>
    <row r="55" spans="1:25">
      <c r="C55" s="567">
        <v>43555</v>
      </c>
      <c r="D55" s="602">
        <v>43555</v>
      </c>
      <c r="E55" s="603">
        <v>-34.881946275099828</v>
      </c>
      <c r="F55" s="603">
        <v>-29.182808439564496</v>
      </c>
      <c r="G55" s="603">
        <v>-6.1784537676001285</v>
      </c>
      <c r="H55" s="603">
        <v>3.2622552751759679</v>
      </c>
      <c r="I55" s="603">
        <v>1.5712555300791875</v>
      </c>
      <c r="J55" s="604">
        <v>-65.409697677009291</v>
      </c>
      <c r="L55" s="594" t="s">
        <v>435</v>
      </c>
      <c r="S55" s="603"/>
      <c r="T55" s="603"/>
      <c r="U55" s="603"/>
      <c r="V55" s="604"/>
      <c r="W55" s="603"/>
      <c r="X55" s="603"/>
      <c r="Y55" s="604"/>
    </row>
    <row r="56" spans="1:25">
      <c r="C56" s="567">
        <v>43585</v>
      </c>
      <c r="D56" s="602">
        <v>43585</v>
      </c>
      <c r="E56" s="603">
        <v>1.3871616662727604</v>
      </c>
      <c r="F56" s="603">
        <v>-20.484420443088414</v>
      </c>
      <c r="G56" s="603">
        <v>-7.1992500849769332</v>
      </c>
      <c r="H56" s="603">
        <v>0.68431429975176261</v>
      </c>
      <c r="I56" s="603">
        <v>3.5793468706203972</v>
      </c>
      <c r="J56" s="604">
        <v>-22.032847691420422</v>
      </c>
      <c r="S56" s="603"/>
      <c r="T56" s="603"/>
      <c r="U56" s="603"/>
      <c r="V56" s="604"/>
      <c r="W56" s="603"/>
      <c r="X56" s="603"/>
      <c r="Y56" s="604"/>
    </row>
    <row r="57" spans="1:25">
      <c r="A57" s="4"/>
      <c r="B57" s="4"/>
      <c r="C57" s="567">
        <v>43616</v>
      </c>
      <c r="D57" s="602">
        <v>43616</v>
      </c>
      <c r="E57" s="603">
        <v>-38.908831416360513</v>
      </c>
      <c r="F57" s="603">
        <v>-22.87865581802463</v>
      </c>
      <c r="G57" s="603">
        <v>-3.3575455764154185</v>
      </c>
      <c r="H57" s="603">
        <v>-0.19943200751224199</v>
      </c>
      <c r="I57" s="603">
        <v>7.2922180396596978</v>
      </c>
      <c r="J57" s="604">
        <v>-58.0522467786531</v>
      </c>
      <c r="S57" s="603"/>
      <c r="T57" s="603"/>
      <c r="U57" s="603"/>
      <c r="V57" s="604"/>
      <c r="W57" s="603"/>
      <c r="X57" s="603"/>
      <c r="Y57" s="604"/>
    </row>
    <row r="58" spans="1:25">
      <c r="A58" s="34">
        <v>2019</v>
      </c>
      <c r="B58" s="34" t="s">
        <v>45</v>
      </c>
      <c r="C58" s="567">
        <v>43646</v>
      </c>
      <c r="D58" s="602">
        <v>43646</v>
      </c>
      <c r="E58" s="603">
        <v>-37.219589310028766</v>
      </c>
      <c r="F58" s="603">
        <v>-9.6539072432756932</v>
      </c>
      <c r="G58" s="603">
        <v>-7.3569727170492767</v>
      </c>
      <c r="H58" s="603">
        <v>-11.98431016844588</v>
      </c>
      <c r="I58" s="603">
        <v>6.3244594901545685</v>
      </c>
      <c r="J58" s="604">
        <v>-59.890319948645043</v>
      </c>
      <c r="S58" s="603"/>
      <c r="T58" s="603"/>
      <c r="U58" s="603"/>
      <c r="V58" s="604"/>
      <c r="W58" s="603"/>
      <c r="X58" s="603"/>
      <c r="Y58" s="604"/>
    </row>
    <row r="59" spans="1:25">
      <c r="C59" s="567">
        <v>43677</v>
      </c>
      <c r="D59" s="602">
        <v>43677</v>
      </c>
      <c r="E59" s="603">
        <v>-32.956355995086469</v>
      </c>
      <c r="F59" s="603">
        <v>-12.715874607711459</v>
      </c>
      <c r="G59" s="603">
        <v>-6.6252003667784756</v>
      </c>
      <c r="H59" s="603">
        <v>-7.9972041773373892</v>
      </c>
      <c r="I59" s="603">
        <v>1.1398770064467065</v>
      </c>
      <c r="J59" s="604">
        <v>-59.154758140467095</v>
      </c>
      <c r="S59" s="603"/>
      <c r="T59" s="603"/>
      <c r="U59" s="603"/>
      <c r="V59" s="604"/>
      <c r="W59" s="603"/>
      <c r="X59" s="603"/>
      <c r="Y59" s="604"/>
    </row>
    <row r="60" spans="1:25">
      <c r="C60" s="567">
        <v>43708</v>
      </c>
      <c r="D60" s="602">
        <v>43708</v>
      </c>
      <c r="E60" s="603">
        <v>-57.337054598564194</v>
      </c>
      <c r="F60" s="603">
        <v>-6.2814608942342618</v>
      </c>
      <c r="G60" s="603">
        <v>-7.1648150530070884</v>
      </c>
      <c r="H60" s="603">
        <v>-9.7077936619353586</v>
      </c>
      <c r="I60" s="603">
        <v>7.6334135655095459</v>
      </c>
      <c r="J60" s="604">
        <v>-72.857710642231353</v>
      </c>
      <c r="S60" s="603"/>
      <c r="T60" s="603"/>
      <c r="U60" s="603"/>
      <c r="V60" s="604"/>
      <c r="W60" s="603"/>
      <c r="X60" s="603"/>
      <c r="Y60" s="604"/>
    </row>
    <row r="61" spans="1:25">
      <c r="C61" s="567">
        <v>43738</v>
      </c>
      <c r="D61" s="602">
        <v>43738</v>
      </c>
      <c r="E61" s="603">
        <v>-2.5073957640434301</v>
      </c>
      <c r="F61" s="603">
        <v>19.025377084461677</v>
      </c>
      <c r="G61" s="603">
        <v>-8.6900696354633062</v>
      </c>
      <c r="H61" s="603">
        <v>-1.7470836877819793</v>
      </c>
      <c r="I61" s="603">
        <v>9.4421471780879607</v>
      </c>
      <c r="J61" s="604">
        <v>15.522975175260935</v>
      </c>
      <c r="S61" s="603"/>
      <c r="T61" s="603"/>
      <c r="U61" s="603"/>
      <c r="V61" s="604"/>
      <c r="W61" s="603"/>
      <c r="X61" s="603"/>
      <c r="Y61" s="604"/>
    </row>
    <row r="62" spans="1:25">
      <c r="C62" s="567">
        <v>43769</v>
      </c>
      <c r="D62" s="602">
        <v>43769</v>
      </c>
      <c r="E62" s="603">
        <v>-41.344780312019751</v>
      </c>
      <c r="F62" s="603">
        <v>-14.720839057434986</v>
      </c>
      <c r="G62" s="603">
        <v>-8.5959513823878364</v>
      </c>
      <c r="H62" s="603">
        <v>-2.3209590534778197</v>
      </c>
      <c r="I62" s="603">
        <v>7.557786634434871</v>
      </c>
      <c r="J62" s="604">
        <v>-59.424743170885513</v>
      </c>
      <c r="S62" s="603"/>
      <c r="T62" s="603"/>
      <c r="U62" s="603"/>
      <c r="V62" s="604"/>
      <c r="W62" s="603"/>
      <c r="X62" s="603"/>
      <c r="Y62" s="604"/>
    </row>
    <row r="63" spans="1:25">
      <c r="C63" s="567">
        <v>43799</v>
      </c>
      <c r="D63" s="602">
        <v>43799</v>
      </c>
      <c r="E63" s="603">
        <v>-19.913032158974755</v>
      </c>
      <c r="F63" s="603">
        <v>-18.218499115867246</v>
      </c>
      <c r="G63" s="603">
        <v>-11.974958291973175</v>
      </c>
      <c r="H63" s="603">
        <v>-6.0289834139748448</v>
      </c>
      <c r="I63" s="603">
        <v>11.263338532845186</v>
      </c>
      <c r="J63" s="604">
        <v>-44.872134447944831</v>
      </c>
      <c r="S63" s="603"/>
      <c r="T63" s="603"/>
      <c r="U63" s="603"/>
      <c r="V63" s="604"/>
      <c r="W63" s="603"/>
      <c r="X63" s="603"/>
      <c r="Y63" s="604"/>
    </row>
    <row r="64" spans="1:25">
      <c r="C64" s="567">
        <v>43830</v>
      </c>
      <c r="D64" s="602">
        <v>43830</v>
      </c>
      <c r="E64" s="603">
        <v>-20.012538663530762</v>
      </c>
      <c r="F64" s="603">
        <v>-1.9898582959643658</v>
      </c>
      <c r="G64" s="603">
        <v>-12.274031824322265</v>
      </c>
      <c r="H64" s="603">
        <v>-9.0505445074881017</v>
      </c>
      <c r="I64" s="603">
        <v>7.2390571539675701</v>
      </c>
      <c r="J64" s="604">
        <v>-36.087916137337928</v>
      </c>
      <c r="S64" s="603"/>
      <c r="T64" s="603"/>
      <c r="U64" s="603"/>
      <c r="V64" s="604"/>
      <c r="W64" s="603"/>
      <c r="X64" s="603"/>
      <c r="Y64" s="604"/>
    </row>
    <row r="65" spans="1:25">
      <c r="C65" s="567">
        <v>43861</v>
      </c>
      <c r="D65" s="602">
        <v>43861</v>
      </c>
      <c r="E65" s="603">
        <v>-26.727518483481784</v>
      </c>
      <c r="F65" s="603">
        <v>-15.418599615144085</v>
      </c>
      <c r="G65" s="603">
        <v>-9.5369323389858049</v>
      </c>
      <c r="H65" s="603">
        <v>-4.7002556045420896</v>
      </c>
      <c r="I65" s="603">
        <v>9.5508698595601373</v>
      </c>
      <c r="J65" s="604">
        <v>-46.832436182593639</v>
      </c>
      <c r="S65" s="603"/>
      <c r="T65" s="603"/>
      <c r="U65" s="603"/>
      <c r="V65" s="604"/>
      <c r="W65" s="603"/>
      <c r="X65" s="603"/>
      <c r="Y65" s="604"/>
    </row>
    <row r="66" spans="1:25">
      <c r="C66" s="567">
        <v>43890</v>
      </c>
      <c r="D66" s="602">
        <v>43890</v>
      </c>
      <c r="E66" s="603">
        <v>-37.41161210876696</v>
      </c>
      <c r="F66" s="603">
        <v>-18.441526815922376</v>
      </c>
      <c r="G66" s="603">
        <v>-10.026617771579588</v>
      </c>
      <c r="H66" s="603">
        <v>-6.0621791147078836</v>
      </c>
      <c r="I66" s="603">
        <v>12.137363377001064</v>
      </c>
      <c r="J66" s="604">
        <v>-59.804572433975764</v>
      </c>
      <c r="S66" s="603"/>
      <c r="T66" s="603"/>
      <c r="U66" s="603"/>
      <c r="V66" s="604"/>
      <c r="W66" s="603"/>
      <c r="X66" s="603"/>
      <c r="Y66" s="604"/>
    </row>
    <row r="67" spans="1:25">
      <c r="C67" s="567">
        <v>43921</v>
      </c>
      <c r="D67" s="602">
        <v>43921</v>
      </c>
      <c r="E67" s="603">
        <v>-67.240096785591291</v>
      </c>
      <c r="F67" s="603">
        <v>3.5875243879319596</v>
      </c>
      <c r="G67" s="603">
        <v>-7.1156824968046974</v>
      </c>
      <c r="H67" s="603">
        <v>-5.5322838268718497</v>
      </c>
      <c r="I67" s="603">
        <v>-2.5285008406245462</v>
      </c>
      <c r="J67" s="604">
        <v>-78.829039561960428</v>
      </c>
      <c r="S67" s="603"/>
      <c r="T67" s="603"/>
      <c r="U67" s="603"/>
      <c r="V67" s="604"/>
      <c r="W67" s="603"/>
      <c r="X67" s="603"/>
      <c r="Y67" s="604"/>
    </row>
    <row r="68" spans="1:25">
      <c r="C68" s="567">
        <v>43951</v>
      </c>
      <c r="D68" s="602">
        <v>43951</v>
      </c>
      <c r="E68" s="603">
        <v>-35.728907163177766</v>
      </c>
      <c r="F68" s="603">
        <v>-7.4831533881019929</v>
      </c>
      <c r="G68" s="603">
        <v>-8.0463799397740754</v>
      </c>
      <c r="H68" s="603">
        <v>-0.49524143618545502</v>
      </c>
      <c r="I68" s="603">
        <v>-8.9318611251654385</v>
      </c>
      <c r="J68" s="604">
        <v>-60.685543052404753</v>
      </c>
      <c r="S68" s="603"/>
      <c r="T68" s="603"/>
      <c r="U68" s="603"/>
      <c r="V68" s="604"/>
      <c r="W68" s="603"/>
      <c r="X68" s="603"/>
      <c r="Y68" s="604"/>
    </row>
    <row r="69" spans="1:25">
      <c r="A69" s="4"/>
      <c r="B69" s="4"/>
      <c r="C69" s="567">
        <v>43982</v>
      </c>
      <c r="D69" s="602">
        <v>43982</v>
      </c>
      <c r="E69" s="603">
        <v>-28.072793979290481</v>
      </c>
      <c r="F69" s="603">
        <v>-3.8535123487378349</v>
      </c>
      <c r="G69" s="603">
        <v>-14.569650058132808</v>
      </c>
      <c r="H69" s="603">
        <v>-2.5208242957190121</v>
      </c>
      <c r="I69" s="603">
        <v>7.206363789529604</v>
      </c>
      <c r="J69" s="604">
        <v>-41.810416892350531</v>
      </c>
      <c r="S69" s="603"/>
      <c r="T69" s="603"/>
      <c r="U69" s="603"/>
      <c r="V69" s="604"/>
      <c r="W69" s="603"/>
      <c r="X69" s="603"/>
      <c r="Y69" s="604"/>
    </row>
    <row r="70" spans="1:25">
      <c r="A70" s="34">
        <v>2020</v>
      </c>
      <c r="B70" s="34" t="s">
        <v>46</v>
      </c>
      <c r="C70" s="567">
        <v>44012</v>
      </c>
      <c r="D70" s="602">
        <v>44012</v>
      </c>
      <c r="E70" s="603">
        <v>-31.665133584743973</v>
      </c>
      <c r="F70" s="603">
        <v>-15.118415356601727</v>
      </c>
      <c r="G70" s="603">
        <v>-7.5872170011892344</v>
      </c>
      <c r="H70" s="603">
        <v>8.2441182467912224</v>
      </c>
      <c r="I70" s="603">
        <v>-11.06252007356472</v>
      </c>
      <c r="J70" s="604">
        <v>-57.189167769308433</v>
      </c>
      <c r="S70" s="603"/>
      <c r="T70" s="603"/>
      <c r="U70" s="603"/>
      <c r="V70" s="604"/>
      <c r="W70" s="603"/>
      <c r="X70" s="603"/>
      <c r="Y70" s="604"/>
    </row>
    <row r="71" spans="1:25">
      <c r="C71" s="567">
        <v>44043</v>
      </c>
      <c r="D71" s="602">
        <v>44043</v>
      </c>
      <c r="E71" s="603">
        <v>11.377283395695112</v>
      </c>
      <c r="F71" s="603">
        <v>0.8483783495242303</v>
      </c>
      <c r="G71" s="603">
        <v>-7.6811499934674945</v>
      </c>
      <c r="H71" s="603">
        <v>0.38439495469367513</v>
      </c>
      <c r="I71" s="603">
        <v>4.8784676328214598</v>
      </c>
      <c r="J71" s="604">
        <v>9.8073743392669801</v>
      </c>
      <c r="S71" s="603"/>
      <c r="T71" s="603"/>
      <c r="U71" s="603"/>
      <c r="V71" s="604"/>
      <c r="W71" s="603"/>
      <c r="X71" s="603"/>
      <c r="Y71" s="604"/>
    </row>
    <row r="72" spans="1:25">
      <c r="C72" s="567">
        <v>44074</v>
      </c>
      <c r="D72" s="602">
        <v>44074</v>
      </c>
      <c r="E72" s="603">
        <v>20.405038771036324</v>
      </c>
      <c r="F72" s="603">
        <v>-0.20976316727593464</v>
      </c>
      <c r="G72" s="603">
        <v>-3.790047155898387</v>
      </c>
      <c r="H72" s="603">
        <v>-0.92093787426957618</v>
      </c>
      <c r="I72" s="603">
        <v>-18.769199149653087</v>
      </c>
      <c r="J72" s="604">
        <v>-3.2849085760606638</v>
      </c>
      <c r="S72" s="603"/>
      <c r="T72" s="603"/>
      <c r="U72" s="603"/>
      <c r="V72" s="604"/>
      <c r="W72" s="603"/>
      <c r="X72" s="603"/>
      <c r="Y72" s="604"/>
    </row>
    <row r="73" spans="1:25">
      <c r="C73" s="567">
        <v>44104</v>
      </c>
      <c r="D73" s="602">
        <v>44104</v>
      </c>
      <c r="E73" s="603">
        <v>-39.967156068780682</v>
      </c>
      <c r="F73" s="603">
        <v>-8.6756117305533387</v>
      </c>
      <c r="G73" s="603">
        <v>2.2025237822260406</v>
      </c>
      <c r="H73" s="603">
        <v>-2.7464603926355284</v>
      </c>
      <c r="I73" s="603">
        <v>-17.360073251077523</v>
      </c>
      <c r="J73" s="604">
        <v>-66.54677766082105</v>
      </c>
      <c r="S73" s="603"/>
      <c r="T73" s="603"/>
      <c r="U73" s="603"/>
      <c r="V73" s="604"/>
      <c r="W73" s="603"/>
      <c r="X73" s="603"/>
      <c r="Y73" s="604"/>
    </row>
    <row r="74" spans="1:25">
      <c r="C74" s="567">
        <v>44135</v>
      </c>
      <c r="D74" s="602">
        <v>44135</v>
      </c>
      <c r="E74" s="603">
        <v>-8.0969394038544635</v>
      </c>
      <c r="F74" s="603">
        <v>2.1806365936689702</v>
      </c>
      <c r="G74" s="603">
        <v>3.1724675010551993</v>
      </c>
      <c r="H74" s="603">
        <v>-4.343852955110032</v>
      </c>
      <c r="I74" s="603">
        <v>-9.8122980132519135</v>
      </c>
      <c r="J74" s="604">
        <v>-16.899986277492243</v>
      </c>
      <c r="S74" s="603"/>
      <c r="T74" s="603"/>
      <c r="U74" s="603"/>
      <c r="V74" s="604"/>
      <c r="W74" s="603"/>
      <c r="X74" s="603"/>
      <c r="Y74" s="604"/>
    </row>
    <row r="75" spans="1:25">
      <c r="C75" s="567">
        <v>44165</v>
      </c>
      <c r="D75" s="602">
        <v>44165</v>
      </c>
      <c r="E75" s="603">
        <v>-22.704244471226389</v>
      </c>
      <c r="F75" s="603">
        <v>-25.849359278263243</v>
      </c>
      <c r="G75" s="603">
        <v>6.7544036249339898</v>
      </c>
      <c r="H75" s="603">
        <v>1.8119415448066167</v>
      </c>
      <c r="I75" s="603">
        <v>-6.0792517653953944</v>
      </c>
      <c r="J75" s="604">
        <v>-46.066510345144437</v>
      </c>
      <c r="S75" s="603"/>
      <c r="T75" s="603"/>
      <c r="U75" s="603"/>
      <c r="V75" s="604"/>
      <c r="W75" s="603"/>
      <c r="X75" s="603"/>
      <c r="Y75" s="604"/>
    </row>
    <row r="76" spans="1:25">
      <c r="C76" s="567">
        <v>44196</v>
      </c>
      <c r="D76" s="602">
        <v>44196</v>
      </c>
      <c r="E76" s="603">
        <v>-15.68642220788259</v>
      </c>
      <c r="F76" s="603">
        <v>-4.7327711916411062</v>
      </c>
      <c r="G76" s="603">
        <v>6.4005017215436348</v>
      </c>
      <c r="H76" s="603">
        <v>3.1867141219377206</v>
      </c>
      <c r="I76" s="603">
        <v>-3.1915350458115199</v>
      </c>
      <c r="J76" s="604">
        <v>-14.023512601853874</v>
      </c>
      <c r="S76" s="603"/>
      <c r="T76" s="603"/>
      <c r="U76" s="603"/>
      <c r="V76" s="604"/>
      <c r="W76" s="603"/>
      <c r="X76" s="603"/>
      <c r="Y76" s="604"/>
    </row>
    <row r="77" spans="1:25">
      <c r="C77" s="567">
        <v>44227</v>
      </c>
      <c r="D77" s="602">
        <v>44227</v>
      </c>
      <c r="E77" s="603">
        <v>-23.581673634362858</v>
      </c>
      <c r="F77" s="603">
        <v>12.218437825169303</v>
      </c>
      <c r="G77" s="603">
        <v>6.8454760995094173</v>
      </c>
      <c r="H77" s="603">
        <v>-4.5184455782232789</v>
      </c>
      <c r="I77" s="603">
        <v>-20.341713296867393</v>
      </c>
      <c r="J77" s="604">
        <v>-29.377918584774818</v>
      </c>
      <c r="S77" s="603"/>
      <c r="T77" s="603"/>
      <c r="U77" s="603"/>
      <c r="V77" s="604"/>
      <c r="W77" s="603"/>
      <c r="X77" s="603"/>
      <c r="Y77" s="604"/>
    </row>
    <row r="78" spans="1:25">
      <c r="C78" s="567">
        <v>44255</v>
      </c>
      <c r="D78" s="602">
        <v>44255</v>
      </c>
      <c r="E78" s="603">
        <v>-6.7523943860321189</v>
      </c>
      <c r="F78" s="603">
        <v>-9.2832469975987273</v>
      </c>
      <c r="G78" s="603">
        <v>8.7057096667706837</v>
      </c>
      <c r="H78" s="603">
        <v>-1.288939817622734</v>
      </c>
      <c r="I78" s="603">
        <v>-5.9304909892250528</v>
      </c>
      <c r="J78" s="604">
        <v>-14.549362523707961</v>
      </c>
      <c r="L78" s="606" t="s">
        <v>264</v>
      </c>
      <c r="S78" s="603"/>
      <c r="T78" s="603"/>
      <c r="U78" s="603"/>
      <c r="V78" s="604"/>
      <c r="W78" s="603"/>
      <c r="X78" s="603"/>
      <c r="Y78" s="604"/>
    </row>
    <row r="79" spans="1:25">
      <c r="C79" s="567">
        <v>44286</v>
      </c>
      <c r="D79" s="602">
        <v>44286</v>
      </c>
      <c r="E79" s="603">
        <v>15.391938395405095</v>
      </c>
      <c r="F79" s="603">
        <v>-6.765025961395148</v>
      </c>
      <c r="G79" s="603">
        <v>8.8180619373616711</v>
      </c>
      <c r="H79" s="603">
        <v>0.20656898799264772</v>
      </c>
      <c r="I79" s="603">
        <v>6.2299380217556291</v>
      </c>
      <c r="J79" s="604">
        <v>23.881481381119887</v>
      </c>
      <c r="L79" s="593" t="s">
        <v>154</v>
      </c>
      <c r="S79" s="603"/>
      <c r="T79" s="603"/>
      <c r="U79" s="603"/>
      <c r="V79" s="604"/>
      <c r="W79" s="603"/>
      <c r="X79" s="603"/>
      <c r="Y79" s="604"/>
    </row>
    <row r="80" spans="1:25">
      <c r="C80" s="567">
        <v>44316</v>
      </c>
      <c r="D80" s="602">
        <v>44316</v>
      </c>
      <c r="E80" s="603">
        <v>13.546511692786183</v>
      </c>
      <c r="F80" s="603">
        <v>-9.9757928862386418</v>
      </c>
      <c r="G80" s="603">
        <v>11.469873093284974</v>
      </c>
      <c r="H80" s="603">
        <v>3.9784842072822527E-2</v>
      </c>
      <c r="I80" s="603">
        <v>10.828275426657369</v>
      </c>
      <c r="J80" s="604">
        <v>25.908652168562696</v>
      </c>
      <c r="S80" s="603"/>
      <c r="T80" s="603"/>
      <c r="U80" s="603"/>
      <c r="V80" s="604"/>
      <c r="W80" s="603"/>
      <c r="X80" s="603"/>
      <c r="Y80" s="604"/>
    </row>
    <row r="81" spans="1:25">
      <c r="A81" s="4"/>
      <c r="B81" s="4"/>
      <c r="C81" s="567">
        <v>44347</v>
      </c>
      <c r="D81" s="602">
        <v>44347</v>
      </c>
      <c r="E81" s="603">
        <v>-5.643632479495146</v>
      </c>
      <c r="F81" s="603">
        <v>-3.5037714610368234</v>
      </c>
      <c r="G81" s="603">
        <v>10.64810568894195</v>
      </c>
      <c r="H81" s="603">
        <v>-1.5184970046025699</v>
      </c>
      <c r="I81" s="603">
        <v>-8.1950507797908081</v>
      </c>
      <c r="J81" s="604">
        <v>-8.212846035983409</v>
      </c>
      <c r="L81" s="594" t="s">
        <v>436</v>
      </c>
      <c r="S81" s="603"/>
      <c r="T81" s="603"/>
      <c r="U81" s="603"/>
      <c r="V81" s="604"/>
      <c r="W81" s="603"/>
      <c r="X81" s="603"/>
      <c r="Y81" s="604"/>
    </row>
    <row r="82" spans="1:25">
      <c r="A82" s="34">
        <v>2021</v>
      </c>
      <c r="B82" s="34" t="s">
        <v>47</v>
      </c>
      <c r="C82" s="567">
        <v>44377</v>
      </c>
      <c r="D82" s="602">
        <v>44377</v>
      </c>
      <c r="E82" s="603">
        <v>-0.76882351533657722</v>
      </c>
      <c r="F82" s="603">
        <v>1.4111249095974445</v>
      </c>
      <c r="G82" s="603">
        <v>10.630576998972368</v>
      </c>
      <c r="H82" s="603">
        <v>-4.4848393334602408</v>
      </c>
      <c r="I82" s="603">
        <v>14.820686327662273</v>
      </c>
      <c r="J82" s="604">
        <v>21.60872538743525</v>
      </c>
      <c r="S82" s="603"/>
      <c r="T82" s="603"/>
      <c r="U82" s="603"/>
      <c r="V82" s="604"/>
      <c r="W82" s="603"/>
      <c r="X82" s="603"/>
      <c r="Y82" s="604"/>
    </row>
    <row r="83" spans="1:25">
      <c r="C83" s="567">
        <v>44408</v>
      </c>
      <c r="D83" s="602">
        <v>44408</v>
      </c>
      <c r="E83" s="603">
        <v>3.2727431756812324</v>
      </c>
      <c r="F83" s="603">
        <v>-17.359083402116877</v>
      </c>
      <c r="G83" s="603">
        <v>8.3657656727883172</v>
      </c>
      <c r="H83" s="603">
        <v>-1.5508132425024956</v>
      </c>
      <c r="I83" s="603">
        <v>6.4336993271078615</v>
      </c>
      <c r="J83" s="604">
        <v>-0.83768846904197725</v>
      </c>
      <c r="S83" s="603"/>
      <c r="T83" s="603"/>
      <c r="U83" s="603"/>
      <c r="V83" s="604"/>
      <c r="W83" s="603"/>
      <c r="X83" s="603"/>
      <c r="Y83" s="604"/>
    </row>
    <row r="84" spans="1:25">
      <c r="C84" s="567">
        <v>44439</v>
      </c>
      <c r="D84" s="602">
        <v>44439</v>
      </c>
      <c r="E84" s="603">
        <v>-18.463330455768137</v>
      </c>
      <c r="F84" s="603">
        <v>-16.896659053655192</v>
      </c>
      <c r="G84" s="603">
        <v>7.8621749916955714</v>
      </c>
      <c r="H84" s="603">
        <v>-5.642178294285948</v>
      </c>
      <c r="I84" s="603">
        <v>11.780844467813646</v>
      </c>
      <c r="J84" s="604">
        <v>-21.359148344200058</v>
      </c>
      <c r="S84" s="603"/>
      <c r="T84" s="603"/>
      <c r="U84" s="603"/>
      <c r="V84" s="604"/>
      <c r="W84" s="603"/>
      <c r="X84" s="603"/>
      <c r="Y84" s="604"/>
    </row>
    <row r="85" spans="1:25">
      <c r="C85" s="567">
        <v>44469</v>
      </c>
      <c r="D85" s="602">
        <v>44469</v>
      </c>
      <c r="E85" s="603">
        <v>18.604199474676154</v>
      </c>
      <c r="F85" s="603">
        <v>-6.3662410479856586</v>
      </c>
      <c r="G85" s="603">
        <v>0.59521754272949323</v>
      </c>
      <c r="H85" s="603">
        <v>-2.617939423885022</v>
      </c>
      <c r="I85" s="603">
        <v>17.187212406218496</v>
      </c>
      <c r="J85" s="604">
        <v>27.402448951753449</v>
      </c>
      <c r="S85" s="603"/>
      <c r="T85" s="603"/>
      <c r="U85" s="603"/>
      <c r="V85" s="604"/>
      <c r="W85" s="603"/>
      <c r="X85" s="603"/>
      <c r="Y85" s="604"/>
    </row>
    <row r="86" spans="1:25">
      <c r="C86" s="567">
        <v>44500</v>
      </c>
      <c r="D86" s="602">
        <v>44500</v>
      </c>
      <c r="E86" s="603">
        <v>-4.8157911307285204</v>
      </c>
      <c r="F86" s="603">
        <v>-37.31770831130288</v>
      </c>
      <c r="G86" s="603">
        <v>-1.2684022874660106</v>
      </c>
      <c r="H86" s="603">
        <v>0.88061101495570415</v>
      </c>
      <c r="I86" s="603">
        <v>5.3457585109557852</v>
      </c>
      <c r="J86" s="604">
        <v>-37.175532203585938</v>
      </c>
      <c r="S86" s="603"/>
      <c r="T86" s="603"/>
      <c r="U86" s="603"/>
      <c r="V86" s="604"/>
      <c r="W86" s="603"/>
      <c r="X86" s="603"/>
      <c r="Y86" s="604"/>
    </row>
    <row r="87" spans="1:25">
      <c r="C87" s="567">
        <v>44530</v>
      </c>
      <c r="D87" s="602">
        <v>44530</v>
      </c>
      <c r="E87" s="603">
        <v>-7.1919098067198881</v>
      </c>
      <c r="F87" s="603">
        <v>18.708641365270104</v>
      </c>
      <c r="G87" s="603">
        <v>-1.9889836222403201</v>
      </c>
      <c r="H87" s="603">
        <v>-5.6157361702799591</v>
      </c>
      <c r="I87" s="603">
        <v>-1.7006891925085854</v>
      </c>
      <c r="J87" s="604">
        <v>2.2113225735213238</v>
      </c>
      <c r="S87" s="603"/>
      <c r="T87" s="603"/>
      <c r="U87" s="603"/>
      <c r="V87" s="604"/>
      <c r="W87" s="603"/>
      <c r="X87" s="603"/>
      <c r="Y87" s="604"/>
    </row>
    <row r="88" spans="1:25">
      <c r="C88" s="567">
        <v>44561</v>
      </c>
      <c r="D88" s="602">
        <v>44561</v>
      </c>
      <c r="E88" s="603">
        <v>-51.142095981687106</v>
      </c>
      <c r="F88" s="603">
        <v>-16.541168081146267</v>
      </c>
      <c r="G88" s="603">
        <v>-4.9516720933543041</v>
      </c>
      <c r="H88" s="603">
        <v>-9.8786350183806171</v>
      </c>
      <c r="I88" s="603">
        <v>-8.1389337385438303</v>
      </c>
      <c r="J88" s="604">
        <v>-90.652504913112125</v>
      </c>
      <c r="S88" s="603"/>
      <c r="T88" s="603"/>
      <c r="U88" s="603"/>
      <c r="V88" s="604"/>
      <c r="W88" s="603"/>
      <c r="X88" s="603"/>
      <c r="Y88" s="604"/>
    </row>
    <row r="89" spans="1:25">
      <c r="C89" s="567">
        <v>44592</v>
      </c>
      <c r="D89" s="602">
        <v>44592</v>
      </c>
      <c r="E89" s="603">
        <v>9.8728020948346007</v>
      </c>
      <c r="F89" s="603">
        <v>-18.698942347719992</v>
      </c>
      <c r="G89" s="603">
        <v>-3.2920794201414147</v>
      </c>
      <c r="H89" s="603">
        <v>-2.5833631350210244</v>
      </c>
      <c r="I89" s="603">
        <v>16.871154286422232</v>
      </c>
      <c r="J89" s="604">
        <v>2.1695714783743867</v>
      </c>
      <c r="S89" s="603"/>
      <c r="T89" s="603"/>
      <c r="U89" s="603"/>
      <c r="V89" s="604"/>
      <c r="W89" s="603"/>
      <c r="X89" s="603"/>
      <c r="Y89" s="604"/>
    </row>
    <row r="90" spans="1:25">
      <c r="C90" s="567">
        <v>44620</v>
      </c>
      <c r="D90" s="602">
        <v>44620</v>
      </c>
      <c r="E90" s="603">
        <v>-10.12373337991861</v>
      </c>
      <c r="F90" s="603">
        <v>13.216320908318391</v>
      </c>
      <c r="G90" s="603">
        <v>-2.2737723060664283</v>
      </c>
      <c r="H90" s="603">
        <v>-1.6793740972365292</v>
      </c>
      <c r="I90" s="603">
        <v>-1.6501818419831835</v>
      </c>
      <c r="J90" s="604">
        <v>-2.5107407168863816</v>
      </c>
      <c r="S90" s="603"/>
      <c r="T90" s="603"/>
      <c r="U90" s="603"/>
      <c r="V90" s="604"/>
      <c r="W90" s="603"/>
      <c r="X90" s="603"/>
      <c r="Y90" s="604"/>
    </row>
    <row r="91" spans="1:25">
      <c r="C91" s="567">
        <v>44651</v>
      </c>
      <c r="D91" s="602">
        <v>44651</v>
      </c>
      <c r="E91" s="603">
        <v>-8.451719160840371</v>
      </c>
      <c r="F91" s="603">
        <v>-0.82887855992870141</v>
      </c>
      <c r="G91" s="603">
        <v>-2.1453420064687685</v>
      </c>
      <c r="H91" s="603">
        <v>-2.6139809525372404</v>
      </c>
      <c r="I91" s="603">
        <v>2.9548631900731204</v>
      </c>
      <c r="J91" s="604">
        <v>-11.085057489701978</v>
      </c>
      <c r="S91" s="603"/>
      <c r="T91" s="603"/>
      <c r="U91" s="603"/>
      <c r="V91" s="604"/>
      <c r="W91" s="603"/>
      <c r="X91" s="603"/>
      <c r="Y91" s="604"/>
    </row>
    <row r="92" spans="1:25">
      <c r="C92" s="567">
        <v>44681</v>
      </c>
      <c r="D92" s="602">
        <v>44681</v>
      </c>
      <c r="E92" s="603">
        <v>-14.259807959636314</v>
      </c>
      <c r="F92" s="603">
        <v>1.6508909451437876</v>
      </c>
      <c r="G92" s="603">
        <v>-2.9972839523759593</v>
      </c>
      <c r="H92" s="603">
        <v>-4.6381023209526235</v>
      </c>
      <c r="I92" s="603">
        <v>-3.3148912536830846</v>
      </c>
      <c r="J92" s="604">
        <v>-23.559194541504212</v>
      </c>
      <c r="S92" s="603"/>
      <c r="T92" s="603"/>
      <c r="U92" s="603"/>
      <c r="V92" s="604"/>
      <c r="W92" s="603"/>
      <c r="X92" s="603"/>
      <c r="Y92" s="604"/>
    </row>
    <row r="93" spans="1:25">
      <c r="A93" s="4"/>
      <c r="B93" s="4"/>
      <c r="C93" s="567">
        <v>44712</v>
      </c>
      <c r="D93" s="602">
        <v>44712</v>
      </c>
      <c r="E93" s="603">
        <v>-11.355575414113993</v>
      </c>
      <c r="F93" s="603">
        <v>-25.292698875419358</v>
      </c>
      <c r="G93" s="603">
        <v>-1.8220796718450192</v>
      </c>
      <c r="H93" s="603">
        <v>1.556695181938538</v>
      </c>
      <c r="I93" s="603">
        <v>0.14665506319286425</v>
      </c>
      <c r="J93" s="604">
        <v>-36.767003716246975</v>
      </c>
      <c r="S93" s="603"/>
      <c r="T93" s="603"/>
      <c r="U93" s="603"/>
      <c r="V93" s="604"/>
      <c r="W93" s="603"/>
      <c r="X93" s="603"/>
      <c r="Y93" s="604"/>
    </row>
    <row r="94" spans="1:25">
      <c r="A94" s="34">
        <v>2022</v>
      </c>
      <c r="B94" s="34" t="s">
        <v>48</v>
      </c>
      <c r="C94" s="567">
        <v>44742</v>
      </c>
      <c r="D94" s="602">
        <v>44742</v>
      </c>
      <c r="E94" s="603">
        <v>-12.174493987597939</v>
      </c>
      <c r="F94" s="603">
        <v>-21.784213835164529</v>
      </c>
      <c r="G94" s="603">
        <v>-3.9443313000306737</v>
      </c>
      <c r="H94" s="603">
        <v>-1.0669299887366295</v>
      </c>
      <c r="I94" s="603">
        <v>-5.3474268400719804</v>
      </c>
      <c r="J94" s="604">
        <v>-44.31739595160176</v>
      </c>
      <c r="S94" s="603"/>
      <c r="T94" s="603"/>
      <c r="U94" s="603"/>
      <c r="V94" s="604"/>
      <c r="W94" s="603"/>
      <c r="X94" s="603"/>
      <c r="Y94" s="604"/>
    </row>
    <row r="95" spans="1:25">
      <c r="C95" s="567">
        <v>44773</v>
      </c>
      <c r="D95" s="602">
        <v>44773</v>
      </c>
      <c r="E95" s="603">
        <v>-11.590127494573707</v>
      </c>
      <c r="F95" s="603">
        <v>3.8532855908169985</v>
      </c>
      <c r="G95" s="603">
        <v>-2.6750477168769824</v>
      </c>
      <c r="H95" s="603">
        <v>-4.9889332704894835</v>
      </c>
      <c r="I95" s="603">
        <v>-5.8120730184974247</v>
      </c>
      <c r="J95" s="604">
        <v>-21.212895909620606</v>
      </c>
      <c r="S95" s="603"/>
      <c r="T95" s="603"/>
      <c r="U95" s="603"/>
      <c r="V95" s="604"/>
      <c r="W95" s="603"/>
      <c r="X95" s="603"/>
      <c r="Y95" s="604"/>
    </row>
    <row r="96" spans="1:25">
      <c r="C96" s="567">
        <v>44804</v>
      </c>
      <c r="D96" s="602">
        <v>44804</v>
      </c>
      <c r="E96" s="603">
        <v>-3.7917676229569066</v>
      </c>
      <c r="F96" s="603">
        <v>8.8654479947354279</v>
      </c>
      <c r="G96" s="603">
        <v>-4.2969720848410251</v>
      </c>
      <c r="H96" s="603">
        <v>11.144842267325803</v>
      </c>
      <c r="I96" s="603">
        <v>-6.0196016532462462</v>
      </c>
      <c r="J96" s="604">
        <v>5.9019489010170361</v>
      </c>
      <c r="S96" s="603"/>
      <c r="T96" s="603"/>
      <c r="U96" s="603"/>
      <c r="V96" s="604"/>
      <c r="W96" s="603"/>
      <c r="X96" s="603"/>
      <c r="Y96" s="604"/>
    </row>
    <row r="97" spans="1:25">
      <c r="C97" s="567">
        <v>44834</v>
      </c>
      <c r="D97" s="602">
        <v>44834</v>
      </c>
      <c r="E97" s="603">
        <v>-11.524136448572355</v>
      </c>
      <c r="F97" s="603">
        <v>33.210188838166175</v>
      </c>
      <c r="G97" s="603">
        <v>-2.3551713148102178</v>
      </c>
      <c r="H97" s="603">
        <v>1.1182356570274203</v>
      </c>
      <c r="I97" s="603">
        <v>-27.550430447859284</v>
      </c>
      <c r="J97" s="604">
        <v>-7.1013137160482751</v>
      </c>
      <c r="S97" s="603"/>
      <c r="T97" s="603"/>
      <c r="U97" s="603"/>
      <c r="V97" s="604"/>
      <c r="W97" s="603"/>
      <c r="X97" s="603"/>
      <c r="Y97" s="604"/>
    </row>
    <row r="98" spans="1:25">
      <c r="C98" s="567">
        <v>44865</v>
      </c>
      <c r="D98" s="602">
        <v>44865</v>
      </c>
      <c r="E98" s="603">
        <v>45.128386207715394</v>
      </c>
      <c r="F98" s="603">
        <v>67.742020497833494</v>
      </c>
      <c r="G98" s="603">
        <v>-1.9358129905247978</v>
      </c>
      <c r="H98" s="603">
        <v>7.0879405146017325</v>
      </c>
      <c r="I98" s="603">
        <v>-22.53369165986798</v>
      </c>
      <c r="J98" s="604">
        <v>95.488842569757836</v>
      </c>
      <c r="S98" s="603"/>
      <c r="T98" s="603"/>
      <c r="U98" s="603"/>
      <c r="V98" s="604"/>
      <c r="W98" s="603"/>
      <c r="X98" s="603"/>
      <c r="Y98" s="604"/>
    </row>
    <row r="99" spans="1:25">
      <c r="C99" s="567">
        <v>44895</v>
      </c>
      <c r="D99" s="602">
        <v>44895</v>
      </c>
      <c r="E99" s="603">
        <v>35.241052548076254</v>
      </c>
      <c r="F99" s="603">
        <v>56.221504421854391</v>
      </c>
      <c r="G99" s="603">
        <v>-0.5465713840526405</v>
      </c>
      <c r="H99" s="603">
        <v>10.980237971044499</v>
      </c>
      <c r="I99" s="603">
        <v>-24.517044812255715</v>
      </c>
      <c r="J99" s="604">
        <v>77.379178744666774</v>
      </c>
      <c r="S99" s="603"/>
      <c r="T99" s="603"/>
      <c r="U99" s="603"/>
      <c r="V99" s="604"/>
      <c r="W99" s="603"/>
      <c r="X99" s="603"/>
      <c r="Y99" s="604"/>
    </row>
    <row r="100" spans="1:25">
      <c r="C100" s="567">
        <v>44926</v>
      </c>
      <c r="D100" s="602">
        <v>44926</v>
      </c>
      <c r="E100" s="603">
        <v>93.537103577009987</v>
      </c>
      <c r="F100" s="603">
        <v>91.890262175964281</v>
      </c>
      <c r="G100" s="603">
        <v>4.3319757100857448</v>
      </c>
      <c r="H100" s="603">
        <v>12.981736166109723</v>
      </c>
      <c r="I100" s="603">
        <v>-12.053918433930605</v>
      </c>
      <c r="J100" s="604">
        <v>190.68715919523916</v>
      </c>
      <c r="S100" s="603"/>
      <c r="T100" s="603"/>
      <c r="U100" s="603"/>
      <c r="V100" s="604"/>
      <c r="W100" s="603"/>
      <c r="X100" s="603"/>
      <c r="Y100" s="604"/>
    </row>
    <row r="101" spans="1:25">
      <c r="C101" s="567">
        <v>44957</v>
      </c>
      <c r="D101" s="602">
        <v>44957</v>
      </c>
      <c r="E101" s="603">
        <v>81.656421491031836</v>
      </c>
      <c r="F101" s="603">
        <v>57.646901329933648</v>
      </c>
      <c r="G101" s="603">
        <v>9.2558847970045726</v>
      </c>
      <c r="H101" s="603">
        <v>11.290215092928207</v>
      </c>
      <c r="I101" s="603">
        <v>-31.817528856509853</v>
      </c>
      <c r="J101" s="604">
        <v>128.03189385438841</v>
      </c>
      <c r="S101" s="603"/>
      <c r="T101" s="603"/>
      <c r="U101" s="603"/>
      <c r="V101" s="604"/>
      <c r="W101" s="603"/>
      <c r="X101" s="603"/>
      <c r="Y101" s="604"/>
    </row>
    <row r="102" spans="1:25">
      <c r="C102" s="567">
        <v>44985</v>
      </c>
      <c r="D102" s="602">
        <v>44985</v>
      </c>
      <c r="E102" s="603">
        <v>83.018066487492717</v>
      </c>
      <c r="F102" s="603">
        <v>84.515806851943964</v>
      </c>
      <c r="G102" s="603">
        <v>13.870120574676431</v>
      </c>
      <c r="H102" s="603">
        <v>6.6765870645502243</v>
      </c>
      <c r="I102" s="603">
        <v>-17.986942002076379</v>
      </c>
      <c r="J102" s="604">
        <v>170.09363897658693</v>
      </c>
      <c r="S102" s="603"/>
      <c r="T102" s="603"/>
      <c r="U102" s="603"/>
      <c r="V102" s="604"/>
      <c r="W102" s="603"/>
    </row>
    <row r="103" spans="1:25">
      <c r="C103" s="567">
        <v>45016</v>
      </c>
      <c r="D103" s="602">
        <v>45016</v>
      </c>
      <c r="E103" s="603">
        <v>97.47238522603692</v>
      </c>
      <c r="F103" s="603">
        <v>86.627643162606788</v>
      </c>
      <c r="G103" s="603">
        <v>19.872168555218707</v>
      </c>
      <c r="H103" s="603">
        <v>19.303575700524394</v>
      </c>
      <c r="I103" s="603">
        <v>-30.969929689602516</v>
      </c>
      <c r="J103" s="604">
        <v>192.30584295478431</v>
      </c>
      <c r="S103" s="603"/>
      <c r="T103" s="603"/>
      <c r="U103" s="603"/>
      <c r="V103" s="604"/>
      <c r="W103" s="603"/>
    </row>
    <row r="104" spans="1:25">
      <c r="C104" s="567">
        <v>45046</v>
      </c>
      <c r="D104" s="602">
        <v>45046</v>
      </c>
      <c r="E104" s="603">
        <v>109.78642917676102</v>
      </c>
      <c r="F104" s="603">
        <v>116.58064149281029</v>
      </c>
      <c r="G104" s="603">
        <v>26.272760269172799</v>
      </c>
      <c r="H104" s="603">
        <v>23.831423952734614</v>
      </c>
      <c r="I104" s="603">
        <v>-4.4925843335541309</v>
      </c>
      <c r="J104" s="604">
        <v>271.9786705579246</v>
      </c>
      <c r="L104" s="606" t="s">
        <v>316</v>
      </c>
      <c r="S104" s="603"/>
      <c r="T104" s="603"/>
      <c r="U104" s="603"/>
      <c r="V104" s="604"/>
      <c r="W104" s="603"/>
    </row>
    <row r="105" spans="1:25">
      <c r="A105" s="4"/>
      <c r="B105" s="4"/>
      <c r="C105" s="578">
        <v>45077</v>
      </c>
      <c r="D105" s="602">
        <v>45077</v>
      </c>
      <c r="E105" s="603">
        <v>140.78696972986026</v>
      </c>
      <c r="F105" s="603">
        <v>149.32405008334968</v>
      </c>
      <c r="G105" s="603">
        <v>29.621075748141667</v>
      </c>
      <c r="H105" s="603">
        <v>19.201605813716899</v>
      </c>
      <c r="I105" s="603">
        <v>-45.300058216936577</v>
      </c>
      <c r="J105" s="604">
        <v>293.63364315813192</v>
      </c>
      <c r="L105" s="606" t="s">
        <v>165</v>
      </c>
      <c r="S105" s="603"/>
      <c r="T105" s="603"/>
      <c r="U105" s="603"/>
      <c r="V105" s="604"/>
      <c r="W105" s="603"/>
    </row>
    <row r="106" spans="1:25">
      <c r="A106" s="34">
        <v>2023</v>
      </c>
      <c r="B106" s="34" t="s">
        <v>49</v>
      </c>
      <c r="C106" s="567">
        <v>45107</v>
      </c>
      <c r="D106" s="602">
        <v>45107</v>
      </c>
      <c r="E106" s="603">
        <v>140.13401737103425</v>
      </c>
      <c r="F106" s="603">
        <v>137.57948629971449</v>
      </c>
      <c r="G106" s="603">
        <v>30.65821135773702</v>
      </c>
      <c r="H106" s="603">
        <v>21.879906181763044</v>
      </c>
      <c r="I106" s="603">
        <v>1.0661163231440007</v>
      </c>
      <c r="J106" s="604">
        <v>331.31773753339274</v>
      </c>
    </row>
    <row r="107" spans="1:25">
      <c r="C107" s="567">
        <v>45138</v>
      </c>
      <c r="D107" s="602">
        <v>45138</v>
      </c>
      <c r="E107" s="603">
        <v>138.12709658472767</v>
      </c>
      <c r="F107" s="603">
        <v>132.25646790150896</v>
      </c>
      <c r="G107" s="603">
        <v>30.806221715091009</v>
      </c>
      <c r="H107" s="603">
        <v>26.786035625481151</v>
      </c>
      <c r="I107" s="603">
        <v>-37.499560997813738</v>
      </c>
      <c r="J107" s="604">
        <v>290.47626082899501</v>
      </c>
    </row>
    <row r="108" spans="1:25">
      <c r="C108" s="567">
        <v>45169</v>
      </c>
      <c r="D108" s="602">
        <v>45169</v>
      </c>
      <c r="E108" s="603">
        <v>158.8847340623567</v>
      </c>
      <c r="F108" s="603">
        <v>107.5617511330385</v>
      </c>
      <c r="G108" s="603">
        <v>31.277448801512165</v>
      </c>
      <c r="H108" s="603">
        <v>16.334814844261686</v>
      </c>
      <c r="I108" s="603">
        <v>-2.2048382352205298</v>
      </c>
      <c r="J108" s="604">
        <v>311.8539106059485</v>
      </c>
    </row>
    <row r="109" spans="1:25">
      <c r="C109" s="567">
        <v>45199</v>
      </c>
      <c r="D109" s="602">
        <v>45199</v>
      </c>
      <c r="E109" s="603">
        <v>165.30430550093186</v>
      </c>
      <c r="F109" s="603">
        <v>86.266363758214808</v>
      </c>
      <c r="G109" s="603">
        <v>19.587565750878049</v>
      </c>
      <c r="H109" s="603">
        <v>24.175562104905634</v>
      </c>
      <c r="I109" s="603">
        <v>-9.4291595643533626</v>
      </c>
      <c r="J109" s="604">
        <v>285.90463755057698</v>
      </c>
    </row>
    <row r="110" spans="1:25">
      <c r="C110" s="567">
        <v>45230</v>
      </c>
      <c r="D110" s="602">
        <v>45230</v>
      </c>
      <c r="E110" s="603">
        <v>133.71851047673985</v>
      </c>
      <c r="F110" s="603">
        <v>73.017785732708035</v>
      </c>
      <c r="G110" s="603">
        <v>34.671638997840112</v>
      </c>
      <c r="H110" s="603">
        <v>18.226015749840695</v>
      </c>
      <c r="I110" s="603">
        <v>-0.37014162781741911</v>
      </c>
      <c r="J110" s="604">
        <v>259.2638093293113</v>
      </c>
    </row>
    <row r="111" spans="1:25">
      <c r="C111" s="567">
        <v>45260</v>
      </c>
      <c r="D111" s="602">
        <v>45260</v>
      </c>
      <c r="E111" s="603">
        <v>149.03427543752753</v>
      </c>
      <c r="F111" s="603">
        <v>85.540413659783738</v>
      </c>
      <c r="G111" s="603">
        <v>19.348735157324427</v>
      </c>
      <c r="H111" s="603">
        <v>17.48549449075912</v>
      </c>
      <c r="I111" s="603">
        <v>-3.6034046898240915</v>
      </c>
      <c r="J111" s="604">
        <v>267.80551405557071</v>
      </c>
    </row>
    <row r="112" spans="1:25">
      <c r="C112" s="567">
        <v>45291</v>
      </c>
      <c r="D112" s="602">
        <v>45291</v>
      </c>
      <c r="E112" s="603">
        <v>120.17909924699318</v>
      </c>
      <c r="F112" s="603">
        <v>51.008860950263504</v>
      </c>
      <c r="G112" s="603">
        <v>46.772556151214204</v>
      </c>
      <c r="H112" s="603">
        <v>18.466213331233515</v>
      </c>
      <c r="I112" s="603">
        <v>-16.320352956744188</v>
      </c>
      <c r="J112" s="604">
        <v>220.10637672296016</v>
      </c>
    </row>
    <row r="113" spans="1:23">
      <c r="C113" s="692">
        <v>45322</v>
      </c>
      <c r="D113" s="697">
        <v>45322</v>
      </c>
      <c r="E113" s="698">
        <v>100.57453646277945</v>
      </c>
      <c r="F113" s="698">
        <v>68.294276578829923</v>
      </c>
      <c r="G113" s="698">
        <v>33.203681655931881</v>
      </c>
      <c r="H113" s="698">
        <v>20.434124116641787</v>
      </c>
      <c r="I113" s="698">
        <v>-9.7766737226830465</v>
      </c>
      <c r="J113" s="699">
        <v>212.72994509149993</v>
      </c>
    </row>
    <row r="114" spans="1:23">
      <c r="C114" s="692">
        <v>45351</v>
      </c>
      <c r="D114" s="697">
        <f t="shared" ref="D114:D119" si="0">C114</f>
        <v>45351</v>
      </c>
      <c r="E114" s="698">
        <v>102.35091967166412</v>
      </c>
      <c r="F114" s="698">
        <v>24.098554229815527</v>
      </c>
      <c r="G114" s="698">
        <v>30.025329324396406</v>
      </c>
      <c r="H114" s="698">
        <v>15.643516617715578</v>
      </c>
      <c r="I114" s="698">
        <v>-13.037236963552179</v>
      </c>
      <c r="J114" s="699">
        <v>159.08108288003947</v>
      </c>
    </row>
    <row r="115" spans="1:23">
      <c r="C115" s="692">
        <v>45382</v>
      </c>
      <c r="D115" s="697">
        <f t="shared" si="0"/>
        <v>45382</v>
      </c>
      <c r="E115" s="698">
        <v>80.180460940152557</v>
      </c>
      <c r="F115" s="698">
        <v>21.591117443446844</v>
      </c>
      <c r="G115" s="698">
        <v>26.008965722049027</v>
      </c>
      <c r="H115" s="698">
        <v>2.3782004421190028</v>
      </c>
      <c r="I115" s="698">
        <v>-4.4940136407478386</v>
      </c>
      <c r="J115" s="699">
        <v>125.66473090701965</v>
      </c>
    </row>
    <row r="116" spans="1:23">
      <c r="C116" s="567">
        <v>45412</v>
      </c>
      <c r="D116" s="602">
        <f t="shared" si="0"/>
        <v>45412</v>
      </c>
      <c r="E116" s="603">
        <v>60.025209850951569</v>
      </c>
      <c r="F116" s="603">
        <v>1.8702420256059999</v>
      </c>
      <c r="G116" s="603">
        <v>14.934980067699152</v>
      </c>
      <c r="H116" s="603">
        <v>0.21944385161811372</v>
      </c>
      <c r="I116" s="603">
        <v>-29.644444964096884</v>
      </c>
      <c r="J116" s="604">
        <v>47.405430831777963</v>
      </c>
    </row>
    <row r="117" spans="1:23">
      <c r="C117" s="692">
        <v>45443</v>
      </c>
      <c r="D117" s="697">
        <f t="shared" si="0"/>
        <v>45443</v>
      </c>
      <c r="E117" s="698">
        <v>49.275499166749711</v>
      </c>
      <c r="F117" s="698">
        <v>-10.839185438163609</v>
      </c>
      <c r="G117" s="698">
        <v>17.931734759846591</v>
      </c>
      <c r="H117" s="698">
        <v>3.5081712224933366</v>
      </c>
      <c r="I117" s="698">
        <v>13.956650536420845</v>
      </c>
      <c r="J117" s="699">
        <v>73.832870247346904</v>
      </c>
    </row>
    <row r="118" spans="1:23">
      <c r="C118" s="567">
        <v>45473</v>
      </c>
      <c r="D118" s="602">
        <f t="shared" si="0"/>
        <v>45473</v>
      </c>
      <c r="E118" s="603">
        <v>29.633340058440695</v>
      </c>
      <c r="F118" s="603">
        <v>-5.2683340553110671</v>
      </c>
      <c r="G118" s="603">
        <v>14.233676589140071</v>
      </c>
      <c r="H118" s="603">
        <v>3.2322696717741386</v>
      </c>
      <c r="I118" s="603">
        <v>-28.577695763828103</v>
      </c>
      <c r="J118" s="604">
        <v>13.253256500215734</v>
      </c>
    </row>
    <row r="119" spans="1:23">
      <c r="A119" s="34">
        <v>2024</v>
      </c>
      <c r="B119" s="34" t="s">
        <v>517</v>
      </c>
      <c r="C119" s="692">
        <v>45504</v>
      </c>
      <c r="D119" s="697">
        <f t="shared" si="0"/>
        <v>45504</v>
      </c>
      <c r="E119" s="698">
        <v>10.372846511541631</v>
      </c>
      <c r="F119" s="698">
        <v>-16.118630508325097</v>
      </c>
      <c r="G119" s="698">
        <v>11.326980938055668</v>
      </c>
      <c r="H119" s="698">
        <v>3.1723678312822994</v>
      </c>
      <c r="I119" s="698">
        <v>0.70925347402745609</v>
      </c>
      <c r="J119" s="699">
        <v>9.4628182465819464</v>
      </c>
    </row>
    <row r="120" spans="1:23">
      <c r="C120" s="692">
        <v>45535</v>
      </c>
      <c r="D120" s="697">
        <f t="shared" ref="D120:D125" si="1">C120</f>
        <v>45535</v>
      </c>
      <c r="E120" s="698">
        <v>18.978471021286904</v>
      </c>
      <c r="F120" s="698">
        <v>-14.26139212559036</v>
      </c>
      <c r="G120" s="698">
        <v>11.457290569066121</v>
      </c>
      <c r="H120" s="698">
        <v>-0.34813799780008048</v>
      </c>
      <c r="I120" s="698">
        <v>-38.072139057051515</v>
      </c>
      <c r="J120" s="699">
        <v>-22.245907590088933</v>
      </c>
    </row>
    <row r="121" spans="1:23">
      <c r="C121" s="692">
        <v>45565</v>
      </c>
      <c r="D121" s="697">
        <f t="shared" si="1"/>
        <v>45565</v>
      </c>
      <c r="E121" s="698">
        <v>-30.987709882691551</v>
      </c>
      <c r="F121" s="698">
        <v>-10.44342764879295</v>
      </c>
      <c r="G121" s="698">
        <v>21.769098734828464</v>
      </c>
      <c r="H121" s="698">
        <v>-1.5079112776678287</v>
      </c>
      <c r="I121" s="698">
        <v>-7.1167793602466434</v>
      </c>
      <c r="J121" s="699">
        <v>-28.286729434570518</v>
      </c>
    </row>
    <row r="122" spans="1:23">
      <c r="C122" s="567">
        <v>45596</v>
      </c>
      <c r="D122" s="602">
        <f t="shared" si="1"/>
        <v>45596</v>
      </c>
      <c r="E122" s="603">
        <v>-62.820256864040516</v>
      </c>
      <c r="F122" s="603">
        <v>-15.591041654790915</v>
      </c>
      <c r="G122" s="603">
        <v>6.0816675961952669</v>
      </c>
      <c r="H122" s="603">
        <v>-1.1914783407230856</v>
      </c>
      <c r="I122" s="603">
        <v>-19.793950902007378</v>
      </c>
      <c r="J122" s="604">
        <v>-93.315060165366617</v>
      </c>
    </row>
    <row r="123" spans="1:23">
      <c r="C123" s="567">
        <v>45626</v>
      </c>
      <c r="D123" s="602">
        <f t="shared" si="1"/>
        <v>45626</v>
      </c>
      <c r="E123" s="603">
        <v>-50.74360346383984</v>
      </c>
      <c r="F123" s="603">
        <v>-31.99934673504319</v>
      </c>
      <c r="G123" s="603">
        <v>15.843802849286734</v>
      </c>
      <c r="H123" s="603">
        <v>-3.787166504120032</v>
      </c>
      <c r="I123" s="603">
        <v>-13.997259218179581</v>
      </c>
      <c r="J123" s="604">
        <v>-84.683573071895907</v>
      </c>
    </row>
    <row r="124" spans="1:23">
      <c r="C124" s="692">
        <v>45657</v>
      </c>
      <c r="D124" s="697">
        <f t="shared" si="1"/>
        <v>45657</v>
      </c>
      <c r="E124" s="698">
        <v>-80.378093220152195</v>
      </c>
      <c r="F124" s="698">
        <v>-26.45028733238227</v>
      </c>
      <c r="G124" s="698">
        <v>-13.514835684100326</v>
      </c>
      <c r="H124" s="698">
        <v>-3.3489566397834141</v>
      </c>
      <c r="I124" s="698">
        <v>-5.1228400536393597</v>
      </c>
      <c r="J124" s="699">
        <v>-128.81501293005755</v>
      </c>
    </row>
    <row r="125" spans="1:23">
      <c r="C125" s="692">
        <v>45688</v>
      </c>
      <c r="D125" s="697">
        <f t="shared" si="1"/>
        <v>45688</v>
      </c>
      <c r="E125" s="698">
        <v>-80.376597169444281</v>
      </c>
      <c r="F125" s="698">
        <v>-5.3589719262028472</v>
      </c>
      <c r="G125" s="698">
        <v>-9.5970333994728954</v>
      </c>
      <c r="H125" s="698">
        <v>-6.4825132243687262</v>
      </c>
      <c r="I125" s="698">
        <v>3.4196714982962395</v>
      </c>
      <c r="J125" s="699">
        <v>-98.395444221192506</v>
      </c>
    </row>
    <row r="126" spans="1:23">
      <c r="C126" s="692">
        <v>45716</v>
      </c>
      <c r="D126" s="697">
        <f t="shared" ref="D126:D131" si="2">C126</f>
        <v>45716</v>
      </c>
      <c r="E126" s="698">
        <v>-77.137439417662918</v>
      </c>
      <c r="F126" s="698">
        <v>-25.506050216968529</v>
      </c>
      <c r="G126" s="698">
        <v>-12.280471697263561</v>
      </c>
      <c r="H126" s="698">
        <v>-0.57020476735162051</v>
      </c>
      <c r="I126" s="698">
        <v>-8.6553864285687414</v>
      </c>
      <c r="J126" s="699">
        <v>-124.14955252781539</v>
      </c>
      <c r="S126" s="603"/>
      <c r="T126" s="603"/>
      <c r="U126" s="603"/>
      <c r="V126" s="604"/>
      <c r="W126" s="603"/>
    </row>
    <row r="127" spans="1:23">
      <c r="C127" s="692">
        <v>45747</v>
      </c>
      <c r="D127" s="697">
        <f t="shared" si="2"/>
        <v>45747</v>
      </c>
      <c r="E127" s="698">
        <v>-93.730411786273351</v>
      </c>
      <c r="F127" s="698">
        <v>-19.801196270603466</v>
      </c>
      <c r="G127" s="698">
        <v>-16.116371547278433</v>
      </c>
      <c r="H127" s="698">
        <v>-7.3677971919023619</v>
      </c>
      <c r="I127" s="698">
        <v>-11.595428910919395</v>
      </c>
      <c r="J127" s="699">
        <v>-148.61120570697702</v>
      </c>
    </row>
    <row r="128" spans="1:23">
      <c r="C128" s="567">
        <v>45777</v>
      </c>
      <c r="D128" s="602">
        <f t="shared" si="2"/>
        <v>45777</v>
      </c>
      <c r="E128" s="603">
        <v>-88.004879177075537</v>
      </c>
      <c r="F128" s="603">
        <v>-30.144483355921864</v>
      </c>
      <c r="G128" s="603">
        <v>-16.100933072550923</v>
      </c>
      <c r="H128" s="603">
        <v>-1.2037691769397494</v>
      </c>
      <c r="I128" s="603">
        <v>-7.7916943035201038</v>
      </c>
      <c r="J128" s="604">
        <v>-143.24575908600815</v>
      </c>
    </row>
    <row r="129" spans="1:10">
      <c r="C129" s="692">
        <v>45808</v>
      </c>
      <c r="D129" s="697">
        <f t="shared" si="2"/>
        <v>45808</v>
      </c>
      <c r="E129" s="698">
        <v>-88.287417918415372</v>
      </c>
      <c r="F129" s="698">
        <v>-30.547989950761149</v>
      </c>
      <c r="G129" s="698">
        <v>-22.237698218524869</v>
      </c>
      <c r="H129" s="698">
        <v>-9.1740946911246848</v>
      </c>
      <c r="I129" s="698">
        <v>-3.9380031018961885</v>
      </c>
      <c r="J129" s="699">
        <v>-154.18520388072227</v>
      </c>
    </row>
    <row r="130" spans="1:10">
      <c r="C130" s="567">
        <v>45838</v>
      </c>
      <c r="D130" s="602">
        <f t="shared" si="2"/>
        <v>45838</v>
      </c>
      <c r="E130" s="603">
        <v>-78.533119926713098</v>
      </c>
      <c r="F130" s="603">
        <v>-22.802731342033137</v>
      </c>
      <c r="G130" s="603">
        <v>-20.442303143037787</v>
      </c>
      <c r="H130" s="603">
        <v>-8.8115261953234096</v>
      </c>
      <c r="I130" s="603">
        <v>-3.3655691924383064</v>
      </c>
      <c r="J130" s="604">
        <v>-133.95524979954578</v>
      </c>
    </row>
    <row r="131" spans="1:10">
      <c r="A131" s="34">
        <v>2025</v>
      </c>
      <c r="B131" s="34" t="s">
        <v>538</v>
      </c>
      <c r="C131" s="692">
        <v>45869</v>
      </c>
      <c r="D131" s="697">
        <f t="shared" si="2"/>
        <v>45869</v>
      </c>
      <c r="E131" s="698">
        <v>-88.038019352963161</v>
      </c>
      <c r="F131" s="698">
        <v>-56.784154742633234</v>
      </c>
      <c r="G131" s="698">
        <v>-18.880902138326849</v>
      </c>
      <c r="H131" s="698">
        <v>-11.64432024791374</v>
      </c>
      <c r="I131" s="698">
        <v>10.645053045692245</v>
      </c>
      <c r="J131" s="699">
        <v>-164.7023434361447</v>
      </c>
    </row>
    <row r="132" spans="1:10">
      <c r="C132" s="692">
        <v>45900</v>
      </c>
      <c r="D132" s="697">
        <f>C132</f>
        <v>45900</v>
      </c>
      <c r="E132" s="698">
        <v>-88.820341161574873</v>
      </c>
      <c r="F132" s="698">
        <v>-1.0783050832168128</v>
      </c>
      <c r="G132" s="698">
        <v>-17.787602184401411</v>
      </c>
      <c r="H132" s="698">
        <v>-5.1787790578575414</v>
      </c>
      <c r="I132" s="698">
        <v>6.42304522217586</v>
      </c>
      <c r="J132" s="699">
        <v>-106.44198226487482</v>
      </c>
    </row>
    <row r="133" spans="1:10">
      <c r="C133" s="577">
        <v>45930</v>
      </c>
      <c r="D133" s="607">
        <f>C133</f>
        <v>45930</v>
      </c>
      <c r="E133" s="608">
        <v>-62.475291092396155</v>
      </c>
      <c r="F133" s="608">
        <v>-37.518095621075496</v>
      </c>
      <c r="G133" s="608">
        <v>-19.389581669965359</v>
      </c>
      <c r="H133" s="608">
        <v>-6.6401493067080875</v>
      </c>
      <c r="I133" s="608">
        <v>4.6139853835625741</v>
      </c>
      <c r="J133" s="609">
        <v>-121.40913230658251</v>
      </c>
    </row>
    <row r="134" spans="1:10">
      <c r="C134" s="567"/>
      <c r="D134" s="602"/>
      <c r="E134" s="603"/>
      <c r="F134" s="603"/>
      <c r="G134" s="603"/>
      <c r="H134" s="603"/>
      <c r="I134" s="603"/>
      <c r="J134" s="604"/>
    </row>
    <row r="135" spans="1:10">
      <c r="C135" s="567"/>
      <c r="D135" s="602"/>
      <c r="E135" s="603"/>
      <c r="F135" s="603"/>
      <c r="G135" s="603"/>
      <c r="H135" s="603"/>
      <c r="I135" s="603"/>
      <c r="J135" s="604"/>
    </row>
    <row r="136" spans="1:10">
      <c r="C136" s="578"/>
      <c r="D136" s="602"/>
      <c r="E136" s="603"/>
      <c r="F136" s="603"/>
      <c r="G136" s="603"/>
      <c r="H136" s="603"/>
      <c r="I136" s="603"/>
      <c r="J136" s="604"/>
    </row>
    <row r="137" spans="1:10">
      <c r="C137" s="567"/>
      <c r="D137" s="602"/>
      <c r="E137" s="603"/>
      <c r="F137" s="603"/>
      <c r="G137" s="603"/>
      <c r="H137" s="603"/>
      <c r="I137" s="603"/>
      <c r="J137" s="604"/>
    </row>
  </sheetData>
  <sheetProtection algorithmName="SHA-512" hashValue="LSMCGL+1gtKAsMndfL0cJsIT4DrOshSBF72hlA4Z43vhqpxD3F4seyxrGvyhzj1svNznngIDQqzdIatZQjGg2g==" saltValue="Ie/Ds6HW7ehl6fa6r1GwNA==" spinCount="100000" sheet="1" objects="1" scenarios="1"/>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4F983-F0E6-4ADB-9782-9141A0CC4AAE}">
  <sheetPr codeName="List23"/>
  <dimension ref="A2:CR163"/>
  <sheetViews>
    <sheetView zoomScaleNormal="100" workbookViewId="0">
      <pane xSplit="4" ySplit="3" topLeftCell="E98" activePane="bottomRight" state="frozen"/>
      <selection activeCell="W7" sqref="W7"/>
      <selection pane="topRight" activeCell="W7" sqref="W7"/>
      <selection pane="bottomLeft" activeCell="W7" sqref="W7"/>
      <selection pane="bottomRight" activeCell="C132" sqref="C132:H133"/>
    </sheetView>
  </sheetViews>
  <sheetFormatPr defaultColWidth="9.42578125" defaultRowHeight="11.25"/>
  <cols>
    <col min="1" max="1" width="4.5703125" style="4" hidden="1" customWidth="1"/>
    <col min="2" max="2" width="5" style="4" hidden="1" customWidth="1"/>
    <col min="3" max="4" width="6.5703125" style="593" customWidth="1"/>
    <col min="5" max="5" width="21.5703125" style="593" bestFit="1" customWidth="1"/>
    <col min="6" max="6" width="32.42578125" style="593" bestFit="1" customWidth="1"/>
    <col min="7" max="7" width="8.42578125" style="593" bestFit="1" customWidth="1"/>
    <col min="8" max="8" width="14.42578125" style="593" bestFit="1" customWidth="1"/>
    <col min="9" max="96" width="6.5703125" style="593" customWidth="1"/>
    <col min="97" max="16384" width="9.42578125" style="593"/>
  </cols>
  <sheetData>
    <row r="2" spans="1:87">
      <c r="C2" s="610"/>
      <c r="D2" s="596"/>
      <c r="E2" s="611" t="s">
        <v>317</v>
      </c>
      <c r="F2" s="611" t="s">
        <v>319</v>
      </c>
      <c r="G2" s="611" t="s">
        <v>321</v>
      </c>
      <c r="H2" s="611" t="s">
        <v>323</v>
      </c>
    </row>
    <row r="3" spans="1:87">
      <c r="C3" s="598" t="s">
        <v>477</v>
      </c>
      <c r="D3" s="599" t="s">
        <v>478</v>
      </c>
      <c r="E3" s="612" t="s">
        <v>318</v>
      </c>
      <c r="F3" s="613" t="s">
        <v>320</v>
      </c>
      <c r="G3" s="614" t="s">
        <v>322</v>
      </c>
      <c r="H3" s="614" t="s">
        <v>324</v>
      </c>
    </row>
    <row r="4" spans="1:87">
      <c r="C4" s="615"/>
      <c r="D4" s="616"/>
      <c r="E4" s="606"/>
      <c r="F4" s="606"/>
      <c r="G4" s="617"/>
      <c r="H4" s="617"/>
    </row>
    <row r="5" spans="1:87">
      <c r="C5" s="578">
        <v>42035</v>
      </c>
      <c r="D5" s="618">
        <v>42035</v>
      </c>
      <c r="E5" s="619">
        <v>5.5518192859469346</v>
      </c>
      <c r="F5" s="619">
        <v>4.5984374473312428</v>
      </c>
      <c r="G5" s="619">
        <v>5.1619476683879091</v>
      </c>
      <c r="H5" s="619">
        <v>5.7576725992802391</v>
      </c>
    </row>
    <row r="6" spans="1:87">
      <c r="C6" s="578">
        <v>42063</v>
      </c>
      <c r="D6" s="618">
        <v>42063</v>
      </c>
      <c r="E6" s="619">
        <v>5.210804585381827</v>
      </c>
      <c r="F6" s="619">
        <v>4.609126770884413</v>
      </c>
      <c r="G6" s="619">
        <v>5.7343320516726637</v>
      </c>
      <c r="H6" s="619">
        <v>6.2012635151095488</v>
      </c>
    </row>
    <row r="7" spans="1:87">
      <c r="C7" s="578">
        <v>42094</v>
      </c>
      <c r="D7" s="618">
        <v>42094</v>
      </c>
      <c r="E7" s="619">
        <v>5.2101096688932618</v>
      </c>
      <c r="F7" s="619">
        <v>4.2516392240187386</v>
      </c>
      <c r="G7" s="619">
        <v>5.3472260693557212</v>
      </c>
      <c r="H7" s="619">
        <v>5.814089510833063</v>
      </c>
    </row>
    <row r="8" spans="1:87">
      <c r="C8" s="578">
        <v>42124</v>
      </c>
      <c r="D8" s="618">
        <v>42124</v>
      </c>
      <c r="E8" s="619">
        <v>5.0915959444906642</v>
      </c>
      <c r="F8" s="619">
        <v>5.2319170968691724</v>
      </c>
      <c r="G8" s="619">
        <v>5.3212139473154814</v>
      </c>
      <c r="H8" s="619">
        <v>5.3608075270765791</v>
      </c>
    </row>
    <row r="9" spans="1:87">
      <c r="C9" s="578">
        <v>42155</v>
      </c>
      <c r="D9" s="618">
        <v>42155</v>
      </c>
      <c r="E9" s="619">
        <v>5.4222938013049111</v>
      </c>
      <c r="F9" s="619">
        <v>5.2150760044659883</v>
      </c>
      <c r="G9" s="619">
        <v>5.3268687672338331</v>
      </c>
      <c r="H9" s="619">
        <v>5.2063161593177698</v>
      </c>
      <c r="T9" s="620"/>
      <c r="U9" s="620"/>
      <c r="V9" s="620"/>
      <c r="W9" s="620"/>
      <c r="X9" s="620"/>
      <c r="Y9" s="620"/>
      <c r="Z9" s="620"/>
      <c r="AA9" s="620"/>
      <c r="AB9" s="620"/>
      <c r="AC9" s="620"/>
      <c r="AD9" s="620"/>
      <c r="AE9" s="620"/>
      <c r="AF9" s="620"/>
      <c r="AG9" s="620"/>
      <c r="AH9" s="620"/>
      <c r="AI9" s="620"/>
      <c r="AJ9" s="620"/>
      <c r="AK9" s="620"/>
      <c r="AL9" s="620"/>
      <c r="AM9" s="620"/>
      <c r="AN9" s="620"/>
      <c r="AO9" s="620"/>
      <c r="AP9" s="620"/>
      <c r="AQ9" s="620"/>
      <c r="AR9" s="620"/>
      <c r="AS9" s="620"/>
      <c r="AT9" s="620"/>
      <c r="AU9" s="620"/>
      <c r="AV9" s="620"/>
      <c r="AW9" s="620"/>
      <c r="AX9" s="620"/>
      <c r="AY9" s="620"/>
      <c r="AZ9" s="620"/>
      <c r="BA9" s="620"/>
      <c r="BB9" s="620"/>
      <c r="BC9" s="620"/>
      <c r="BD9" s="620"/>
      <c r="BE9" s="620"/>
      <c r="BF9" s="620"/>
      <c r="BG9" s="620"/>
      <c r="BH9" s="620"/>
      <c r="BI9" s="620"/>
      <c r="BJ9" s="620"/>
      <c r="BK9" s="620"/>
      <c r="BL9" s="620"/>
      <c r="BM9" s="620"/>
      <c r="BN9" s="620"/>
      <c r="BO9" s="620"/>
      <c r="BP9" s="620"/>
      <c r="BQ9" s="620"/>
      <c r="BR9" s="620"/>
      <c r="BS9" s="620"/>
      <c r="BT9" s="620"/>
      <c r="BU9" s="620"/>
      <c r="BV9" s="620"/>
      <c r="BW9" s="620"/>
      <c r="BX9" s="620"/>
      <c r="BY9" s="620"/>
      <c r="BZ9" s="620"/>
      <c r="CA9" s="620"/>
      <c r="CB9" s="620"/>
      <c r="CC9" s="620"/>
      <c r="CD9" s="620"/>
      <c r="CE9" s="620"/>
      <c r="CF9" s="620"/>
      <c r="CG9" s="620"/>
      <c r="CH9" s="620"/>
      <c r="CI9" s="620"/>
    </row>
    <row r="10" spans="1:87">
      <c r="A10" s="4">
        <v>2015</v>
      </c>
      <c r="B10" s="4" t="s">
        <v>135</v>
      </c>
      <c r="C10" s="578">
        <v>42185</v>
      </c>
      <c r="D10" s="618">
        <v>42185</v>
      </c>
      <c r="E10" s="619">
        <v>5.1472994693536096</v>
      </c>
      <c r="F10" s="619">
        <v>4.8170666885374045</v>
      </c>
      <c r="G10" s="619">
        <v>5.407581190915506</v>
      </c>
      <c r="H10" s="619">
        <v>5.1025253928524741</v>
      </c>
    </row>
    <row r="11" spans="1:87">
      <c r="C11" s="578">
        <v>42216</v>
      </c>
      <c r="D11" s="618">
        <v>42216</v>
      </c>
      <c r="E11" s="619">
        <v>4.8144118789347754</v>
      </c>
      <c r="F11" s="619">
        <v>4.3920085256380963</v>
      </c>
      <c r="G11" s="619">
        <v>5.3624473199814151</v>
      </c>
      <c r="H11" s="619">
        <v>5.3106779560390613</v>
      </c>
    </row>
    <row r="12" spans="1:87">
      <c r="C12" s="578">
        <v>42247</v>
      </c>
      <c r="D12" s="618">
        <v>42247</v>
      </c>
      <c r="E12" s="619">
        <v>4.7743879641266904</v>
      </c>
      <c r="F12" s="619">
        <v>4.238114101481397</v>
      </c>
      <c r="G12" s="619">
        <v>5.2428984280297755</v>
      </c>
      <c r="H12" s="619">
        <v>5.2835577420728841</v>
      </c>
    </row>
    <row r="13" spans="1:87">
      <c r="C13" s="578">
        <v>42277</v>
      </c>
      <c r="D13" s="618">
        <v>42277</v>
      </c>
      <c r="E13" s="619">
        <v>4.9814107806933174</v>
      </c>
      <c r="F13" s="619">
        <v>4.2375267629500533</v>
      </c>
      <c r="G13" s="619">
        <v>5.1648440040649817</v>
      </c>
      <c r="H13" s="619">
        <v>5.1724299964854747</v>
      </c>
    </row>
    <row r="14" spans="1:87">
      <c r="C14" s="578">
        <v>42308</v>
      </c>
      <c r="D14" s="618">
        <v>42308</v>
      </c>
      <c r="E14" s="619">
        <v>5.3956474614018175</v>
      </c>
      <c r="F14" s="619">
        <v>4.4571920738654507</v>
      </c>
      <c r="G14" s="619">
        <v>4.8391405814035409</v>
      </c>
      <c r="H14" s="619">
        <v>4.804047582117744</v>
      </c>
    </row>
    <row r="15" spans="1:87">
      <c r="C15" s="578">
        <v>42338</v>
      </c>
      <c r="D15" s="618">
        <v>42338</v>
      </c>
      <c r="E15" s="619">
        <v>5.1919596023581196</v>
      </c>
      <c r="F15" s="619">
        <v>4.3211636759254368</v>
      </c>
      <c r="G15" s="619">
        <v>4.6878512214700159</v>
      </c>
      <c r="H15" s="619">
        <v>4.958376350477292</v>
      </c>
    </row>
    <row r="16" spans="1:87">
      <c r="C16" s="578">
        <v>42369</v>
      </c>
      <c r="D16" s="618">
        <v>42369</v>
      </c>
      <c r="E16" s="619">
        <v>5.043994109120618</v>
      </c>
      <c r="F16" s="619">
        <v>4.5337540201158815</v>
      </c>
      <c r="G16" s="619">
        <v>4.4686821368221672</v>
      </c>
      <c r="H16" s="619">
        <v>5.4437904048945729</v>
      </c>
    </row>
    <row r="17" spans="1:96">
      <c r="C17" s="578">
        <v>42400</v>
      </c>
      <c r="D17" s="618">
        <v>42400</v>
      </c>
      <c r="E17" s="619">
        <v>4.9133137477688571</v>
      </c>
      <c r="F17" s="619">
        <v>4.7708350563122162</v>
      </c>
      <c r="G17" s="619">
        <v>4.6045349390958989</v>
      </c>
      <c r="H17" s="619">
        <v>5.145194311115266</v>
      </c>
    </row>
    <row r="18" spans="1:96">
      <c r="C18" s="578">
        <v>42429</v>
      </c>
      <c r="D18" s="618">
        <v>42429</v>
      </c>
      <c r="E18" s="619">
        <v>4.6595774816319802</v>
      </c>
      <c r="F18" s="619">
        <v>4.8037655758595577</v>
      </c>
      <c r="G18" s="619">
        <v>4.6492491463086676</v>
      </c>
      <c r="H18" s="619">
        <v>5.2186075658864883</v>
      </c>
    </row>
    <row r="19" spans="1:96">
      <c r="C19" s="578">
        <v>42460</v>
      </c>
      <c r="D19" s="618">
        <v>42460</v>
      </c>
      <c r="E19" s="619">
        <v>4.2308165819154047</v>
      </c>
      <c r="F19" s="619">
        <v>4.5077016431496313</v>
      </c>
      <c r="G19" s="619">
        <v>4.7044332399654927</v>
      </c>
      <c r="H19" s="619">
        <v>4.7573517310026991</v>
      </c>
      <c r="CR19" s="621"/>
    </row>
    <row r="20" spans="1:96">
      <c r="C20" s="578">
        <v>42490</v>
      </c>
      <c r="D20" s="618">
        <v>42490</v>
      </c>
      <c r="E20" s="619">
        <v>4.03302478757732</v>
      </c>
      <c r="F20" s="619">
        <v>4.7045125075253917</v>
      </c>
      <c r="G20" s="619">
        <v>4.5821470646936673</v>
      </c>
      <c r="H20" s="619">
        <v>5.0872587588495923</v>
      </c>
      <c r="CR20" s="621"/>
    </row>
    <row r="21" spans="1:96" ht="11.25" customHeight="1">
      <c r="C21" s="578">
        <v>42521</v>
      </c>
      <c r="D21" s="618">
        <v>42521</v>
      </c>
      <c r="E21" s="619">
        <v>4.1352021768655414</v>
      </c>
      <c r="F21" s="619">
        <v>4.419003452645649</v>
      </c>
      <c r="G21" s="619">
        <v>4.3945024985706231</v>
      </c>
      <c r="H21" s="619">
        <v>4.8229043730928778</v>
      </c>
      <c r="CA21" s="622"/>
      <c r="CB21" s="622"/>
      <c r="CC21" s="622"/>
      <c r="CD21" s="622"/>
      <c r="CE21" s="622"/>
      <c r="CF21" s="622"/>
      <c r="CH21" s="622"/>
      <c r="CI21" s="622"/>
      <c r="CJ21" s="622"/>
      <c r="CK21" s="622"/>
      <c r="CL21" s="622"/>
      <c r="CM21" s="622"/>
      <c r="CN21" s="622"/>
      <c r="CO21" s="622"/>
      <c r="CP21" s="622"/>
      <c r="CR21" s="621"/>
    </row>
    <row r="22" spans="1:96">
      <c r="A22" s="4">
        <v>2016</v>
      </c>
      <c r="B22" s="4" t="s">
        <v>136</v>
      </c>
      <c r="C22" s="578">
        <v>42551</v>
      </c>
      <c r="D22" s="618">
        <v>42551</v>
      </c>
      <c r="E22" s="619">
        <v>4.2148088267912645</v>
      </c>
      <c r="F22" s="619">
        <v>4.4080886243374904</v>
      </c>
      <c r="G22" s="619">
        <v>4.3343053194912429</v>
      </c>
      <c r="H22" s="619">
        <v>4.5529057727871276</v>
      </c>
      <c r="CA22" s="622"/>
      <c r="CB22" s="622"/>
      <c r="CC22" s="622"/>
      <c r="CD22" s="622"/>
      <c r="CE22" s="622"/>
      <c r="CF22" s="622"/>
      <c r="CH22" s="622"/>
      <c r="CI22" s="622"/>
      <c r="CJ22" s="622"/>
      <c r="CK22" s="622"/>
      <c r="CL22" s="622"/>
      <c r="CM22" s="622"/>
      <c r="CN22" s="622"/>
      <c r="CO22" s="622"/>
      <c r="CP22" s="622"/>
      <c r="CR22" s="621"/>
    </row>
    <row r="23" spans="1:96">
      <c r="C23" s="578">
        <v>42582</v>
      </c>
      <c r="D23" s="618">
        <v>42582</v>
      </c>
      <c r="E23" s="619">
        <v>4.3704350363235678</v>
      </c>
      <c r="F23" s="619">
        <v>4.0015605991714587</v>
      </c>
      <c r="G23" s="619">
        <v>4.3107901329563845</v>
      </c>
      <c r="H23" s="619">
        <v>4.6409339652633461</v>
      </c>
      <c r="CR23" s="621"/>
    </row>
    <row r="24" spans="1:96">
      <c r="C24" s="578">
        <v>42613</v>
      </c>
      <c r="D24" s="618">
        <v>42613</v>
      </c>
      <c r="E24" s="619">
        <v>4.3240083198647392</v>
      </c>
      <c r="F24" s="619">
        <v>4.0401453647515337</v>
      </c>
      <c r="G24" s="619">
        <v>4.3222804379680948</v>
      </c>
      <c r="H24" s="619">
        <v>4.5976293192796263</v>
      </c>
    </row>
    <row r="25" spans="1:96">
      <c r="C25" s="578">
        <v>42643</v>
      </c>
      <c r="D25" s="618">
        <v>42643</v>
      </c>
      <c r="E25" s="619">
        <v>4.0992839685154747</v>
      </c>
      <c r="F25" s="619">
        <v>4.0355268751088929</v>
      </c>
      <c r="G25" s="619">
        <v>4.4965008726415565</v>
      </c>
      <c r="H25" s="619">
        <v>4.6094136894991538</v>
      </c>
      <c r="CQ25" s="594"/>
    </row>
    <row r="26" spans="1:96">
      <c r="C26" s="578">
        <v>42674</v>
      </c>
      <c r="D26" s="618">
        <v>42674</v>
      </c>
      <c r="E26" s="619">
        <v>4.1450299130974066</v>
      </c>
      <c r="F26" s="619">
        <v>3.8782828558443652</v>
      </c>
      <c r="G26" s="619">
        <v>4.4998647634107538</v>
      </c>
      <c r="H26" s="619">
        <v>4.5620696542503136</v>
      </c>
    </row>
    <row r="27" spans="1:96">
      <c r="C27" s="578">
        <v>42704</v>
      </c>
      <c r="D27" s="618">
        <v>42704</v>
      </c>
      <c r="E27" s="619">
        <v>4.1339905186693393</v>
      </c>
      <c r="F27" s="619">
        <v>3.9229900597141119</v>
      </c>
      <c r="G27" s="619">
        <v>4.5727443120534952</v>
      </c>
      <c r="H27" s="619">
        <v>4.5973979531430356</v>
      </c>
    </row>
    <row r="28" spans="1:96">
      <c r="C28" s="578">
        <v>42735</v>
      </c>
      <c r="D28" s="618">
        <v>42735</v>
      </c>
      <c r="E28" s="619">
        <v>4.2096859104139117</v>
      </c>
      <c r="F28" s="619">
        <v>3.6549140682962094</v>
      </c>
      <c r="G28" s="619">
        <v>4.8055211794865338</v>
      </c>
      <c r="H28" s="619">
        <v>4.7567888802728824</v>
      </c>
    </row>
    <row r="29" spans="1:96">
      <c r="C29" s="578">
        <v>42766</v>
      </c>
      <c r="D29" s="618">
        <v>42766</v>
      </c>
      <c r="E29" s="619">
        <v>4.1731079168530645</v>
      </c>
      <c r="F29" s="619">
        <v>3.6499563679334304</v>
      </c>
      <c r="G29" s="619">
        <v>4.7882687954948597</v>
      </c>
      <c r="H29" s="619">
        <v>4.7236568887724824</v>
      </c>
    </row>
    <row r="30" spans="1:96">
      <c r="C30" s="578">
        <v>42794</v>
      </c>
      <c r="D30" s="618">
        <v>42794</v>
      </c>
      <c r="E30" s="619">
        <v>4.1632524611712522</v>
      </c>
      <c r="F30" s="619">
        <v>3.5228035860308551</v>
      </c>
      <c r="G30" s="619">
        <v>4.5535080492084692</v>
      </c>
      <c r="H30" s="619">
        <v>4.6851252689308494</v>
      </c>
    </row>
    <row r="31" spans="1:96">
      <c r="C31" s="578">
        <v>42825</v>
      </c>
      <c r="D31" s="618">
        <v>42825</v>
      </c>
      <c r="E31" s="619">
        <v>4.0662164275472321</v>
      </c>
      <c r="F31" s="619">
        <v>3.372327213411169</v>
      </c>
      <c r="G31" s="619">
        <v>3.9760713806380457</v>
      </c>
      <c r="H31" s="619">
        <v>3.7146871103292423</v>
      </c>
    </row>
    <row r="32" spans="1:96">
      <c r="C32" s="578">
        <v>42855</v>
      </c>
      <c r="D32" s="618">
        <v>42855</v>
      </c>
      <c r="E32" s="619">
        <v>3.9739887636073385</v>
      </c>
      <c r="F32" s="619">
        <v>3.7557583349496699</v>
      </c>
      <c r="G32" s="619">
        <v>3.9573063666186017</v>
      </c>
      <c r="H32" s="619">
        <v>3.3693951645366398</v>
      </c>
    </row>
    <row r="33" spans="1:96">
      <c r="C33" s="578">
        <v>42886</v>
      </c>
      <c r="D33" s="618">
        <v>42886</v>
      </c>
      <c r="E33" s="619">
        <v>3.9180204255667643</v>
      </c>
      <c r="F33" s="619">
        <v>3.7821440275521749</v>
      </c>
      <c r="G33" s="619">
        <v>3.8069751520638988</v>
      </c>
      <c r="H33" s="619">
        <v>3.403614577527537</v>
      </c>
    </row>
    <row r="34" spans="1:96">
      <c r="A34" s="4">
        <v>2017</v>
      </c>
      <c r="B34" s="4" t="s">
        <v>43</v>
      </c>
      <c r="C34" s="578">
        <v>42916</v>
      </c>
      <c r="D34" s="618">
        <v>42916</v>
      </c>
      <c r="E34" s="619">
        <v>3.811172308198425</v>
      </c>
      <c r="F34" s="619">
        <v>4.0844768171265562</v>
      </c>
      <c r="G34" s="619">
        <v>3.9300895682078849</v>
      </c>
      <c r="H34" s="619">
        <v>3.6769001133752979</v>
      </c>
    </row>
    <row r="35" spans="1:96">
      <c r="C35" s="578">
        <v>42947</v>
      </c>
      <c r="D35" s="618">
        <v>42947</v>
      </c>
      <c r="E35" s="619">
        <v>3.6053708545875232</v>
      </c>
      <c r="F35" s="619">
        <v>3.6458272278378208</v>
      </c>
      <c r="G35" s="619">
        <v>3.7934310731960124</v>
      </c>
      <c r="H35" s="619">
        <v>3.6047578259067459</v>
      </c>
    </row>
    <row r="36" spans="1:96">
      <c r="C36" s="578">
        <v>42978</v>
      </c>
      <c r="D36" s="618">
        <v>42978</v>
      </c>
      <c r="E36" s="619">
        <v>3.4753659398253989</v>
      </c>
      <c r="F36" s="619">
        <v>3.5005910370530033</v>
      </c>
      <c r="G36" s="619">
        <v>3.8281119078831054</v>
      </c>
      <c r="H36" s="619">
        <v>3.3167595757191628</v>
      </c>
    </row>
    <row r="37" spans="1:96">
      <c r="C37" s="578">
        <v>43008</v>
      </c>
      <c r="D37" s="618">
        <v>43008</v>
      </c>
      <c r="E37" s="619">
        <v>3.4934095493971382</v>
      </c>
      <c r="F37" s="619">
        <v>3.3830168673556185</v>
      </c>
      <c r="G37" s="619">
        <v>3.7127619560423515</v>
      </c>
      <c r="H37" s="619">
        <v>3.0530730677897755</v>
      </c>
    </row>
    <row r="38" spans="1:96">
      <c r="C38" s="578">
        <v>43039</v>
      </c>
      <c r="D38" s="618">
        <v>43039</v>
      </c>
      <c r="E38" s="619">
        <v>3.5984401338976011</v>
      </c>
      <c r="F38" s="619">
        <v>3.4376285182967554</v>
      </c>
      <c r="G38" s="619">
        <v>3.6040925096308358</v>
      </c>
      <c r="H38" s="619">
        <v>3.049280750393379</v>
      </c>
    </row>
    <row r="39" spans="1:96">
      <c r="C39" s="578">
        <v>43069</v>
      </c>
      <c r="D39" s="618">
        <v>43069</v>
      </c>
      <c r="E39" s="619">
        <v>3.2735136408678986</v>
      </c>
      <c r="F39" s="619">
        <v>3.4291096263873899</v>
      </c>
      <c r="G39" s="619">
        <v>3.2997867325173877</v>
      </c>
      <c r="H39" s="619">
        <v>3.2257413262644659</v>
      </c>
    </row>
    <row r="40" spans="1:96">
      <c r="C40" s="578">
        <v>43100</v>
      </c>
      <c r="D40" s="618">
        <v>43100</v>
      </c>
      <c r="E40" s="619">
        <v>3.2450571338512466</v>
      </c>
      <c r="F40" s="619">
        <v>3.099746063815024</v>
      </c>
      <c r="G40" s="619">
        <v>3.1295912224803524</v>
      </c>
      <c r="H40" s="619">
        <v>3.7565722447477343</v>
      </c>
    </row>
    <row r="41" spans="1:96">
      <c r="C41" s="578">
        <v>43131</v>
      </c>
      <c r="D41" s="618">
        <v>43131</v>
      </c>
      <c r="E41" s="619">
        <v>3.1534837930862669</v>
      </c>
      <c r="F41" s="619">
        <v>3.0768967391741984</v>
      </c>
      <c r="G41" s="619">
        <v>3.0057724628385216</v>
      </c>
      <c r="H41" s="619">
        <v>3.7320123398643705</v>
      </c>
    </row>
    <row r="42" spans="1:96">
      <c r="C42" s="578">
        <v>43159</v>
      </c>
      <c r="D42" s="618">
        <v>43159</v>
      </c>
      <c r="E42" s="619">
        <v>3.0955111707441523</v>
      </c>
      <c r="F42" s="619">
        <v>3.1124025588301478</v>
      </c>
      <c r="G42" s="619">
        <v>2.9453185882720545</v>
      </c>
      <c r="H42" s="619">
        <v>3.3897718546519546</v>
      </c>
    </row>
    <row r="43" spans="1:96">
      <c r="C43" s="578">
        <v>43190</v>
      </c>
      <c r="D43" s="618">
        <v>43190</v>
      </c>
      <c r="E43" s="619">
        <v>3.0426886263216026</v>
      </c>
      <c r="F43" s="619">
        <v>3.438041475604269</v>
      </c>
      <c r="G43" s="619">
        <v>2.8534782350952637</v>
      </c>
      <c r="H43" s="619">
        <v>3.0804376717384816</v>
      </c>
      <c r="CR43" s="621"/>
    </row>
    <row r="44" spans="1:96">
      <c r="C44" s="578">
        <v>43220</v>
      </c>
      <c r="D44" s="618">
        <v>43220</v>
      </c>
      <c r="E44" s="619">
        <v>2.7601873535614216</v>
      </c>
      <c r="F44" s="619">
        <v>3.4448381607846432</v>
      </c>
      <c r="G44" s="619">
        <v>2.8537598210220505</v>
      </c>
      <c r="H44" s="619">
        <v>2.9006333677396174</v>
      </c>
      <c r="CR44" s="621"/>
    </row>
    <row r="45" spans="1:96">
      <c r="C45" s="578">
        <v>43251</v>
      </c>
      <c r="D45" s="618">
        <v>43251</v>
      </c>
      <c r="E45" s="619">
        <v>2.8585365938028326</v>
      </c>
      <c r="F45" s="619">
        <v>3.3757759176128497</v>
      </c>
      <c r="G45" s="619">
        <v>2.9550620273314792</v>
      </c>
      <c r="H45" s="619">
        <v>3.0151461134029525</v>
      </c>
      <c r="CR45" s="621"/>
    </row>
    <row r="46" spans="1:96">
      <c r="A46" s="4">
        <v>2018</v>
      </c>
      <c r="B46" s="4" t="s">
        <v>44</v>
      </c>
      <c r="C46" s="578">
        <v>43281</v>
      </c>
      <c r="D46" s="618">
        <v>43281</v>
      </c>
      <c r="E46" s="619">
        <v>2.7356450572097866</v>
      </c>
      <c r="F46" s="619">
        <v>3.2693337477987279</v>
      </c>
      <c r="G46" s="619">
        <v>3.0113251607068299</v>
      </c>
      <c r="H46" s="619">
        <v>3.1465426855830656</v>
      </c>
      <c r="CR46" s="621"/>
    </row>
    <row r="47" spans="1:96">
      <c r="C47" s="578">
        <v>43312</v>
      </c>
      <c r="D47" s="618">
        <v>43312</v>
      </c>
      <c r="E47" s="619">
        <v>2.6104733279098848</v>
      </c>
      <c r="F47" s="619">
        <v>3.0668518892080261</v>
      </c>
      <c r="G47" s="619">
        <v>3.0129420432793901</v>
      </c>
      <c r="H47" s="619">
        <v>3.5287182117524214</v>
      </c>
    </row>
    <row r="48" spans="1:96">
      <c r="C48" s="578">
        <v>43343</v>
      </c>
      <c r="D48" s="618">
        <v>43343</v>
      </c>
      <c r="E48" s="619">
        <v>2.5451142764285826</v>
      </c>
      <c r="F48" s="619">
        <v>2.9024769262987578</v>
      </c>
      <c r="G48" s="619">
        <v>2.9083764865895438</v>
      </c>
      <c r="H48" s="619">
        <v>3.7379297106517497</v>
      </c>
    </row>
    <row r="49" spans="1:20">
      <c r="C49" s="578">
        <v>43373</v>
      </c>
      <c r="D49" s="618">
        <v>43373</v>
      </c>
      <c r="E49" s="619">
        <v>2.3316345661927049</v>
      </c>
      <c r="F49" s="619">
        <v>2.7059609385697652</v>
      </c>
      <c r="G49" s="619">
        <v>2.9658105759538347</v>
      </c>
      <c r="H49" s="619">
        <v>3.7212833529428213</v>
      </c>
    </row>
    <row r="50" spans="1:20">
      <c r="C50" s="578">
        <v>43404</v>
      </c>
      <c r="D50" s="618">
        <v>43404</v>
      </c>
      <c r="E50" s="619">
        <v>2.5789758070191278</v>
      </c>
      <c r="F50" s="619">
        <v>2.74248910832031</v>
      </c>
      <c r="G50" s="619">
        <v>2.9664205289870771</v>
      </c>
      <c r="H50" s="619">
        <v>3.5510119093691497</v>
      </c>
    </row>
    <row r="51" spans="1:20">
      <c r="C51" s="578">
        <v>43434</v>
      </c>
      <c r="D51" s="618">
        <v>43434</v>
      </c>
      <c r="E51" s="619">
        <v>2.5037283436736844</v>
      </c>
      <c r="F51" s="619">
        <v>2.7466108318285007</v>
      </c>
      <c r="G51" s="619">
        <v>3.1376207344599409</v>
      </c>
      <c r="H51" s="619">
        <v>3.3406134039457158</v>
      </c>
    </row>
    <row r="52" spans="1:20">
      <c r="C52" s="578">
        <v>43465</v>
      </c>
      <c r="D52" s="618">
        <v>43465</v>
      </c>
      <c r="E52" s="619">
        <v>2.5878860249666151</v>
      </c>
      <c r="F52" s="619">
        <v>2.8201373640078193</v>
      </c>
      <c r="G52" s="619">
        <v>3.2137722642335098</v>
      </c>
      <c r="H52" s="619">
        <v>3.5243853634807989</v>
      </c>
    </row>
    <row r="53" spans="1:20">
      <c r="C53" s="578">
        <v>43496</v>
      </c>
      <c r="D53" s="618">
        <v>43496</v>
      </c>
      <c r="E53" s="619">
        <v>2.4754498848376572</v>
      </c>
      <c r="F53" s="619">
        <v>2.6818244080593003</v>
      </c>
      <c r="G53" s="619">
        <v>3.1309847720240791</v>
      </c>
      <c r="H53" s="619">
        <v>3.6749816958416037</v>
      </c>
    </row>
    <row r="54" spans="1:20">
      <c r="C54" s="578">
        <v>43524</v>
      </c>
      <c r="D54" s="618">
        <v>43524</v>
      </c>
      <c r="E54" s="619">
        <v>2.5251045203757108</v>
      </c>
      <c r="F54" s="619">
        <v>2.7085444222235076</v>
      </c>
      <c r="G54" s="619">
        <v>2.993532506313759</v>
      </c>
      <c r="H54" s="619">
        <v>3.7600840818297834</v>
      </c>
    </row>
    <row r="55" spans="1:20">
      <c r="C55" s="578">
        <v>43555</v>
      </c>
      <c r="D55" s="618">
        <v>43555</v>
      </c>
      <c r="E55" s="619">
        <v>2.5588404875447477</v>
      </c>
      <c r="F55" s="619">
        <v>2.7035346450750826</v>
      </c>
      <c r="G55" s="619">
        <v>2.6623663867347749</v>
      </c>
      <c r="H55" s="619">
        <v>3.546554380243927</v>
      </c>
    </row>
    <row r="56" spans="1:20">
      <c r="C56" s="578">
        <v>43585</v>
      </c>
      <c r="D56" s="618">
        <v>43585</v>
      </c>
      <c r="E56" s="619">
        <v>2.5487702007631716</v>
      </c>
      <c r="F56" s="619">
        <v>2.7128837145683544</v>
      </c>
      <c r="G56" s="619">
        <v>2.5304221082605629</v>
      </c>
      <c r="H56" s="619">
        <v>3.192811067161724</v>
      </c>
    </row>
    <row r="57" spans="1:20">
      <c r="C57" s="578">
        <v>43616</v>
      </c>
      <c r="D57" s="618">
        <v>43616</v>
      </c>
      <c r="E57" s="619">
        <v>2.4303788798055059</v>
      </c>
      <c r="F57" s="619">
        <v>2.643518408511266</v>
      </c>
      <c r="G57" s="619">
        <v>2.5485471216662976</v>
      </c>
      <c r="H57" s="619">
        <v>3.1074936387952499</v>
      </c>
      <c r="J57" s="594" t="s">
        <v>437</v>
      </c>
    </row>
    <row r="58" spans="1:20">
      <c r="A58" s="4">
        <v>2019</v>
      </c>
      <c r="B58" s="4" t="s">
        <v>45</v>
      </c>
      <c r="C58" s="578">
        <v>43646</v>
      </c>
      <c r="D58" s="618">
        <v>43646</v>
      </c>
      <c r="E58" s="619">
        <v>2.3253147329806674</v>
      </c>
      <c r="F58" s="619">
        <v>2.8036683101579771</v>
      </c>
      <c r="G58" s="619">
        <v>2.521643444584738</v>
      </c>
      <c r="H58" s="619">
        <v>2.778224944227794</v>
      </c>
    </row>
    <row r="59" spans="1:20">
      <c r="C59" s="578">
        <v>43677</v>
      </c>
      <c r="D59" s="618">
        <v>43677</v>
      </c>
      <c r="E59" s="619">
        <v>2.0081667143638802</v>
      </c>
      <c r="F59" s="619">
        <v>2.7140486886550561</v>
      </c>
      <c r="G59" s="619">
        <v>2.5438261171912036</v>
      </c>
      <c r="H59" s="619">
        <v>2.6914797976529634</v>
      </c>
      <c r="J59" s="620"/>
      <c r="K59" s="620"/>
      <c r="L59" s="620"/>
      <c r="M59" s="620"/>
      <c r="N59" s="620"/>
      <c r="O59" s="620"/>
      <c r="P59" s="620"/>
      <c r="Q59" s="620"/>
      <c r="R59" s="620"/>
      <c r="S59" s="620"/>
      <c r="T59" s="620"/>
    </row>
    <row r="60" spans="1:20">
      <c r="C60" s="578">
        <v>43708</v>
      </c>
      <c r="D60" s="618">
        <v>43708</v>
      </c>
      <c r="E60" s="619">
        <v>1.8731889208734671</v>
      </c>
      <c r="F60" s="619">
        <v>2.687627867902441</v>
      </c>
      <c r="G60" s="619">
        <v>2.3617006184006044</v>
      </c>
      <c r="H60" s="619">
        <v>2.7220380388402634</v>
      </c>
    </row>
    <row r="61" spans="1:20">
      <c r="C61" s="578">
        <v>43738</v>
      </c>
      <c r="D61" s="618">
        <v>43738</v>
      </c>
      <c r="E61" s="619">
        <v>1.8353966367737014</v>
      </c>
      <c r="F61" s="619">
        <v>2.6520209538292376</v>
      </c>
      <c r="G61" s="619">
        <v>2.3327948857636769</v>
      </c>
      <c r="H61" s="619">
        <v>3.1312914198103834</v>
      </c>
    </row>
    <row r="62" spans="1:20">
      <c r="C62" s="578">
        <v>43769</v>
      </c>
      <c r="D62" s="618">
        <v>43769</v>
      </c>
      <c r="E62" s="619">
        <v>2.0389974622493683</v>
      </c>
      <c r="F62" s="619">
        <v>2.6667821313047226</v>
      </c>
      <c r="G62" s="619">
        <v>2.2590397928397978</v>
      </c>
      <c r="H62" s="619">
        <v>3.1785075603631032</v>
      </c>
    </row>
    <row r="63" spans="1:20">
      <c r="C63" s="578">
        <v>43799</v>
      </c>
      <c r="D63" s="618">
        <v>43799</v>
      </c>
      <c r="E63" s="619">
        <v>2.2126130732662368</v>
      </c>
      <c r="F63" s="619">
        <v>2.4541486622147457</v>
      </c>
      <c r="G63" s="619">
        <v>2.1753440117533236</v>
      </c>
      <c r="H63" s="619">
        <v>3.2036090551179957</v>
      </c>
    </row>
    <row r="64" spans="1:20">
      <c r="C64" s="578">
        <v>43830</v>
      </c>
      <c r="D64" s="618">
        <v>43830</v>
      </c>
      <c r="E64" s="619">
        <v>2.2274039954956613</v>
      </c>
      <c r="F64" s="619">
        <v>2.3718051150103503</v>
      </c>
      <c r="G64" s="619">
        <v>2.1259695685430176</v>
      </c>
      <c r="H64" s="619">
        <v>3.0849325946082109</v>
      </c>
    </row>
    <row r="65" spans="1:8">
      <c r="C65" s="578">
        <v>43861</v>
      </c>
      <c r="D65" s="618">
        <v>43861</v>
      </c>
      <c r="E65" s="619">
        <v>2.2103674658050463</v>
      </c>
      <c r="F65" s="619">
        <v>2.255386610558014</v>
      </c>
      <c r="G65" s="619">
        <v>2.0070517229334039</v>
      </c>
      <c r="H65" s="619">
        <v>3.1385966691638525</v>
      </c>
    </row>
    <row r="66" spans="1:8">
      <c r="C66" s="578">
        <v>43890</v>
      </c>
      <c r="D66" s="618">
        <v>43890</v>
      </c>
      <c r="E66" s="619">
        <v>2.1733603639575523</v>
      </c>
      <c r="F66" s="619">
        <v>2.2965640884838998</v>
      </c>
      <c r="G66" s="619">
        <v>1.8996124849586173</v>
      </c>
      <c r="H66" s="619">
        <v>3.2910203888151446</v>
      </c>
    </row>
    <row r="67" spans="1:8">
      <c r="C67" s="578">
        <v>43921</v>
      </c>
      <c r="D67" s="618">
        <v>43921</v>
      </c>
      <c r="E67" s="619">
        <v>1.8288476999447638</v>
      </c>
      <c r="F67" s="619">
        <v>2.3346042698174534</v>
      </c>
      <c r="G67" s="619">
        <v>1.7495768241259033</v>
      </c>
      <c r="H67" s="619">
        <v>3.3842963883164261</v>
      </c>
    </row>
    <row r="68" spans="1:8">
      <c r="C68" s="578">
        <v>43951</v>
      </c>
      <c r="D68" s="618">
        <v>43951</v>
      </c>
      <c r="E68" s="619">
        <v>1.7591207844119361</v>
      </c>
      <c r="F68" s="619">
        <v>2.4070641733866047</v>
      </c>
      <c r="G68" s="619">
        <v>1.6714685180818654</v>
      </c>
      <c r="H68" s="619">
        <v>3.2291616439075601</v>
      </c>
    </row>
    <row r="69" spans="1:8">
      <c r="C69" s="578">
        <v>43982</v>
      </c>
      <c r="D69" s="618">
        <v>43982</v>
      </c>
      <c r="E69" s="619">
        <v>1.6915871466081012</v>
      </c>
      <c r="F69" s="619">
        <v>2.495153510593251</v>
      </c>
      <c r="G69" s="619">
        <v>1.545350401746256</v>
      </c>
      <c r="H69" s="619">
        <v>2.923244744234442</v>
      </c>
    </row>
    <row r="70" spans="1:8">
      <c r="A70" s="4">
        <v>2020</v>
      </c>
      <c r="B70" s="4" t="s">
        <v>46</v>
      </c>
      <c r="C70" s="578">
        <v>44012</v>
      </c>
      <c r="D70" s="618">
        <v>44012</v>
      </c>
      <c r="E70" s="619">
        <v>1.8533771704274185</v>
      </c>
      <c r="F70" s="619">
        <v>2.3648717087370676</v>
      </c>
      <c r="G70" s="619">
        <v>1.5119480574553334</v>
      </c>
      <c r="H70" s="619">
        <v>3.0283676659026515</v>
      </c>
    </row>
    <row r="71" spans="1:8">
      <c r="C71" s="578">
        <v>44043</v>
      </c>
      <c r="D71" s="618">
        <v>44043</v>
      </c>
      <c r="E71" s="619">
        <v>1.8732963815075117</v>
      </c>
      <c r="F71" s="619">
        <v>2.4570612148746402</v>
      </c>
      <c r="G71" s="619">
        <v>1.5293850579459543</v>
      </c>
      <c r="H71" s="619">
        <v>2.8722012825807393</v>
      </c>
    </row>
    <row r="72" spans="1:8">
      <c r="C72" s="578">
        <v>44074</v>
      </c>
      <c r="D72" s="618">
        <v>44074</v>
      </c>
      <c r="E72" s="619">
        <v>1.9265871597447577</v>
      </c>
      <c r="F72" s="619">
        <v>2.4938512086458684</v>
      </c>
      <c r="G72" s="619">
        <v>1.6560260933825839</v>
      </c>
      <c r="H72" s="619">
        <v>2.6257352204545668</v>
      </c>
    </row>
    <row r="73" spans="1:8">
      <c r="C73" s="578">
        <v>44104</v>
      </c>
      <c r="D73" s="618">
        <v>44104</v>
      </c>
      <c r="E73" s="619">
        <v>1.839698650286238</v>
      </c>
      <c r="F73" s="619">
        <v>2.5315859722395939</v>
      </c>
      <c r="G73" s="619">
        <v>1.8276481043865807</v>
      </c>
      <c r="H73" s="619">
        <v>2.5244250796731311</v>
      </c>
    </row>
    <row r="74" spans="1:8">
      <c r="C74" s="578">
        <v>44135</v>
      </c>
      <c r="D74" s="618">
        <v>44135</v>
      </c>
      <c r="E74" s="619">
        <v>1.8446338574126726</v>
      </c>
      <c r="F74" s="619">
        <v>2.571559287105587</v>
      </c>
      <c r="G74" s="619">
        <v>1.990663813474429</v>
      </c>
      <c r="H74" s="619">
        <v>2.3375083071504572</v>
      </c>
    </row>
    <row r="75" spans="1:8">
      <c r="C75" s="578">
        <v>44165</v>
      </c>
      <c r="D75" s="618">
        <v>44165</v>
      </c>
      <c r="E75" s="619">
        <v>1.7431504331217227</v>
      </c>
      <c r="F75" s="619">
        <v>1.8862464677286392</v>
      </c>
      <c r="G75" s="619">
        <v>2.1537946235497922</v>
      </c>
      <c r="H75" s="619">
        <v>2.4528330629109893</v>
      </c>
    </row>
    <row r="76" spans="1:8">
      <c r="C76" s="578">
        <v>44196</v>
      </c>
      <c r="D76" s="618">
        <v>44196</v>
      </c>
      <c r="E76" s="619">
        <v>1.8927236965235483</v>
      </c>
      <c r="F76" s="619">
        <v>1.93988723283371</v>
      </c>
      <c r="G76" s="619">
        <v>2.2180194847889361</v>
      </c>
      <c r="H76" s="619">
        <v>2.7103693140597405</v>
      </c>
    </row>
    <row r="77" spans="1:8">
      <c r="C77" s="578">
        <v>44227</v>
      </c>
      <c r="D77" s="618">
        <v>44227</v>
      </c>
      <c r="E77" s="619">
        <v>1.8086488687530928</v>
      </c>
      <c r="F77" s="619">
        <v>1.9012269005095113</v>
      </c>
      <c r="G77" s="619">
        <v>2.2346684096244296</v>
      </c>
      <c r="H77" s="619">
        <v>2.9151223442162784</v>
      </c>
    </row>
    <row r="78" spans="1:8">
      <c r="C78" s="578">
        <v>44255</v>
      </c>
      <c r="D78" s="618">
        <v>44255</v>
      </c>
      <c r="E78" s="619">
        <v>1.8772559939070412</v>
      </c>
      <c r="F78" s="619">
        <v>2.2621012475434115</v>
      </c>
      <c r="G78" s="619">
        <v>2.2388624804023509</v>
      </c>
      <c r="H78" s="619">
        <v>2.9076278128008002</v>
      </c>
    </row>
    <row r="79" spans="1:8">
      <c r="C79" s="578">
        <v>44286</v>
      </c>
      <c r="D79" s="618">
        <v>44286</v>
      </c>
      <c r="E79" s="619">
        <v>1.8022171268697937</v>
      </c>
      <c r="F79" s="619">
        <v>2.2535234653563085</v>
      </c>
      <c r="G79" s="619">
        <v>2.1844039936557458</v>
      </c>
      <c r="H79" s="619">
        <v>2.7803875009760555</v>
      </c>
    </row>
    <row r="80" spans="1:8">
      <c r="C80" s="578">
        <v>44316</v>
      </c>
      <c r="D80" s="618">
        <v>44316</v>
      </c>
      <c r="E80" s="619">
        <v>1.9660422939807698</v>
      </c>
      <c r="F80" s="619">
        <v>2.1451654695600944</v>
      </c>
      <c r="G80" s="619">
        <v>2.2256803313694746</v>
      </c>
      <c r="H80" s="619">
        <v>2.9541672312367151</v>
      </c>
    </row>
    <row r="81" spans="1:11">
      <c r="C81" s="578">
        <v>44347</v>
      </c>
      <c r="D81" s="618">
        <v>44347</v>
      </c>
      <c r="E81" s="619">
        <v>1.9095750226143877</v>
      </c>
      <c r="F81" s="619">
        <v>2.2928016101419035</v>
      </c>
      <c r="G81" s="619">
        <v>2.1553618118028131</v>
      </c>
      <c r="H81" s="619">
        <v>2.8842548359097018</v>
      </c>
    </row>
    <row r="82" spans="1:11">
      <c r="A82" s="4">
        <v>2021</v>
      </c>
      <c r="B82" s="4" t="s">
        <v>47</v>
      </c>
      <c r="C82" s="578">
        <v>44377</v>
      </c>
      <c r="D82" s="618">
        <v>44377</v>
      </c>
      <c r="E82" s="619">
        <v>1.9236596757937003</v>
      </c>
      <c r="F82" s="619">
        <v>2.2925026304017071</v>
      </c>
      <c r="G82" s="619">
        <v>2.1639431777382034</v>
      </c>
      <c r="H82" s="619">
        <v>2.7740753199560615</v>
      </c>
      <c r="J82" s="606" t="s">
        <v>265</v>
      </c>
      <c r="K82" s="606"/>
    </row>
    <row r="83" spans="1:11">
      <c r="C83" s="578">
        <v>44408</v>
      </c>
      <c r="D83" s="618">
        <v>44408</v>
      </c>
      <c r="E83" s="619">
        <v>1.8869081323630172</v>
      </c>
      <c r="F83" s="619">
        <v>2.2298964307303235</v>
      </c>
      <c r="G83" s="619">
        <v>2.1083033124725006</v>
      </c>
      <c r="H83" s="619">
        <v>2.6570852318963505</v>
      </c>
      <c r="J83" s="606" t="s">
        <v>154</v>
      </c>
      <c r="K83" s="606"/>
    </row>
    <row r="84" spans="1:11">
      <c r="C84" s="578">
        <v>44439</v>
      </c>
      <c r="D84" s="618">
        <v>44439</v>
      </c>
      <c r="E84" s="619">
        <v>1.8988848812151384</v>
      </c>
      <c r="F84" s="619">
        <v>2.1274720585645395</v>
      </c>
      <c r="G84" s="619">
        <v>2.1644361829656358</v>
      </c>
      <c r="H84" s="619">
        <v>2.5250340422618334</v>
      </c>
    </row>
    <row r="85" spans="1:11">
      <c r="C85" s="578">
        <v>44469</v>
      </c>
      <c r="D85" s="618">
        <v>44469</v>
      </c>
      <c r="E85" s="619">
        <v>1.9235979755840005</v>
      </c>
      <c r="F85" s="619">
        <v>2.0727529869912469</v>
      </c>
      <c r="G85" s="619">
        <v>2.1516337682573163</v>
      </c>
      <c r="H85" s="619">
        <v>2.4837846539456683</v>
      </c>
    </row>
    <row r="86" spans="1:11">
      <c r="C86" s="578">
        <v>44500</v>
      </c>
      <c r="D86" s="618">
        <v>44500</v>
      </c>
      <c r="E86" s="619">
        <v>1.8695388620057538</v>
      </c>
      <c r="F86" s="619">
        <v>1.775915627554604</v>
      </c>
      <c r="G86" s="619">
        <v>2.1480040234555537</v>
      </c>
      <c r="H86" s="619">
        <v>2.4387762527136907</v>
      </c>
      <c r="J86" s="594" t="s">
        <v>438</v>
      </c>
    </row>
    <row r="87" spans="1:11">
      <c r="C87" s="578">
        <v>44530</v>
      </c>
      <c r="D87" s="618">
        <v>44530</v>
      </c>
      <c r="E87" s="619">
        <v>1.8103419763134687</v>
      </c>
      <c r="F87" s="619">
        <v>1.7536014801560218</v>
      </c>
      <c r="G87" s="619">
        <v>2.111560000180047</v>
      </c>
      <c r="H87" s="619">
        <v>2.643400573904521</v>
      </c>
    </row>
    <row r="88" spans="1:11">
      <c r="C88" s="578">
        <v>44561</v>
      </c>
      <c r="D88" s="618">
        <v>44561</v>
      </c>
      <c r="E88" s="619">
        <v>1.3210975423713567</v>
      </c>
      <c r="F88" s="619">
        <v>1.641820689413247</v>
      </c>
      <c r="G88" s="619">
        <v>1.9823107990134794</v>
      </c>
      <c r="H88" s="619">
        <v>2.1285733138697798</v>
      </c>
    </row>
    <row r="89" spans="1:11">
      <c r="C89" s="578">
        <v>44592</v>
      </c>
      <c r="D89" s="618">
        <v>44592</v>
      </c>
      <c r="E89" s="619">
        <v>1.2841668249967135</v>
      </c>
      <c r="F89" s="619">
        <v>1.7497412833635499</v>
      </c>
      <c r="G89" s="619">
        <v>1.9271711409541614</v>
      </c>
      <c r="H89" s="619">
        <v>2.0588471242164932</v>
      </c>
    </row>
    <row r="90" spans="1:11">
      <c r="C90" s="578">
        <v>44620</v>
      </c>
      <c r="D90" s="618">
        <v>44620</v>
      </c>
      <c r="E90" s="619">
        <v>1.3160705614875772</v>
      </c>
      <c r="F90" s="619">
        <v>1.8857885708017013</v>
      </c>
      <c r="G90" s="619">
        <v>1.896928794520701</v>
      </c>
      <c r="H90" s="619">
        <v>2.041259272051982</v>
      </c>
    </row>
    <row r="91" spans="1:11">
      <c r="C91" s="578">
        <v>44651</v>
      </c>
      <c r="D91" s="618">
        <v>44651</v>
      </c>
      <c r="E91" s="619">
        <v>1.7192244255653599</v>
      </c>
      <c r="F91" s="619">
        <v>2.2382646938025261</v>
      </c>
      <c r="G91" s="619">
        <v>1.930885661044532</v>
      </c>
      <c r="H91" s="619">
        <v>2.3221331593089647</v>
      </c>
    </row>
    <row r="92" spans="1:11">
      <c r="C92" s="578">
        <v>44681</v>
      </c>
      <c r="D92" s="618">
        <v>44681</v>
      </c>
      <c r="E92" s="619">
        <v>1.7528425903205229</v>
      </c>
      <c r="F92" s="619">
        <v>2.279983394679522</v>
      </c>
      <c r="G92" s="619">
        <v>1.9766136803864827</v>
      </c>
      <c r="H92" s="619">
        <v>2.2776221377041321</v>
      </c>
    </row>
    <row r="93" spans="1:11">
      <c r="C93" s="578">
        <v>44712</v>
      </c>
      <c r="D93" s="618">
        <v>44712</v>
      </c>
      <c r="E93" s="619">
        <v>1.678417780971494</v>
      </c>
      <c r="F93" s="619">
        <v>2.0164367610495662</v>
      </c>
      <c r="G93" s="619">
        <v>1.9022143267706138</v>
      </c>
      <c r="H93" s="619">
        <v>2.3393325112750416</v>
      </c>
    </row>
    <row r="94" spans="1:11">
      <c r="A94" s="4">
        <v>2022</v>
      </c>
      <c r="B94" s="4" t="s">
        <v>48</v>
      </c>
      <c r="C94" s="578">
        <v>44742</v>
      </c>
      <c r="D94" s="618">
        <v>44742</v>
      </c>
      <c r="E94" s="619">
        <v>1.674268249566073</v>
      </c>
      <c r="F94" s="619">
        <v>1.6365155045184145</v>
      </c>
      <c r="G94" s="619">
        <v>1.8514026699303514</v>
      </c>
      <c r="H94" s="619">
        <v>2.306896561287227</v>
      </c>
    </row>
    <row r="95" spans="1:11">
      <c r="C95" s="578">
        <v>44773</v>
      </c>
      <c r="D95" s="618">
        <v>44773</v>
      </c>
      <c r="E95" s="619">
        <v>1.6737366597700172</v>
      </c>
      <c r="F95" s="619">
        <v>1.6667554886512628</v>
      </c>
      <c r="G95" s="619">
        <v>1.7940115054505648</v>
      </c>
      <c r="H95" s="619">
        <v>2.1000669322953915</v>
      </c>
    </row>
    <row r="96" spans="1:11">
      <c r="C96" s="578">
        <v>44804</v>
      </c>
      <c r="D96" s="618">
        <v>44804</v>
      </c>
      <c r="E96" s="619">
        <v>1.725534197034627</v>
      </c>
      <c r="F96" s="619">
        <v>1.8719001748674675</v>
      </c>
      <c r="G96" s="619">
        <v>1.8067457832616547</v>
      </c>
      <c r="H96" s="619">
        <v>2.1584393883813351</v>
      </c>
    </row>
    <row r="97" spans="1:10">
      <c r="C97" s="578">
        <v>44834</v>
      </c>
      <c r="D97" s="618">
        <v>44834</v>
      </c>
      <c r="E97" s="619">
        <v>1.7617604990621221</v>
      </c>
      <c r="F97" s="619">
        <v>2.131352149589286</v>
      </c>
      <c r="G97" s="619">
        <v>1.8477118318326777</v>
      </c>
      <c r="H97" s="619">
        <v>2.0732625514637046</v>
      </c>
    </row>
    <row r="98" spans="1:10">
      <c r="C98" s="578">
        <v>44865</v>
      </c>
      <c r="D98" s="618">
        <v>44865</v>
      </c>
      <c r="E98" s="619">
        <v>2.1045761048123541</v>
      </c>
      <c r="F98" s="619">
        <v>2.398217139981627</v>
      </c>
      <c r="G98" s="619">
        <v>1.8561893883097567</v>
      </c>
      <c r="H98" s="619">
        <v>2.5674771282753834</v>
      </c>
    </row>
    <row r="99" spans="1:10">
      <c r="C99" s="578">
        <v>44895</v>
      </c>
      <c r="D99" s="618">
        <v>44895</v>
      </c>
      <c r="E99" s="619">
        <v>2.2204316295678632</v>
      </c>
      <c r="F99" s="619">
        <v>2.9201569997023942</v>
      </c>
      <c r="G99" s="619">
        <v>1.9217922660636042</v>
      </c>
      <c r="H99" s="619">
        <v>2.9225288117419153</v>
      </c>
    </row>
    <row r="100" spans="1:10">
      <c r="C100" s="578">
        <v>44926</v>
      </c>
      <c r="D100" s="618">
        <v>44926</v>
      </c>
      <c r="E100" s="619">
        <v>2.6037621766343144</v>
      </c>
      <c r="F100" s="619">
        <v>3.402777775113849</v>
      </c>
      <c r="G100" s="619">
        <v>2.0376659861893955</v>
      </c>
      <c r="H100" s="619">
        <v>3.8918508556367275</v>
      </c>
    </row>
    <row r="101" spans="1:10">
      <c r="C101" s="578">
        <v>44957</v>
      </c>
      <c r="D101" s="618">
        <v>44957</v>
      </c>
      <c r="E101" s="619">
        <v>2.7096569900463092</v>
      </c>
      <c r="F101" s="619">
        <v>3.5918858843590611</v>
      </c>
      <c r="G101" s="619">
        <v>2.2520248998322288</v>
      </c>
      <c r="H101" s="619">
        <v>3.9601775467820892</v>
      </c>
    </row>
    <row r="102" spans="1:10">
      <c r="C102" s="578">
        <v>44985</v>
      </c>
      <c r="D102" s="618">
        <v>44985</v>
      </c>
      <c r="E102" s="619">
        <v>3.0853252594766274</v>
      </c>
      <c r="F102" s="619">
        <v>3.9996592706441056</v>
      </c>
      <c r="G102" s="619">
        <v>2.4672820525818389</v>
      </c>
      <c r="H102" s="619">
        <v>3.8496602388100749</v>
      </c>
    </row>
    <row r="103" spans="1:10">
      <c r="C103" s="578">
        <v>45016</v>
      </c>
      <c r="D103" s="618">
        <v>45016</v>
      </c>
      <c r="E103" s="619">
        <v>3.4798649648768789</v>
      </c>
      <c r="F103" s="619">
        <v>4.0478108251392939</v>
      </c>
      <c r="G103" s="619">
        <v>2.8084505370418738</v>
      </c>
      <c r="H103" s="619">
        <v>4.5161946178712951</v>
      </c>
    </row>
    <row r="104" spans="1:10">
      <c r="C104" s="578">
        <v>45046</v>
      </c>
      <c r="D104" s="618">
        <v>45046</v>
      </c>
      <c r="E104" s="619">
        <v>3.6753569290804888</v>
      </c>
      <c r="F104" s="619">
        <v>4.9766016592531201</v>
      </c>
      <c r="G104" s="619">
        <v>3.2994001581682832</v>
      </c>
      <c r="H104" s="619">
        <v>4.6311265589446071</v>
      </c>
    </row>
    <row r="105" spans="1:10">
      <c r="C105" s="578">
        <v>45077</v>
      </c>
      <c r="D105" s="602">
        <v>45077</v>
      </c>
      <c r="E105" s="619">
        <v>4.0558100356888023</v>
      </c>
      <c r="F105" s="619">
        <v>5.30231875783549</v>
      </c>
      <c r="G105" s="619">
        <v>3.6618349579099747</v>
      </c>
      <c r="H105" s="619">
        <v>4.7708157939260634</v>
      </c>
    </row>
    <row r="106" spans="1:10">
      <c r="A106" s="4">
        <v>2023</v>
      </c>
      <c r="B106" s="4" t="s">
        <v>49</v>
      </c>
      <c r="C106" s="578">
        <v>45107</v>
      </c>
      <c r="D106" s="618">
        <v>45107</v>
      </c>
      <c r="E106" s="619">
        <v>4.3261290804456625</v>
      </c>
      <c r="F106" s="619">
        <v>5.5126595198657888</v>
      </c>
      <c r="G106" s="619">
        <v>3.9672649886024867</v>
      </c>
      <c r="H106" s="619">
        <v>4.8651270332177576</v>
      </c>
    </row>
    <row r="107" spans="1:10">
      <c r="C107" s="578">
        <v>45138</v>
      </c>
      <c r="D107" s="618">
        <v>45138</v>
      </c>
      <c r="E107" s="619">
        <v>4.4414091835567113</v>
      </c>
      <c r="F107" s="619">
        <v>5.6339932326954196</v>
      </c>
      <c r="G107" s="619">
        <v>4.0378679091117657</v>
      </c>
      <c r="H107" s="619">
        <v>4.9500101278257223</v>
      </c>
    </row>
    <row r="108" spans="1:10">
      <c r="A108" s="259"/>
      <c r="B108" s="259"/>
      <c r="C108" s="578">
        <v>45169</v>
      </c>
      <c r="D108" s="618">
        <v>45169</v>
      </c>
      <c r="E108" s="619">
        <v>4.5805106005076714</v>
      </c>
      <c r="F108" s="619">
        <v>5.4682777833633676</v>
      </c>
      <c r="G108" s="619">
        <v>4.1104993956056992</v>
      </c>
      <c r="H108" s="619">
        <v>5.2172327843334259</v>
      </c>
    </row>
    <row r="109" spans="1:10">
      <c r="C109" s="578">
        <v>45199</v>
      </c>
      <c r="D109" s="618">
        <v>45199</v>
      </c>
      <c r="E109" s="619">
        <v>4.7343116439868869</v>
      </c>
      <c r="F109" s="619">
        <v>5.4411819698852986</v>
      </c>
      <c r="G109" s="619">
        <v>3.8426385244779615</v>
      </c>
      <c r="H109" s="619">
        <v>5.477031110704579</v>
      </c>
      <c r="J109" s="606" t="s">
        <v>325</v>
      </c>
    </row>
    <row r="110" spans="1:10">
      <c r="C110" s="578">
        <v>45230</v>
      </c>
      <c r="D110" s="618">
        <v>45230</v>
      </c>
      <c r="E110" s="619">
        <v>5.1852300818780845</v>
      </c>
      <c r="F110" s="619">
        <v>5.3571504967690391</v>
      </c>
      <c r="G110" s="619">
        <v>3.9020987235671432</v>
      </c>
      <c r="H110" s="619">
        <v>5.6289720110319914</v>
      </c>
      <c r="J110" s="606" t="s">
        <v>165</v>
      </c>
    </row>
    <row r="111" spans="1:10">
      <c r="C111" s="578">
        <v>45260</v>
      </c>
      <c r="D111" s="618">
        <v>45260</v>
      </c>
      <c r="E111" s="619">
        <v>5.347469508800061</v>
      </c>
      <c r="F111" s="619">
        <v>5.6950878698925438</v>
      </c>
      <c r="G111" s="619">
        <v>3.6056019226988223</v>
      </c>
      <c r="H111" s="619">
        <v>5.7885685200214505</v>
      </c>
    </row>
    <row r="112" spans="1:10">
      <c r="C112" s="578">
        <v>45291</v>
      </c>
      <c r="D112" s="618">
        <v>45291</v>
      </c>
      <c r="E112" s="619">
        <v>5.3897763310179103</v>
      </c>
      <c r="F112" s="619">
        <v>5.7376129569899872</v>
      </c>
      <c r="G112" s="619">
        <v>4.2427277858012262</v>
      </c>
      <c r="H112" s="619">
        <v>5.8655006080992376</v>
      </c>
    </row>
    <row r="113" spans="1:8">
      <c r="C113" s="700">
        <v>45322</v>
      </c>
      <c r="D113" s="701">
        <v>45322</v>
      </c>
      <c r="E113" s="702">
        <v>5.359025201860554</v>
      </c>
      <c r="F113" s="702">
        <v>5.7476036601876821</v>
      </c>
      <c r="G113" s="702">
        <v>4.3333793564431193</v>
      </c>
      <c r="H113" s="702">
        <v>5.9679111626296226</v>
      </c>
    </row>
    <row r="114" spans="1:8">
      <c r="C114" s="700">
        <v>45351</v>
      </c>
      <c r="D114" s="701">
        <f t="shared" ref="D114:D119" si="0">C114</f>
        <v>45351</v>
      </c>
      <c r="E114" s="702">
        <v>5.3923031935940822</v>
      </c>
      <c r="F114" s="702">
        <v>5.507826834150408</v>
      </c>
      <c r="G114" s="702">
        <v>4.8353421414581854</v>
      </c>
      <c r="H114" s="702">
        <v>5.7842888006645019</v>
      </c>
    </row>
    <row r="115" spans="1:8">
      <c r="C115" s="700">
        <v>45382</v>
      </c>
      <c r="D115" s="701">
        <f t="shared" si="0"/>
        <v>45382</v>
      </c>
      <c r="E115" s="702">
        <v>5.3665239501162301</v>
      </c>
      <c r="F115" s="702">
        <v>5.209341964501915</v>
      </c>
      <c r="G115" s="702">
        <v>4.7396118742575784</v>
      </c>
      <c r="H115" s="702">
        <v>5.3659487761320133</v>
      </c>
    </row>
    <row r="116" spans="1:8">
      <c r="C116" s="578">
        <v>45412</v>
      </c>
      <c r="D116" s="618">
        <f t="shared" si="0"/>
        <v>45412</v>
      </c>
      <c r="E116" s="619">
        <v>5.3264869439695639</v>
      </c>
      <c r="F116" s="619">
        <v>5.2034232439162365</v>
      </c>
      <c r="G116" s="619">
        <v>4.7215483970593883</v>
      </c>
      <c r="H116" s="619">
        <v>5.1639692534871608</v>
      </c>
    </row>
    <row r="117" spans="1:8">
      <c r="C117" s="700">
        <v>45443</v>
      </c>
      <c r="D117" s="701">
        <f t="shared" si="0"/>
        <v>45443</v>
      </c>
      <c r="E117" s="702">
        <v>5.3087752985650445</v>
      </c>
      <c r="F117" s="702">
        <v>5.280138729902851</v>
      </c>
      <c r="G117" s="702">
        <v>4.7508863383524442</v>
      </c>
      <c r="H117" s="702">
        <v>5.1826952992756192</v>
      </c>
    </row>
    <row r="118" spans="1:8">
      <c r="B118" s="34"/>
      <c r="C118" s="578">
        <v>45473</v>
      </c>
      <c r="D118" s="618">
        <f t="shared" si="0"/>
        <v>45473</v>
      </c>
      <c r="E118" s="619">
        <v>5.2032223663411807</v>
      </c>
      <c r="F118" s="619">
        <v>5.3041427842559594</v>
      </c>
      <c r="G118" s="619">
        <v>4.6777719004622993</v>
      </c>
      <c r="H118" s="619">
        <v>5.3300570200469011</v>
      </c>
    </row>
    <row r="119" spans="1:8">
      <c r="A119" s="4">
        <v>2024</v>
      </c>
      <c r="B119" s="4" t="s">
        <v>517</v>
      </c>
      <c r="C119" s="700">
        <v>45504</v>
      </c>
      <c r="D119" s="701">
        <f t="shared" si="0"/>
        <v>45504</v>
      </c>
      <c r="E119" s="702">
        <v>4.9868217446289353</v>
      </c>
      <c r="F119" s="702">
        <v>5.2846721346927712</v>
      </c>
      <c r="G119" s="702">
        <v>4.6047680248290259</v>
      </c>
      <c r="H119" s="702">
        <v>5.7734753446026028</v>
      </c>
    </row>
    <row r="120" spans="1:8">
      <c r="C120" s="700">
        <v>45535</v>
      </c>
      <c r="D120" s="701">
        <f t="shared" ref="D120:D125" si="1">C120</f>
        <v>45535</v>
      </c>
      <c r="E120" s="702">
        <v>4.9494430800536255</v>
      </c>
      <c r="F120" s="702">
        <v>5.0904435430316655</v>
      </c>
      <c r="G120" s="702">
        <v>4.4576093365346505</v>
      </c>
      <c r="H120" s="702">
        <v>5.5710078777607253</v>
      </c>
    </row>
    <row r="121" spans="1:8">
      <c r="C121" s="700">
        <v>45565</v>
      </c>
      <c r="D121" s="701">
        <f t="shared" si="1"/>
        <v>45565</v>
      </c>
      <c r="E121" s="702">
        <v>4.7411689717991123</v>
      </c>
      <c r="F121" s="702">
        <v>4.9922517522639218</v>
      </c>
      <c r="G121" s="702">
        <v>4.3733378299675625</v>
      </c>
      <c r="H121" s="702">
        <v>5.3888901349315299</v>
      </c>
    </row>
    <row r="122" spans="1:8">
      <c r="C122" s="578">
        <v>45596</v>
      </c>
      <c r="D122" s="618">
        <f t="shared" si="1"/>
        <v>45596</v>
      </c>
      <c r="E122" s="619">
        <v>4.5860735984278653</v>
      </c>
      <c r="F122" s="619">
        <v>4.7741117381948603</v>
      </c>
      <c r="G122" s="619">
        <v>4.3437591884270477</v>
      </c>
      <c r="H122" s="619">
        <v>5.2161737915826185</v>
      </c>
    </row>
    <row r="123" spans="1:8">
      <c r="C123" s="578">
        <v>45626</v>
      </c>
      <c r="D123" s="618">
        <f t="shared" si="1"/>
        <v>45626</v>
      </c>
      <c r="E123" s="619">
        <v>4.4315805518257747</v>
      </c>
      <c r="F123" s="619">
        <v>4.7196681996632988</v>
      </c>
      <c r="G123" s="619">
        <v>4.2132520519396586</v>
      </c>
      <c r="H123" s="619">
        <v>5.2963625956432061</v>
      </c>
    </row>
    <row r="124" spans="1:8">
      <c r="C124" s="700">
        <v>45657</v>
      </c>
      <c r="D124" s="701">
        <f t="shared" si="1"/>
        <v>45657</v>
      </c>
      <c r="E124" s="702">
        <v>4.1540939598619078</v>
      </c>
      <c r="F124" s="702">
        <v>4.5541147078322002</v>
      </c>
      <c r="G124" s="702">
        <v>4.1085992250695398</v>
      </c>
      <c r="H124" s="702">
        <v>5.1553888337150413</v>
      </c>
    </row>
    <row r="125" spans="1:8">
      <c r="C125" s="700">
        <v>45688</v>
      </c>
      <c r="D125" s="701">
        <f t="shared" si="1"/>
        <v>45688</v>
      </c>
      <c r="E125" s="702">
        <v>4.0270052688867928</v>
      </c>
      <c r="F125" s="702">
        <v>4.710995233541861</v>
      </c>
      <c r="G125" s="702">
        <v>3.9537237982677294</v>
      </c>
      <c r="H125" s="702">
        <v>5.0656673928796838</v>
      </c>
    </row>
    <row r="126" spans="1:8">
      <c r="C126" s="700">
        <v>45716</v>
      </c>
      <c r="D126" s="701">
        <f t="shared" ref="D126:D131" si="2">C126</f>
        <v>45716</v>
      </c>
      <c r="E126" s="702">
        <v>3.9264942194685193</v>
      </c>
      <c r="F126" s="702">
        <v>4.5957644244095439</v>
      </c>
      <c r="G126" s="702">
        <v>3.8815871259656687</v>
      </c>
      <c r="H126" s="702">
        <v>4.9607813179935238</v>
      </c>
    </row>
    <row r="127" spans="1:8">
      <c r="C127" s="700">
        <v>45747</v>
      </c>
      <c r="D127" s="701">
        <f t="shared" si="2"/>
        <v>45747</v>
      </c>
      <c r="E127" s="702">
        <v>3.8214929069565091</v>
      </c>
      <c r="F127" s="702">
        <v>4.5003358714829931</v>
      </c>
      <c r="G127" s="702">
        <v>3.6469284698304589</v>
      </c>
      <c r="H127" s="702">
        <v>4.2234667063392068</v>
      </c>
    </row>
    <row r="128" spans="1:8">
      <c r="C128" s="578">
        <v>45777</v>
      </c>
      <c r="D128" s="618">
        <f t="shared" si="2"/>
        <v>45777</v>
      </c>
      <c r="E128" s="619">
        <v>3.7304126919446849</v>
      </c>
      <c r="F128" s="619">
        <v>4.0776197073787195</v>
      </c>
      <c r="G128" s="619">
        <v>3.4842104373844878</v>
      </c>
      <c r="H128" s="619">
        <v>4.3628242895102893</v>
      </c>
    </row>
    <row r="129" spans="1:8">
      <c r="C129" s="700">
        <v>45808</v>
      </c>
      <c r="D129" s="701">
        <f t="shared" si="2"/>
        <v>45808</v>
      </c>
      <c r="E129" s="702">
        <v>3.6522392689050336</v>
      </c>
      <c r="F129" s="702">
        <v>4.0470027322169457</v>
      </c>
      <c r="G129" s="702">
        <v>3.2932857015026413</v>
      </c>
      <c r="H129" s="702">
        <v>4.1975821214358806</v>
      </c>
    </row>
    <row r="130" spans="1:8">
      <c r="C130" s="578">
        <v>45838</v>
      </c>
      <c r="D130" s="618">
        <f t="shared" si="2"/>
        <v>45838</v>
      </c>
      <c r="E130" s="619">
        <v>3.6865751834582934</v>
      </c>
      <c r="F130" s="619">
        <v>4.0383560148762401</v>
      </c>
      <c r="G130" s="619">
        <v>3.1052961219515787</v>
      </c>
      <c r="H130" s="619">
        <v>4.4510780620730017</v>
      </c>
    </row>
    <row r="131" spans="1:8">
      <c r="A131" s="4">
        <v>2025</v>
      </c>
      <c r="B131" s="4" t="s">
        <v>538</v>
      </c>
      <c r="C131" s="700">
        <v>45869</v>
      </c>
      <c r="D131" s="701">
        <f t="shared" si="2"/>
        <v>45869</v>
      </c>
      <c r="E131" s="702">
        <v>3.4432747300242323</v>
      </c>
      <c r="F131" s="702">
        <v>3.6250818557544959</v>
      </c>
      <c r="G131" s="702">
        <v>2.9789620771442036</v>
      </c>
      <c r="H131" s="702">
        <v>4.0583028537308845</v>
      </c>
    </row>
    <row r="132" spans="1:8">
      <c r="C132" s="700">
        <v>45900</v>
      </c>
      <c r="D132" s="701">
        <f>C132</f>
        <v>45900</v>
      </c>
      <c r="E132" s="702">
        <v>3.4949261995515126</v>
      </c>
      <c r="F132" s="702">
        <v>3.6801955303130738</v>
      </c>
      <c r="G132" s="702">
        <v>2.9756333305860911</v>
      </c>
      <c r="H132" s="702">
        <v>4.0669835146719286</v>
      </c>
    </row>
    <row r="133" spans="1:8">
      <c r="C133" s="623">
        <v>45930</v>
      </c>
      <c r="D133" s="624">
        <f>C133</f>
        <v>45930</v>
      </c>
      <c r="E133" s="625">
        <v>3.4074768740523189</v>
      </c>
      <c r="F133" s="625">
        <v>3.5344803406812528</v>
      </c>
      <c r="G133" s="625">
        <v>2.9353199615090673</v>
      </c>
      <c r="H133" s="625">
        <v>4.1313393467591695</v>
      </c>
    </row>
    <row r="134" spans="1:8">
      <c r="C134" s="578"/>
      <c r="D134" s="618"/>
      <c r="E134" s="619"/>
      <c r="F134" s="619"/>
      <c r="G134" s="619"/>
      <c r="H134" s="619"/>
    </row>
    <row r="135" spans="1:8">
      <c r="C135" s="578"/>
      <c r="D135" s="618"/>
      <c r="E135" s="619"/>
      <c r="F135" s="619"/>
      <c r="G135" s="619"/>
      <c r="H135" s="619"/>
    </row>
    <row r="136" spans="1:8">
      <c r="C136" s="578"/>
      <c r="D136" s="618"/>
      <c r="E136" s="619"/>
      <c r="F136" s="619"/>
      <c r="G136" s="619"/>
      <c r="H136" s="619"/>
    </row>
    <row r="137" spans="1:8">
      <c r="C137" s="578"/>
      <c r="D137" s="618"/>
      <c r="E137" s="619"/>
      <c r="F137" s="619"/>
      <c r="G137" s="619"/>
      <c r="H137" s="619"/>
    </row>
    <row r="138" spans="1:8">
      <c r="C138" s="578"/>
      <c r="D138" s="618"/>
      <c r="E138" s="619"/>
      <c r="F138" s="619"/>
      <c r="G138" s="619"/>
      <c r="H138" s="619"/>
    </row>
    <row r="139" spans="1:8">
      <c r="C139" s="578"/>
      <c r="D139" s="602"/>
      <c r="E139" s="619"/>
      <c r="F139" s="619"/>
      <c r="G139" s="619"/>
      <c r="H139" s="619"/>
    </row>
    <row r="140" spans="1:8">
      <c r="C140" s="578"/>
      <c r="D140" s="618"/>
      <c r="E140" s="619"/>
      <c r="F140" s="619"/>
      <c r="G140" s="619"/>
      <c r="H140" s="619"/>
    </row>
    <row r="141" spans="1:8">
      <c r="C141" s="578"/>
      <c r="D141" s="618"/>
      <c r="E141" s="619"/>
      <c r="F141" s="619"/>
      <c r="G141" s="619"/>
      <c r="H141" s="619"/>
    </row>
    <row r="142" spans="1:8">
      <c r="C142" s="578"/>
      <c r="D142" s="618"/>
      <c r="E142" s="619"/>
      <c r="F142" s="619"/>
      <c r="G142" s="619"/>
      <c r="H142" s="619"/>
    </row>
    <row r="143" spans="1:8">
      <c r="C143" s="578"/>
      <c r="D143" s="618"/>
      <c r="E143" s="619"/>
      <c r="F143" s="619"/>
      <c r="G143" s="619"/>
      <c r="H143" s="619"/>
    </row>
    <row r="144" spans="1:8">
      <c r="C144" s="578"/>
      <c r="D144" s="618"/>
      <c r="E144" s="619"/>
      <c r="F144" s="619"/>
      <c r="G144" s="619"/>
      <c r="H144" s="619"/>
    </row>
    <row r="145" spans="3:8">
      <c r="C145" s="578"/>
      <c r="D145" s="618"/>
      <c r="E145" s="619"/>
      <c r="F145" s="619"/>
      <c r="G145" s="619"/>
      <c r="H145" s="619"/>
    </row>
    <row r="146" spans="3:8">
      <c r="C146" s="578"/>
      <c r="D146" s="618"/>
      <c r="E146" s="619"/>
      <c r="F146" s="619"/>
      <c r="G146" s="619"/>
      <c r="H146" s="619"/>
    </row>
    <row r="147" spans="3:8">
      <c r="C147" s="578"/>
      <c r="D147" s="618"/>
      <c r="E147" s="619"/>
      <c r="F147" s="619"/>
      <c r="G147" s="619"/>
      <c r="H147" s="619"/>
    </row>
    <row r="148" spans="3:8">
      <c r="C148" s="578"/>
      <c r="D148" s="618"/>
      <c r="E148" s="619"/>
      <c r="F148" s="619"/>
      <c r="G148" s="619"/>
      <c r="H148" s="619"/>
    </row>
    <row r="149" spans="3:8">
      <c r="C149" s="578"/>
      <c r="D149" s="618"/>
      <c r="E149" s="619"/>
      <c r="F149" s="619"/>
      <c r="G149" s="619"/>
      <c r="H149" s="619"/>
    </row>
    <row r="150" spans="3:8">
      <c r="C150" s="578"/>
      <c r="D150" s="618"/>
      <c r="E150" s="619"/>
      <c r="F150" s="619"/>
      <c r="G150" s="619"/>
      <c r="H150" s="619"/>
    </row>
    <row r="151" spans="3:8">
      <c r="C151" s="578"/>
      <c r="D151" s="618"/>
      <c r="E151" s="619"/>
      <c r="F151" s="619"/>
      <c r="G151" s="619"/>
      <c r="H151" s="619"/>
    </row>
    <row r="152" spans="3:8">
      <c r="C152" s="578"/>
      <c r="D152" s="618"/>
      <c r="E152" s="619"/>
      <c r="F152" s="619"/>
      <c r="G152" s="619"/>
      <c r="H152" s="619"/>
    </row>
    <row r="153" spans="3:8">
      <c r="C153" s="578"/>
      <c r="D153" s="618"/>
      <c r="E153" s="619"/>
      <c r="F153" s="619"/>
      <c r="G153" s="619"/>
      <c r="H153" s="619"/>
    </row>
    <row r="154" spans="3:8">
      <c r="C154" s="578"/>
      <c r="D154" s="618"/>
      <c r="E154" s="619"/>
      <c r="F154" s="619"/>
      <c r="G154" s="619"/>
      <c r="H154" s="619"/>
    </row>
    <row r="155" spans="3:8">
      <c r="C155" s="578"/>
      <c r="D155" s="618"/>
      <c r="E155" s="619"/>
      <c r="F155" s="619"/>
      <c r="G155" s="619"/>
      <c r="H155" s="619"/>
    </row>
    <row r="156" spans="3:8">
      <c r="C156" s="578"/>
      <c r="D156" s="618"/>
      <c r="E156" s="619"/>
      <c r="F156" s="619"/>
      <c r="G156" s="619"/>
      <c r="H156" s="619"/>
    </row>
    <row r="157" spans="3:8">
      <c r="C157" s="578"/>
      <c r="D157" s="618"/>
      <c r="E157" s="619"/>
      <c r="F157" s="619"/>
      <c r="G157" s="619"/>
      <c r="H157" s="619"/>
    </row>
    <row r="158" spans="3:8">
      <c r="C158" s="578"/>
      <c r="D158" s="618"/>
      <c r="E158" s="619"/>
      <c r="F158" s="619"/>
      <c r="G158" s="619"/>
      <c r="H158" s="619"/>
    </row>
    <row r="159" spans="3:8">
      <c r="C159" s="578"/>
      <c r="D159" s="618"/>
      <c r="E159" s="619"/>
      <c r="F159" s="619"/>
      <c r="G159" s="619"/>
      <c r="H159" s="619"/>
    </row>
    <row r="160" spans="3:8">
      <c r="C160" s="578"/>
      <c r="D160" s="618"/>
      <c r="E160" s="619"/>
      <c r="F160" s="619"/>
      <c r="G160" s="619"/>
      <c r="H160" s="619"/>
    </row>
    <row r="161" spans="3:8">
      <c r="C161" s="578"/>
      <c r="D161" s="618"/>
      <c r="E161" s="619"/>
      <c r="F161" s="619"/>
      <c r="G161" s="619"/>
      <c r="H161" s="619"/>
    </row>
    <row r="162" spans="3:8">
      <c r="C162" s="578"/>
      <c r="D162" s="618"/>
      <c r="E162" s="619"/>
      <c r="F162" s="619"/>
      <c r="G162" s="619"/>
      <c r="H162" s="619"/>
    </row>
    <row r="163" spans="3:8">
      <c r="C163" s="578"/>
      <c r="D163" s="618"/>
      <c r="E163" s="619"/>
      <c r="F163" s="619"/>
      <c r="G163" s="619"/>
      <c r="H163" s="619"/>
    </row>
  </sheetData>
  <sheetProtection algorithmName="SHA-512" hashValue="nkzHMKzq2b+1usSUtuk4ws/MNBV7wr+tTNXDhG+oGWpTbtYzBKJpwvmJzHkYAcMm4vYvzSrq5Xm73llqfLA0rg==" saltValue="UPVPpdwaQ8To5/H2TTJlKQ==" spinCount="100000" sheet="1" objects="1" scenarios="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B4766-0545-46AB-9CD6-CEBE0741D041}">
  <sheetPr codeName="List9">
    <pageSetUpPr fitToPage="1"/>
  </sheetPr>
  <dimension ref="A2:P147"/>
  <sheetViews>
    <sheetView view="pageBreakPreview" zoomScaleNormal="100" zoomScaleSheetLayoutView="100" zoomScalePageLayoutView="80" workbookViewId="0">
      <selection activeCell="F25" sqref="F25"/>
    </sheetView>
  </sheetViews>
  <sheetFormatPr defaultColWidth="8.5703125" defaultRowHeight="11.25"/>
  <cols>
    <col min="1" max="1" width="3.42578125" style="352" customWidth="1"/>
    <col min="2" max="6" width="8.5703125" style="352"/>
    <col min="7" max="7" width="8.42578125" style="352" customWidth="1"/>
    <col min="8" max="8" width="1.5703125" style="352" customWidth="1"/>
    <col min="9" max="11" width="8.5703125" style="352"/>
    <col min="12" max="12" width="8.42578125" style="352" customWidth="1"/>
    <col min="13" max="14" width="8.5703125" style="352"/>
    <col min="15" max="16384" width="8.5703125" style="353"/>
  </cols>
  <sheetData>
    <row r="2" spans="2:16" s="12" customFormat="1" ht="13.35" customHeight="1">
      <c r="B2" s="813" t="s">
        <v>466</v>
      </c>
      <c r="C2" s="813"/>
      <c r="D2" s="813"/>
      <c r="E2" s="813"/>
      <c r="F2" s="813"/>
      <c r="G2" s="813"/>
      <c r="H2" s="52"/>
      <c r="I2" s="813" t="s">
        <v>467</v>
      </c>
      <c r="J2" s="813"/>
      <c r="K2" s="813"/>
      <c r="L2" s="813"/>
      <c r="M2" s="813"/>
      <c r="N2" s="813"/>
      <c r="O2" s="52"/>
      <c r="P2" s="4"/>
    </row>
    <row r="3" spans="2:16" s="12" customFormat="1">
      <c r="B3" s="814"/>
      <c r="C3" s="814"/>
      <c r="D3" s="814"/>
      <c r="E3" s="814"/>
      <c r="F3" s="814"/>
      <c r="G3" s="814"/>
      <c r="H3" s="52"/>
      <c r="I3" s="814"/>
      <c r="J3" s="814"/>
      <c r="K3" s="814"/>
      <c r="L3" s="814"/>
      <c r="M3" s="814"/>
      <c r="N3" s="814"/>
      <c r="O3" s="52"/>
      <c r="P3" s="4"/>
    </row>
    <row r="4" spans="2:16" ht="12.75" customHeight="1">
      <c r="B4" s="151"/>
      <c r="C4" s="151"/>
      <c r="D4" s="151"/>
      <c r="E4" s="151"/>
      <c r="F4" s="151"/>
      <c r="G4" s="151"/>
      <c r="H4" s="151"/>
      <c r="I4" s="151"/>
      <c r="J4" s="151"/>
      <c r="K4" s="151"/>
      <c r="L4" s="151"/>
      <c r="M4" s="151"/>
      <c r="N4" s="354"/>
    </row>
    <row r="5" spans="2:16" ht="12.75" customHeight="1">
      <c r="B5" s="151"/>
      <c r="C5" s="151"/>
      <c r="D5" s="151"/>
      <c r="E5" s="151"/>
      <c r="F5" s="151"/>
      <c r="G5" s="151"/>
      <c r="H5" s="151"/>
      <c r="I5" s="151"/>
      <c r="J5" s="151"/>
      <c r="K5" s="151"/>
      <c r="L5" s="151"/>
      <c r="M5" s="151"/>
      <c r="N5" s="354"/>
    </row>
    <row r="6" spans="2:16" ht="12.75" customHeight="1">
      <c r="B6" s="151"/>
      <c r="C6" s="151"/>
      <c r="D6" s="151"/>
      <c r="E6" s="151"/>
      <c r="F6" s="151"/>
      <c r="G6" s="151"/>
      <c r="H6" s="151"/>
      <c r="I6" s="151"/>
      <c r="J6" s="151"/>
      <c r="K6" s="151"/>
      <c r="L6" s="151"/>
      <c r="M6" s="151"/>
      <c r="N6" s="354"/>
    </row>
    <row r="7" spans="2:16" ht="12.75" customHeight="1">
      <c r="B7" s="151"/>
      <c r="C7" s="151"/>
      <c r="D7" s="151"/>
      <c r="E7" s="151"/>
      <c r="F7" s="151"/>
      <c r="G7" s="151"/>
      <c r="H7" s="151"/>
      <c r="I7" s="151"/>
      <c r="J7" s="151"/>
      <c r="K7" s="151"/>
      <c r="L7" s="151"/>
      <c r="M7" s="151"/>
      <c r="N7" s="354"/>
    </row>
    <row r="8" spans="2:16" ht="12.75" customHeight="1">
      <c r="B8" s="151"/>
      <c r="C8" s="151"/>
      <c r="D8" s="151"/>
      <c r="E8" s="151"/>
      <c r="F8" s="151"/>
      <c r="G8" s="151"/>
      <c r="H8" s="151"/>
      <c r="I8" s="151"/>
      <c r="J8" s="151"/>
      <c r="K8" s="151"/>
      <c r="L8" s="151"/>
      <c r="M8" s="151"/>
      <c r="N8" s="354"/>
    </row>
    <row r="9" spans="2:16" ht="12.75" customHeight="1">
      <c r="B9" s="151"/>
      <c r="C9" s="151"/>
      <c r="D9" s="151"/>
      <c r="E9" s="151"/>
      <c r="F9" s="151"/>
      <c r="G9" s="151"/>
      <c r="H9" s="151"/>
      <c r="I9" s="151"/>
      <c r="J9" s="151"/>
      <c r="K9" s="151"/>
      <c r="L9" s="151"/>
      <c r="M9" s="151"/>
      <c r="N9" s="354"/>
    </row>
    <row r="10" spans="2:16" ht="12.75" customHeight="1">
      <c r="B10" s="151"/>
      <c r="C10" s="151"/>
      <c r="D10" s="151"/>
      <c r="E10" s="151"/>
      <c r="F10" s="151"/>
      <c r="G10" s="151"/>
      <c r="H10" s="151"/>
      <c r="I10" s="151"/>
      <c r="J10" s="151"/>
      <c r="K10" s="151"/>
      <c r="L10" s="151"/>
      <c r="M10" s="151"/>
      <c r="N10" s="354"/>
    </row>
    <row r="11" spans="2:16" ht="12.75" customHeight="1">
      <c r="B11" s="151"/>
      <c r="C11" s="151"/>
      <c r="D11" s="151"/>
      <c r="E11" s="151"/>
      <c r="F11" s="151"/>
      <c r="G11" s="151"/>
      <c r="H11" s="151"/>
      <c r="I11" s="151"/>
      <c r="J11" s="151"/>
      <c r="K11" s="151"/>
      <c r="L11" s="151"/>
      <c r="M11" s="151"/>
      <c r="N11" s="354"/>
    </row>
    <row r="12" spans="2:16" ht="12.75" customHeight="1">
      <c r="B12" s="151"/>
      <c r="C12" s="151"/>
      <c r="D12" s="151"/>
      <c r="E12" s="151"/>
      <c r="F12" s="151"/>
      <c r="G12" s="151"/>
      <c r="H12" s="151"/>
      <c r="I12" s="151"/>
      <c r="J12" s="151"/>
      <c r="K12" s="151"/>
      <c r="L12" s="151"/>
      <c r="M12" s="151"/>
      <c r="N12" s="354"/>
    </row>
    <row r="13" spans="2:16" ht="12.75" customHeight="1">
      <c r="B13" s="151"/>
      <c r="C13" s="151"/>
      <c r="D13" s="151"/>
      <c r="E13" s="151"/>
      <c r="F13" s="151"/>
      <c r="G13" s="151"/>
      <c r="H13" s="151"/>
      <c r="I13" s="151"/>
      <c r="J13" s="151"/>
      <c r="K13" s="151"/>
      <c r="L13" s="151"/>
      <c r="M13" s="151"/>
      <c r="N13" s="354"/>
    </row>
    <row r="14" spans="2:16" ht="12.75" customHeight="1">
      <c r="B14" s="151"/>
      <c r="C14" s="151"/>
      <c r="D14" s="151"/>
      <c r="E14" s="151"/>
      <c r="F14" s="151"/>
      <c r="G14" s="151"/>
      <c r="H14" s="151"/>
      <c r="I14" s="151"/>
      <c r="J14" s="151"/>
      <c r="K14" s="151"/>
      <c r="L14" s="151"/>
      <c r="M14" s="151"/>
      <c r="N14" s="354"/>
    </row>
    <row r="15" spans="2:16" ht="12.75" customHeight="1">
      <c r="B15" s="151"/>
      <c r="C15" s="151"/>
      <c r="D15" s="151"/>
      <c r="E15" s="151"/>
      <c r="F15" s="151"/>
      <c r="G15" s="151"/>
      <c r="H15" s="151"/>
      <c r="I15" s="151"/>
      <c r="J15" s="151"/>
      <c r="K15" s="151"/>
      <c r="L15" s="151"/>
      <c r="M15" s="151"/>
      <c r="N15" s="354"/>
    </row>
    <row r="16" spans="2:16" ht="12.75" customHeight="1">
      <c r="B16" s="151"/>
      <c r="C16" s="151"/>
      <c r="D16" s="151"/>
      <c r="E16" s="151"/>
      <c r="F16" s="151"/>
      <c r="G16" s="151"/>
      <c r="H16" s="151"/>
      <c r="I16" s="151"/>
      <c r="J16" s="151"/>
      <c r="K16" s="151"/>
      <c r="L16" s="151"/>
      <c r="M16" s="151"/>
      <c r="N16" s="354"/>
    </row>
    <row r="17" spans="2:14" ht="12.75" customHeight="1">
      <c r="B17" s="151"/>
      <c r="C17" s="151"/>
      <c r="D17" s="151"/>
      <c r="E17" s="151"/>
      <c r="F17" s="151"/>
      <c r="G17" s="151"/>
      <c r="H17" s="151"/>
      <c r="I17" s="151"/>
      <c r="J17" s="151"/>
      <c r="K17" s="151"/>
      <c r="L17" s="151"/>
      <c r="M17" s="151"/>
      <c r="N17" s="354"/>
    </row>
    <row r="18" spans="2:14" ht="12.75" customHeight="1">
      <c r="B18" s="151"/>
      <c r="C18" s="151"/>
      <c r="D18" s="151"/>
      <c r="E18" s="151"/>
      <c r="F18" s="151"/>
      <c r="G18" s="151"/>
      <c r="H18" s="151"/>
      <c r="I18" s="151"/>
      <c r="J18" s="151"/>
      <c r="K18" s="151"/>
      <c r="L18" s="151"/>
      <c r="M18" s="151"/>
      <c r="N18" s="354"/>
    </row>
    <row r="19" spans="2:14" ht="12.75" customHeight="1">
      <c r="B19" s="151"/>
      <c r="C19" s="151"/>
      <c r="D19" s="151"/>
      <c r="E19" s="151"/>
      <c r="F19" s="151"/>
      <c r="G19" s="151"/>
      <c r="H19" s="151"/>
      <c r="I19" s="151"/>
      <c r="J19" s="151"/>
      <c r="K19" s="151"/>
      <c r="L19" s="151"/>
      <c r="M19" s="151"/>
      <c r="N19" s="354"/>
    </row>
    <row r="20" spans="2:14" ht="12.75" customHeight="1">
      <c r="B20" s="344" t="s">
        <v>510</v>
      </c>
      <c r="C20" s="151"/>
      <c r="D20" s="151"/>
      <c r="E20" s="151"/>
      <c r="F20" s="151"/>
      <c r="G20" s="151"/>
      <c r="H20" s="151"/>
      <c r="I20" s="344" t="s">
        <v>470</v>
      </c>
      <c r="J20" s="151"/>
      <c r="K20" s="151"/>
      <c r="L20" s="151"/>
      <c r="M20" s="151"/>
      <c r="N20" s="354"/>
    </row>
    <row r="21" spans="2:14" ht="12.75" customHeight="1">
      <c r="C21" s="151"/>
      <c r="D21" s="151"/>
      <c r="E21" s="151"/>
      <c r="F21" s="151"/>
      <c r="G21" s="151"/>
      <c r="H21" s="151"/>
      <c r="J21" s="151"/>
      <c r="K21" s="151"/>
      <c r="L21" s="151"/>
      <c r="M21" s="151"/>
      <c r="N21" s="354"/>
    </row>
    <row r="22" spans="2:14" ht="13.5" customHeight="1">
      <c r="C22" s="151"/>
      <c r="D22" s="151"/>
      <c r="E22" s="151"/>
      <c r="F22" s="151"/>
      <c r="G22" s="151"/>
      <c r="H22" s="151"/>
      <c r="I22" s="151"/>
      <c r="J22" s="151"/>
      <c r="K22" s="151"/>
      <c r="L22" s="151"/>
      <c r="M22" s="151"/>
      <c r="N22" s="354"/>
    </row>
    <row r="23" spans="2:14" ht="12.75" customHeight="1">
      <c r="B23" s="151"/>
      <c r="C23" s="151"/>
      <c r="D23" s="151"/>
      <c r="E23" s="151"/>
      <c r="F23" s="151"/>
      <c r="G23" s="151"/>
      <c r="H23" s="151"/>
      <c r="I23" s="151"/>
      <c r="J23" s="151"/>
      <c r="K23" s="151"/>
      <c r="L23" s="151"/>
      <c r="M23" s="151"/>
      <c r="N23" s="354"/>
    </row>
    <row r="24" spans="2:14" ht="12.75" customHeight="1">
      <c r="B24" s="151"/>
      <c r="C24" s="151"/>
      <c r="D24" s="151"/>
      <c r="E24" s="151"/>
      <c r="F24" s="151"/>
      <c r="G24" s="151"/>
      <c r="H24" s="151"/>
      <c r="I24" s="151"/>
      <c r="J24" s="151"/>
      <c r="K24" s="151"/>
      <c r="L24" s="151"/>
      <c r="M24" s="151"/>
      <c r="N24" s="354"/>
    </row>
    <row r="25" spans="2:14" ht="12.75" customHeight="1">
      <c r="B25" s="151"/>
      <c r="C25" s="151"/>
      <c r="D25" s="151"/>
      <c r="E25" s="151"/>
      <c r="F25" s="151"/>
      <c r="G25" s="151"/>
      <c r="H25" s="151"/>
      <c r="I25" s="151"/>
      <c r="J25" s="151"/>
      <c r="K25" s="151"/>
      <c r="L25" s="151"/>
      <c r="M25" s="151"/>
      <c r="N25" s="354"/>
    </row>
    <row r="26" spans="2:14" ht="12.75" customHeight="1">
      <c r="B26" s="151"/>
      <c r="C26" s="151"/>
      <c r="D26" s="151"/>
      <c r="E26" s="151"/>
      <c r="F26" s="151"/>
      <c r="G26" s="151"/>
      <c r="H26" s="151"/>
      <c r="I26" s="151"/>
      <c r="J26" s="151"/>
      <c r="K26" s="151"/>
      <c r="L26" s="151"/>
      <c r="M26" s="151"/>
      <c r="N26" s="354"/>
    </row>
    <row r="27" spans="2:14" ht="12.75" customHeight="1">
      <c r="B27" s="151"/>
      <c r="C27" s="151"/>
      <c r="D27" s="151"/>
      <c r="E27" s="151"/>
      <c r="F27" s="151"/>
      <c r="G27" s="151"/>
      <c r="H27" s="151"/>
      <c r="I27" s="151"/>
      <c r="J27" s="151"/>
      <c r="K27" s="151"/>
      <c r="L27" s="151"/>
      <c r="M27" s="151"/>
      <c r="N27" s="354"/>
    </row>
    <row r="28" spans="2:14" ht="12.75" customHeight="1">
      <c r="B28" s="151"/>
      <c r="C28" s="151"/>
      <c r="D28" s="151"/>
      <c r="E28" s="151"/>
      <c r="F28" s="151"/>
      <c r="G28" s="151"/>
      <c r="H28" s="151"/>
      <c r="I28" s="151"/>
      <c r="J28" s="151"/>
      <c r="K28" s="151"/>
      <c r="L28" s="151"/>
      <c r="M28" s="151"/>
      <c r="N28" s="354"/>
    </row>
    <row r="29" spans="2:14" ht="12.75" customHeight="1">
      <c r="B29" s="151"/>
      <c r="C29" s="151"/>
      <c r="D29" s="151"/>
      <c r="E29" s="151"/>
      <c r="F29" s="151"/>
      <c r="G29" s="151"/>
      <c r="H29" s="151"/>
      <c r="I29" s="151"/>
      <c r="J29" s="151"/>
      <c r="K29" s="151"/>
      <c r="L29" s="151"/>
      <c r="M29" s="151"/>
      <c r="N29" s="354"/>
    </row>
    <row r="30" spans="2:14" ht="12.75" customHeight="1">
      <c r="B30" s="151"/>
      <c r="C30" s="151"/>
      <c r="D30" s="151"/>
      <c r="E30" s="151"/>
      <c r="F30" s="151"/>
      <c r="G30" s="151"/>
      <c r="H30" s="151"/>
      <c r="I30" s="151"/>
      <c r="J30" s="151"/>
      <c r="K30" s="151"/>
      <c r="L30" s="151"/>
      <c r="M30" s="151"/>
      <c r="N30" s="354"/>
    </row>
    <row r="31" spans="2:14" ht="12.75" customHeight="1">
      <c r="B31" s="151"/>
      <c r="C31" s="151"/>
      <c r="D31" s="151"/>
      <c r="E31" s="151"/>
      <c r="F31" s="151"/>
      <c r="G31" s="151"/>
      <c r="H31" s="151"/>
      <c r="I31" s="151"/>
      <c r="J31" s="151"/>
      <c r="K31" s="151"/>
      <c r="L31" s="151"/>
      <c r="M31" s="151"/>
      <c r="N31" s="354"/>
    </row>
    <row r="32" spans="2:14" ht="12.75" customHeight="1">
      <c r="B32" s="151"/>
      <c r="C32" s="151"/>
      <c r="D32" s="151"/>
      <c r="E32" s="151"/>
      <c r="F32" s="151"/>
      <c r="G32" s="151"/>
      <c r="H32" s="151"/>
      <c r="I32" s="151"/>
      <c r="J32" s="151"/>
      <c r="K32" s="151"/>
      <c r="L32" s="151"/>
      <c r="M32" s="151"/>
      <c r="N32" s="354"/>
    </row>
    <row r="33" spans="2:14" ht="12.75" customHeight="1">
      <c r="B33" s="151"/>
      <c r="C33" s="151"/>
      <c r="D33" s="151"/>
      <c r="E33" s="151"/>
      <c r="F33" s="151"/>
      <c r="G33" s="151"/>
      <c r="H33" s="151"/>
      <c r="I33" s="151"/>
      <c r="J33" s="151"/>
      <c r="K33" s="151"/>
      <c r="L33" s="151"/>
      <c r="M33" s="151"/>
      <c r="N33" s="354"/>
    </row>
    <row r="34" spans="2:14" ht="12.75" customHeight="1">
      <c r="B34" s="151"/>
      <c r="C34" s="151"/>
      <c r="D34" s="151"/>
      <c r="E34" s="151"/>
      <c r="F34" s="151"/>
      <c r="G34" s="151"/>
      <c r="H34" s="151"/>
      <c r="I34" s="151"/>
      <c r="J34" s="151"/>
      <c r="K34" s="151"/>
      <c r="L34" s="151"/>
      <c r="M34" s="151"/>
      <c r="N34" s="354"/>
    </row>
    <row r="35" spans="2:14" ht="12.75" customHeight="1">
      <c r="B35" s="151"/>
      <c r="C35" s="151"/>
      <c r="D35" s="151"/>
      <c r="E35" s="151"/>
      <c r="F35" s="151"/>
      <c r="G35" s="151"/>
      <c r="H35" s="151"/>
      <c r="I35" s="151"/>
      <c r="J35" s="151"/>
      <c r="K35" s="151"/>
      <c r="L35" s="151"/>
      <c r="M35" s="151"/>
      <c r="N35" s="354"/>
    </row>
    <row r="36" spans="2:14" ht="12.75" customHeight="1">
      <c r="B36" s="151"/>
      <c r="C36" s="151"/>
      <c r="D36" s="151"/>
      <c r="E36" s="151"/>
      <c r="F36" s="151"/>
      <c r="G36" s="151"/>
      <c r="H36" s="151"/>
      <c r="I36" s="151"/>
      <c r="J36" s="151"/>
      <c r="K36" s="151"/>
      <c r="L36" s="151"/>
      <c r="M36" s="151"/>
      <c r="N36" s="354"/>
    </row>
    <row r="37" spans="2:14" ht="12.75" customHeight="1">
      <c r="B37" s="151"/>
      <c r="C37" s="151"/>
      <c r="D37" s="151"/>
      <c r="E37" s="151"/>
      <c r="F37" s="151"/>
      <c r="G37" s="151"/>
      <c r="H37" s="151"/>
      <c r="I37" s="151"/>
      <c r="J37" s="151"/>
      <c r="K37" s="151"/>
      <c r="L37" s="151"/>
      <c r="M37" s="151"/>
      <c r="N37" s="354"/>
    </row>
    <row r="38" spans="2:14" ht="12.75" customHeight="1">
      <c r="B38" s="151"/>
      <c r="C38" s="151"/>
      <c r="D38" s="151"/>
      <c r="E38" s="151"/>
      <c r="F38" s="151"/>
      <c r="G38" s="151"/>
      <c r="H38" s="151"/>
      <c r="I38" s="151"/>
      <c r="J38" s="151"/>
      <c r="K38" s="151"/>
      <c r="L38" s="151"/>
      <c r="M38" s="151"/>
      <c r="N38" s="354"/>
    </row>
    <row r="39" spans="2:14" ht="12.75" customHeight="1">
      <c r="C39" s="151"/>
      <c r="D39" s="151"/>
      <c r="E39" s="151"/>
      <c r="F39" s="151"/>
      <c r="G39" s="151"/>
      <c r="H39" s="151"/>
      <c r="J39" s="151"/>
      <c r="K39" s="151"/>
      <c r="L39" s="151"/>
      <c r="M39" s="151"/>
      <c r="N39" s="354"/>
    </row>
    <row r="40" spans="2:14" ht="12.75" customHeight="1">
      <c r="B40" s="151"/>
      <c r="C40" s="151"/>
      <c r="D40" s="151"/>
      <c r="E40" s="151"/>
      <c r="F40" s="151"/>
      <c r="G40" s="151"/>
      <c r="H40" s="151"/>
      <c r="I40" s="151"/>
      <c r="J40" s="151"/>
      <c r="K40" s="151"/>
      <c r="L40" s="151"/>
      <c r="M40" s="151"/>
      <c r="N40" s="354"/>
    </row>
    <row r="41" spans="2:14" ht="12.75" customHeight="1">
      <c r="B41" s="151"/>
      <c r="C41" s="151"/>
      <c r="D41" s="151"/>
      <c r="E41" s="151"/>
      <c r="F41" s="151"/>
      <c r="G41" s="151"/>
      <c r="H41" s="151"/>
      <c r="I41" s="355"/>
      <c r="J41" s="151"/>
      <c r="K41" s="151"/>
      <c r="L41" s="151"/>
      <c r="M41" s="151"/>
      <c r="N41" s="354"/>
    </row>
    <row r="42" spans="2:14" ht="12.75" customHeight="1">
      <c r="B42" s="151"/>
      <c r="C42" s="151"/>
      <c r="D42" s="151"/>
      <c r="E42" s="151"/>
      <c r="F42" s="151"/>
      <c r="G42" s="151"/>
      <c r="H42" s="151"/>
      <c r="I42" s="151"/>
      <c r="J42" s="151"/>
      <c r="K42" s="151"/>
      <c r="L42" s="151"/>
      <c r="M42" s="151"/>
      <c r="N42" s="354"/>
    </row>
    <row r="43" spans="2:14" ht="12.75" customHeight="1">
      <c r="B43" s="151"/>
      <c r="C43" s="151"/>
      <c r="D43" s="151"/>
      <c r="E43" s="151"/>
      <c r="F43" s="151"/>
      <c r="G43" s="151"/>
      <c r="H43" s="151"/>
      <c r="I43" s="151"/>
      <c r="J43" s="151"/>
      <c r="K43" s="151"/>
      <c r="L43" s="151"/>
      <c r="M43" s="151"/>
      <c r="N43" s="354"/>
    </row>
    <row r="44" spans="2:14" ht="12.75" customHeight="1">
      <c r="B44" s="151"/>
      <c r="C44" s="151"/>
      <c r="D44" s="151"/>
      <c r="E44" s="151"/>
      <c r="F44" s="151"/>
      <c r="G44" s="151"/>
      <c r="H44" s="151"/>
      <c r="I44" s="151"/>
      <c r="J44" s="151"/>
      <c r="K44" s="151"/>
      <c r="L44" s="151"/>
      <c r="M44" s="151"/>
      <c r="N44" s="354"/>
    </row>
    <row r="45" spans="2:14" ht="12.75" customHeight="1">
      <c r="B45" s="151"/>
      <c r="C45" s="151"/>
      <c r="D45" s="151"/>
      <c r="E45" s="151"/>
      <c r="F45" s="151"/>
      <c r="G45" s="151"/>
      <c r="H45" s="151"/>
      <c r="I45" s="151"/>
      <c r="J45" s="151"/>
      <c r="K45" s="151"/>
      <c r="L45" s="151"/>
      <c r="M45" s="151"/>
      <c r="N45" s="354"/>
    </row>
    <row r="46" spans="2:14" ht="12.75" customHeight="1">
      <c r="B46" s="151"/>
      <c r="C46" s="151"/>
      <c r="D46" s="151"/>
      <c r="E46" s="151"/>
      <c r="F46" s="151"/>
      <c r="G46" s="151"/>
      <c r="H46" s="151"/>
      <c r="I46" s="151"/>
      <c r="J46" s="151"/>
      <c r="K46" s="151"/>
      <c r="L46" s="151"/>
      <c r="M46" s="151"/>
      <c r="N46" s="354"/>
    </row>
    <row r="47" spans="2:14" ht="12.75" customHeight="1">
      <c r="B47" s="151"/>
      <c r="C47" s="151"/>
      <c r="D47" s="151"/>
      <c r="E47" s="151"/>
      <c r="F47" s="151"/>
      <c r="G47" s="151"/>
      <c r="H47" s="151"/>
      <c r="I47" s="151"/>
      <c r="J47" s="151"/>
      <c r="K47" s="151"/>
      <c r="L47" s="151"/>
      <c r="M47" s="151"/>
      <c r="N47" s="354"/>
    </row>
    <row r="48" spans="2:14" ht="12.75" customHeight="1">
      <c r="B48" s="151"/>
      <c r="C48" s="151"/>
      <c r="D48" s="151"/>
      <c r="E48" s="151"/>
      <c r="F48" s="151"/>
      <c r="G48" s="151"/>
      <c r="H48" s="151"/>
      <c r="I48" s="151"/>
      <c r="J48" s="151"/>
      <c r="K48" s="151"/>
      <c r="L48" s="151"/>
      <c r="M48" s="151"/>
      <c r="N48" s="354"/>
    </row>
    <row r="49" spans="1:14" ht="12.75" customHeight="1">
      <c r="B49" s="151"/>
      <c r="C49" s="151"/>
      <c r="D49" s="151"/>
      <c r="E49" s="151"/>
      <c r="F49" s="151"/>
      <c r="G49" s="151"/>
      <c r="H49" s="151"/>
      <c r="I49" s="151"/>
      <c r="J49" s="151"/>
      <c r="K49" s="151"/>
      <c r="L49" s="151"/>
      <c r="M49" s="151"/>
      <c r="N49" s="354"/>
    </row>
    <row r="50" spans="1:14" ht="12.75" customHeight="1">
      <c r="B50" s="151"/>
      <c r="C50" s="151"/>
      <c r="D50" s="151"/>
      <c r="E50" s="151"/>
      <c r="F50" s="151"/>
      <c r="G50" s="151"/>
      <c r="H50" s="151"/>
      <c r="I50" s="151"/>
      <c r="J50" s="151"/>
      <c r="K50" s="151"/>
      <c r="L50" s="151"/>
      <c r="M50" s="151"/>
      <c r="N50" s="354"/>
    </row>
    <row r="51" spans="1:14" ht="12.75" customHeight="1">
      <c r="B51" s="151"/>
      <c r="C51" s="151"/>
      <c r="D51" s="151"/>
      <c r="E51" s="151"/>
      <c r="F51" s="151"/>
      <c r="G51" s="151"/>
      <c r="H51" s="151"/>
      <c r="I51" s="151"/>
      <c r="J51" s="151"/>
      <c r="K51" s="151"/>
      <c r="L51" s="151"/>
      <c r="M51" s="151"/>
      <c r="N51" s="354"/>
    </row>
    <row r="52" spans="1:14" ht="12.75" customHeight="1">
      <c r="B52" s="151"/>
      <c r="C52" s="151"/>
      <c r="D52" s="151"/>
      <c r="E52" s="151"/>
      <c r="F52" s="151"/>
      <c r="G52" s="151"/>
      <c r="H52" s="151"/>
      <c r="I52" s="151"/>
      <c r="J52" s="151"/>
      <c r="K52" s="151"/>
      <c r="L52" s="151"/>
      <c r="M52" s="151"/>
      <c r="N52" s="354"/>
    </row>
    <row r="53" spans="1:14" ht="12.75" customHeight="1">
      <c r="B53" s="151"/>
      <c r="C53" s="151"/>
      <c r="D53" s="151"/>
      <c r="E53" s="151"/>
      <c r="F53" s="151"/>
      <c r="G53" s="151"/>
      <c r="H53" s="151"/>
      <c r="I53" s="151"/>
      <c r="J53" s="151"/>
      <c r="K53" s="151"/>
      <c r="L53" s="151"/>
      <c r="M53" s="151"/>
      <c r="N53" s="354"/>
    </row>
    <row r="54" spans="1:14" ht="12.75" customHeight="1">
      <c r="B54" s="151"/>
      <c r="C54" s="151"/>
      <c r="D54" s="151"/>
      <c r="E54" s="151"/>
      <c r="F54" s="151"/>
      <c r="G54" s="151"/>
      <c r="H54" s="151"/>
      <c r="I54" s="151"/>
      <c r="J54" s="151"/>
      <c r="K54" s="151"/>
      <c r="L54" s="151"/>
      <c r="M54" s="151"/>
      <c r="N54" s="354"/>
    </row>
    <row r="55" spans="1:14" ht="12.75" customHeight="1">
      <c r="B55" s="151"/>
      <c r="C55" s="151"/>
      <c r="D55" s="151"/>
      <c r="E55" s="151"/>
      <c r="F55" s="151"/>
      <c r="G55" s="151"/>
      <c r="H55" s="151"/>
      <c r="I55" s="151"/>
      <c r="J55" s="151"/>
      <c r="K55" s="151"/>
      <c r="L55" s="151"/>
      <c r="M55" s="151"/>
      <c r="N55" s="354"/>
    </row>
    <row r="56" spans="1:14" ht="12.75" customHeight="1">
      <c r="B56" s="151"/>
      <c r="C56" s="356"/>
      <c r="D56" s="356"/>
      <c r="E56" s="356"/>
      <c r="F56" s="356"/>
      <c r="G56" s="356"/>
      <c r="H56" s="356"/>
      <c r="I56" s="151"/>
      <c r="J56" s="356"/>
      <c r="K56" s="356"/>
      <c r="L56" s="356"/>
      <c r="M56" s="356"/>
      <c r="N56" s="357"/>
    </row>
    <row r="57" spans="1:14" s="361" customFormat="1" ht="12.75" customHeight="1">
      <c r="A57" s="358"/>
      <c r="B57" s="358"/>
      <c r="C57" s="359"/>
      <c r="D57" s="359"/>
      <c r="E57" s="359"/>
      <c r="F57" s="359"/>
      <c r="G57" s="359"/>
      <c r="H57" s="358"/>
      <c r="I57" s="358"/>
      <c r="J57" s="359"/>
      <c r="K57" s="359"/>
      <c r="L57" s="359"/>
      <c r="M57" s="359"/>
      <c r="N57" s="360"/>
    </row>
    <row r="58" spans="1:14" ht="11.25" customHeight="1">
      <c r="B58" s="47"/>
      <c r="C58" s="362"/>
      <c r="D58" s="362"/>
      <c r="E58" s="362"/>
      <c r="F58" s="362"/>
      <c r="G58" s="362"/>
      <c r="H58" s="362"/>
      <c r="I58" s="48"/>
      <c r="J58" s="362"/>
      <c r="K58" s="362"/>
      <c r="L58" s="362"/>
      <c r="M58" s="362"/>
      <c r="N58" s="363"/>
    </row>
    <row r="59" spans="1:14" ht="12.75" customHeight="1">
      <c r="B59" s="49"/>
      <c r="C59" s="151"/>
      <c r="D59" s="151"/>
      <c r="E59" s="151"/>
      <c r="F59" s="151"/>
      <c r="G59" s="151"/>
      <c r="H59" s="151"/>
      <c r="I59" s="50"/>
      <c r="J59" s="151"/>
      <c r="K59" s="151"/>
      <c r="L59" s="151"/>
      <c r="M59" s="151"/>
      <c r="N59" s="354"/>
    </row>
    <row r="60" spans="1:14">
      <c r="B60" s="364"/>
      <c r="C60" s="151"/>
      <c r="D60" s="151"/>
      <c r="E60" s="151"/>
      <c r="F60" s="151"/>
      <c r="G60" s="151"/>
      <c r="H60" s="151"/>
      <c r="I60" s="151"/>
      <c r="J60" s="151"/>
      <c r="K60" s="151"/>
      <c r="L60" s="151"/>
      <c r="M60" s="151"/>
      <c r="N60" s="354"/>
    </row>
    <row r="61" spans="1:14">
      <c r="B61" s="364"/>
      <c r="C61" s="151"/>
      <c r="D61" s="151"/>
      <c r="E61" s="151"/>
      <c r="F61" s="151"/>
      <c r="G61" s="151"/>
      <c r="H61" s="151"/>
      <c r="I61" s="151"/>
      <c r="J61" s="151"/>
      <c r="K61" s="151"/>
      <c r="L61" s="151"/>
      <c r="M61" s="151"/>
      <c r="N61" s="354"/>
    </row>
    <row r="62" spans="1:14">
      <c r="B62" s="364"/>
      <c r="C62" s="151"/>
      <c r="D62" s="151"/>
      <c r="E62" s="151"/>
      <c r="F62" s="151"/>
      <c r="G62" s="151"/>
      <c r="H62" s="151"/>
      <c r="I62" s="151"/>
      <c r="J62" s="151"/>
      <c r="K62" s="151"/>
      <c r="L62" s="151"/>
      <c r="M62" s="151"/>
      <c r="N62" s="354"/>
    </row>
    <row r="63" spans="1:14">
      <c r="B63" s="364"/>
      <c r="C63" s="151"/>
      <c r="D63" s="151"/>
      <c r="E63" s="151"/>
      <c r="F63" s="151"/>
      <c r="G63" s="151"/>
      <c r="H63" s="151"/>
      <c r="I63" s="151"/>
      <c r="J63" s="151"/>
      <c r="K63" s="151"/>
      <c r="L63" s="151"/>
      <c r="M63" s="151"/>
      <c r="N63" s="354"/>
    </row>
    <row r="64" spans="1:14">
      <c r="B64" s="364"/>
      <c r="C64" s="151"/>
      <c r="D64" s="151"/>
      <c r="E64" s="151"/>
      <c r="F64" s="151"/>
      <c r="G64" s="151"/>
      <c r="H64" s="151"/>
      <c r="I64" s="151"/>
      <c r="J64" s="151"/>
      <c r="K64" s="151"/>
      <c r="L64" s="151"/>
      <c r="M64" s="151"/>
      <c r="N64" s="354"/>
    </row>
    <row r="65" spans="2:14">
      <c r="B65" s="364"/>
      <c r="C65" s="151"/>
      <c r="D65" s="151"/>
      <c r="E65" s="151"/>
      <c r="F65" s="151"/>
      <c r="G65" s="151"/>
      <c r="H65" s="151"/>
      <c r="I65" s="151"/>
      <c r="J65" s="151"/>
      <c r="K65" s="151"/>
      <c r="L65" s="151"/>
      <c r="M65" s="151"/>
      <c r="N65" s="354"/>
    </row>
    <row r="66" spans="2:14">
      <c r="B66" s="364"/>
      <c r="C66" s="151"/>
      <c r="D66" s="151"/>
      <c r="E66" s="151"/>
      <c r="F66" s="151"/>
      <c r="G66" s="151"/>
      <c r="H66" s="151"/>
      <c r="I66" s="151"/>
      <c r="J66" s="151"/>
      <c r="K66" s="151"/>
      <c r="L66" s="151"/>
      <c r="M66" s="151"/>
      <c r="N66" s="354"/>
    </row>
    <row r="67" spans="2:14">
      <c r="B67" s="364"/>
      <c r="C67" s="151"/>
      <c r="D67" s="151"/>
      <c r="E67" s="151"/>
      <c r="F67" s="151"/>
      <c r="G67" s="151"/>
      <c r="H67" s="151"/>
      <c r="I67" s="151"/>
      <c r="J67" s="151"/>
      <c r="K67" s="151"/>
      <c r="L67" s="151"/>
      <c r="M67" s="151"/>
      <c r="N67" s="354"/>
    </row>
    <row r="68" spans="2:14">
      <c r="B68" s="364"/>
      <c r="C68" s="151"/>
      <c r="D68" s="151"/>
      <c r="E68" s="151"/>
      <c r="F68" s="151"/>
      <c r="G68" s="151"/>
      <c r="H68" s="151"/>
      <c r="I68" s="151"/>
      <c r="J68" s="151"/>
      <c r="K68" s="151"/>
      <c r="L68" s="151"/>
      <c r="M68" s="151"/>
      <c r="N68" s="354"/>
    </row>
    <row r="69" spans="2:14">
      <c r="B69" s="364"/>
      <c r="C69" s="151"/>
      <c r="D69" s="151"/>
      <c r="E69" s="151"/>
      <c r="F69" s="151"/>
      <c r="G69" s="151"/>
      <c r="H69" s="151"/>
      <c r="I69" s="151"/>
      <c r="J69" s="151"/>
      <c r="K69" s="151"/>
      <c r="L69" s="151"/>
      <c r="M69" s="151"/>
      <c r="N69" s="354"/>
    </row>
    <row r="70" spans="2:14">
      <c r="B70" s="364"/>
      <c r="C70" s="151"/>
      <c r="D70" s="151"/>
      <c r="E70" s="151"/>
      <c r="F70" s="151"/>
      <c r="G70" s="151"/>
      <c r="H70" s="151"/>
      <c r="I70" s="151"/>
      <c r="J70" s="151"/>
      <c r="K70" s="151"/>
      <c r="L70" s="151"/>
      <c r="M70" s="151"/>
      <c r="N70" s="354"/>
    </row>
    <row r="71" spans="2:14">
      <c r="B71" s="364"/>
      <c r="C71" s="151"/>
      <c r="D71" s="151"/>
      <c r="E71" s="151"/>
      <c r="F71" s="151"/>
      <c r="G71" s="151"/>
      <c r="H71" s="151"/>
      <c r="I71" s="151"/>
      <c r="J71" s="151"/>
      <c r="K71" s="151"/>
      <c r="L71" s="151"/>
      <c r="M71" s="151"/>
      <c r="N71" s="354"/>
    </row>
    <row r="72" spans="2:14">
      <c r="B72" s="364"/>
      <c r="C72" s="151"/>
      <c r="D72" s="151"/>
      <c r="E72" s="151"/>
      <c r="F72" s="151"/>
      <c r="G72" s="151"/>
      <c r="H72" s="151"/>
      <c r="I72" s="151"/>
      <c r="J72" s="151"/>
      <c r="K72" s="151"/>
      <c r="L72" s="151"/>
      <c r="M72" s="151"/>
      <c r="N72" s="354"/>
    </row>
    <row r="73" spans="2:14">
      <c r="B73" s="364"/>
      <c r="C73" s="151"/>
      <c r="D73" s="151"/>
      <c r="E73" s="151"/>
      <c r="F73" s="151"/>
      <c r="G73" s="151"/>
      <c r="H73" s="151"/>
      <c r="I73" s="151"/>
      <c r="J73" s="151"/>
      <c r="K73" s="151"/>
      <c r="L73" s="151"/>
      <c r="M73" s="151"/>
      <c r="N73" s="354"/>
    </row>
    <row r="74" spans="2:14">
      <c r="B74" s="151"/>
      <c r="C74" s="151"/>
      <c r="D74" s="151"/>
      <c r="E74" s="151"/>
      <c r="F74" s="151"/>
      <c r="G74" s="151"/>
      <c r="H74" s="151"/>
      <c r="I74" s="151"/>
      <c r="J74" s="151"/>
      <c r="K74" s="151"/>
      <c r="L74" s="151"/>
      <c r="M74" s="151"/>
      <c r="N74" s="354"/>
    </row>
    <row r="75" spans="2:14" ht="4.5" customHeight="1">
      <c r="B75" s="364"/>
      <c r="C75" s="151"/>
      <c r="D75" s="151"/>
      <c r="E75" s="151"/>
      <c r="F75" s="151"/>
      <c r="G75" s="151"/>
      <c r="H75" s="151"/>
      <c r="I75" s="151"/>
      <c r="J75" s="151"/>
      <c r="K75" s="151"/>
      <c r="L75" s="151"/>
      <c r="M75" s="151"/>
      <c r="N75" s="354"/>
    </row>
    <row r="85" spans="1:1">
      <c r="A85" s="353"/>
    </row>
    <row r="86" spans="1:1">
      <c r="A86" s="353"/>
    </row>
    <row r="87" spans="1:1">
      <c r="A87" s="353"/>
    </row>
    <row r="88" spans="1:1">
      <c r="A88" s="353"/>
    </row>
    <row r="89" spans="1:1">
      <c r="A89" s="353"/>
    </row>
    <row r="90" spans="1:1">
      <c r="A90" s="353"/>
    </row>
    <row r="91" spans="1:1">
      <c r="A91" s="353"/>
    </row>
    <row r="92" spans="1:1">
      <c r="A92" s="353"/>
    </row>
    <row r="93" spans="1:1">
      <c r="A93" s="353"/>
    </row>
    <row r="94" spans="1:1">
      <c r="A94" s="353"/>
    </row>
    <row r="95" spans="1:1">
      <c r="A95" s="353"/>
    </row>
    <row r="96" spans="1:1">
      <c r="A96" s="353"/>
    </row>
    <row r="97" spans="1:1">
      <c r="A97" s="353"/>
    </row>
    <row r="98" spans="1:1">
      <c r="A98" s="353"/>
    </row>
    <row r="99" spans="1:1">
      <c r="A99" s="353"/>
    </row>
    <row r="100" spans="1:1">
      <c r="A100" s="353"/>
    </row>
    <row r="101" spans="1:1">
      <c r="A101" s="353"/>
    </row>
    <row r="102" spans="1:1">
      <c r="A102" s="353"/>
    </row>
    <row r="103" spans="1:1">
      <c r="A103" s="353"/>
    </row>
    <row r="104" spans="1:1">
      <c r="A104" s="353"/>
    </row>
    <row r="105" spans="1:1">
      <c r="A105" s="353"/>
    </row>
    <row r="106" spans="1:1">
      <c r="A106" s="353"/>
    </row>
    <row r="107" spans="1:1">
      <c r="A107" s="353"/>
    </row>
    <row r="108" spans="1:1">
      <c r="A108" s="353"/>
    </row>
    <row r="109" spans="1:1">
      <c r="A109" s="353"/>
    </row>
    <row r="110" spans="1:1">
      <c r="A110" s="353"/>
    </row>
    <row r="111" spans="1:1">
      <c r="A111" s="353"/>
    </row>
    <row r="112" spans="1:1">
      <c r="A112" s="353"/>
    </row>
    <row r="113" spans="1:1">
      <c r="A113" s="353"/>
    </row>
    <row r="114" spans="1:1">
      <c r="A114" s="353"/>
    </row>
    <row r="115" spans="1:1">
      <c r="A115" s="353"/>
    </row>
    <row r="116" spans="1:1">
      <c r="A116" s="353"/>
    </row>
    <row r="117" spans="1:1">
      <c r="A117" s="353"/>
    </row>
    <row r="118" spans="1:1">
      <c r="A118" s="353"/>
    </row>
    <row r="119" spans="1:1">
      <c r="A119" s="353"/>
    </row>
    <row r="120" spans="1:1">
      <c r="A120" s="353"/>
    </row>
    <row r="121" spans="1:1">
      <c r="A121" s="353"/>
    </row>
    <row r="122" spans="1:1">
      <c r="A122" s="353"/>
    </row>
    <row r="123" spans="1:1">
      <c r="A123" s="353"/>
    </row>
    <row r="124" spans="1:1">
      <c r="A124" s="353"/>
    </row>
    <row r="125" spans="1:1">
      <c r="A125" s="353"/>
    </row>
    <row r="126" spans="1:1">
      <c r="A126" s="353"/>
    </row>
    <row r="127" spans="1:1">
      <c r="A127" s="353"/>
    </row>
    <row r="128" spans="1:1">
      <c r="A128" s="353"/>
    </row>
    <row r="129" spans="1:1">
      <c r="A129" s="353"/>
    </row>
    <row r="130" spans="1:1">
      <c r="A130" s="353"/>
    </row>
    <row r="131" spans="1:1">
      <c r="A131" s="353"/>
    </row>
    <row r="132" spans="1:1">
      <c r="A132" s="353"/>
    </row>
    <row r="133" spans="1:1">
      <c r="A133" s="353"/>
    </row>
    <row r="134" spans="1:1">
      <c r="A134" s="353"/>
    </row>
    <row r="135" spans="1:1">
      <c r="A135" s="353"/>
    </row>
    <row r="136" spans="1:1">
      <c r="A136" s="353"/>
    </row>
    <row r="137" spans="1:1">
      <c r="A137" s="353"/>
    </row>
    <row r="138" spans="1:1">
      <c r="A138" s="353"/>
    </row>
    <row r="139" spans="1:1">
      <c r="A139" s="353"/>
    </row>
    <row r="140" spans="1:1">
      <c r="A140" s="353"/>
    </row>
    <row r="141" spans="1:1">
      <c r="A141" s="353"/>
    </row>
    <row r="142" spans="1:1">
      <c r="A142" s="353"/>
    </row>
    <row r="143" spans="1:1">
      <c r="A143" s="353"/>
    </row>
    <row r="144" spans="1:1">
      <c r="A144" s="353"/>
    </row>
    <row r="145" spans="1:1">
      <c r="A145" s="353"/>
    </row>
    <row r="146" spans="1:1">
      <c r="A146" s="353"/>
    </row>
    <row r="147" spans="1:1">
      <c r="A147" s="353"/>
    </row>
  </sheetData>
  <sheetProtection algorithmName="SHA-512" hashValue="/xxaX70NxTji6nHnylS+mgobXHmwrkNw3cBWtJiSz6d+lmP+oZovp74jgfvQuDl6UDfE+JiYykgCljk22atsPw==" saltValue="HqotZix9csyt3//+44bM5Q==" spinCount="100000" sheet="1" objects="1" scenarios="1"/>
  <mergeCells count="2">
    <mergeCell ref="B2:G3"/>
    <mergeCell ref="I2:N3"/>
  </mergeCells>
  <printOptions horizontalCentered="1"/>
  <pageMargins left="0.70866141732283472" right="0.70866141732283472" top="0.74803149606299213" bottom="0.74803149606299213" header="0.31496062992125984" footer="0.31496062992125984"/>
  <pageSetup paperSize="9" scale="69" orientation="portrait" r:id="rId1"/>
  <headerFooter>
    <oddHeader>&amp;C&amp;"Calibri,Podebljano"&amp;14&amp;KFF0000HNB - TAJNO&amp;R&amp;"Arial,Kurziv"&amp;10Visokofrekventni indikatori 1</oddHeader>
    <oddFooter>&amp;R&amp;"Arial,Uobičajeno"&amp;10 2</oddFooter>
    <evenHeader>&amp;R&amp;"Arial,Kurziv"&amp;10Realni sektor</evenHeader>
    <evenFooter>&amp;R&amp;"Arial,Uobičajeno"&amp;10 2</evenFooter>
  </headerFooter>
  <rowBreaks count="1" manualBreakCount="1">
    <brk id="57" min="1" max="13"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AD057-63E5-4065-A00B-4AC20064C774}">
  <sheetPr codeName="List31"/>
  <dimension ref="A1:DA146"/>
  <sheetViews>
    <sheetView showGridLines="0" zoomScaleNormal="100" workbookViewId="0">
      <pane xSplit="4" ySplit="3" topLeftCell="E109" activePane="bottomRight" state="frozen"/>
      <selection activeCell="W7" sqref="W7"/>
      <selection pane="topRight" activeCell="W7" sqref="W7"/>
      <selection pane="bottomLeft" activeCell="W7" sqref="W7"/>
      <selection pane="bottomRight" activeCell="C134" sqref="C134:H135"/>
    </sheetView>
  </sheetViews>
  <sheetFormatPr defaultColWidth="9.42578125" defaultRowHeight="11.25"/>
  <cols>
    <col min="1" max="1" width="7.85546875" style="12" hidden="1" customWidth="1"/>
    <col min="2" max="2" width="6.7109375" style="12" hidden="1" customWidth="1"/>
    <col min="3" max="3" width="9.42578125" style="12"/>
    <col min="4" max="4" width="9.42578125" style="12" customWidth="1"/>
    <col min="5" max="102" width="6.5703125" style="12" customWidth="1"/>
    <col min="103" max="16384" width="9.42578125" style="12"/>
  </cols>
  <sheetData>
    <row r="1" spans="1:105" s="20" customFormat="1">
      <c r="A1" s="39"/>
      <c r="B1" s="39"/>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Z1" s="40"/>
      <c r="DA1" s="40"/>
    </row>
    <row r="2" spans="1:105">
      <c r="C2" s="305"/>
      <c r="D2" s="308"/>
      <c r="E2" s="626" t="s">
        <v>326</v>
      </c>
      <c r="F2" s="626" t="s">
        <v>328</v>
      </c>
      <c r="G2" s="626" t="s">
        <v>330</v>
      </c>
      <c r="H2" s="626" t="s">
        <v>332</v>
      </c>
    </row>
    <row r="3" spans="1:105">
      <c r="C3" s="143" t="s">
        <v>477</v>
      </c>
      <c r="D3" s="142" t="s">
        <v>478</v>
      </c>
      <c r="E3" s="310" t="s">
        <v>327</v>
      </c>
      <c r="F3" s="310" t="s">
        <v>329</v>
      </c>
      <c r="G3" s="310" t="s">
        <v>331</v>
      </c>
      <c r="H3" s="310" t="s">
        <v>333</v>
      </c>
    </row>
    <row r="4" spans="1:105">
      <c r="C4" s="303"/>
      <c r="D4" s="301"/>
    </row>
    <row r="5" spans="1:105">
      <c r="C5" s="304">
        <v>41973</v>
      </c>
      <c r="D5" s="302">
        <v>41973</v>
      </c>
    </row>
    <row r="6" spans="1:105">
      <c r="C6" s="304">
        <v>42004</v>
      </c>
      <c r="D6" s="302">
        <v>42004</v>
      </c>
    </row>
    <row r="7" spans="1:105">
      <c r="C7" s="304">
        <v>42035</v>
      </c>
      <c r="D7" s="302">
        <v>42035</v>
      </c>
      <c r="E7" s="40">
        <v>6.5834635148243166</v>
      </c>
      <c r="F7" s="40">
        <v>5.9375768011143064</v>
      </c>
      <c r="G7" s="40">
        <v>4.9319666265543942</v>
      </c>
      <c r="H7" s="40">
        <v>5.0053271141951772</v>
      </c>
    </row>
    <row r="8" spans="1:105">
      <c r="C8" s="304">
        <v>42063</v>
      </c>
      <c r="D8" s="302">
        <v>42063</v>
      </c>
      <c r="E8" s="40">
        <v>6.5730856640715203</v>
      </c>
      <c r="F8" s="40">
        <v>6.2866113296683501</v>
      </c>
      <c r="G8" s="40">
        <v>4.8259492599463067</v>
      </c>
      <c r="H8" s="40">
        <v>4.65056259950053</v>
      </c>
    </row>
    <row r="9" spans="1:105">
      <c r="C9" s="304">
        <v>42094</v>
      </c>
      <c r="D9" s="302">
        <v>42094</v>
      </c>
      <c r="E9" s="40">
        <v>6.3941467552368811</v>
      </c>
      <c r="F9" s="40">
        <v>6.3870804218937254</v>
      </c>
      <c r="G9" s="40">
        <v>4.8697563377937882</v>
      </c>
      <c r="H9" s="40">
        <v>4.3591235405750632</v>
      </c>
      <c r="BL9" s="41"/>
    </row>
    <row r="10" spans="1:105">
      <c r="C10" s="304">
        <v>42124</v>
      </c>
      <c r="D10" s="302">
        <v>42124</v>
      </c>
      <c r="E10" s="40">
        <v>6.3554297527498331</v>
      </c>
      <c r="F10" s="40">
        <v>6.1683846258516679</v>
      </c>
      <c r="G10" s="40">
        <v>5.401105121886526</v>
      </c>
      <c r="H10" s="40">
        <v>4.1021289409550628</v>
      </c>
    </row>
    <row r="11" spans="1:105">
      <c r="C11" s="304">
        <v>42155</v>
      </c>
      <c r="D11" s="302">
        <v>42155</v>
      </c>
      <c r="E11" s="40">
        <v>6.2015452193665199</v>
      </c>
      <c r="F11" s="40">
        <v>5.9624781995757283</v>
      </c>
      <c r="G11" s="40">
        <v>5.2589904026769947</v>
      </c>
      <c r="H11" s="40">
        <v>4.6500004822948036</v>
      </c>
    </row>
    <row r="12" spans="1:105">
      <c r="A12" s="12">
        <v>2015</v>
      </c>
      <c r="B12" s="12" t="s">
        <v>135</v>
      </c>
      <c r="C12" s="304">
        <v>42185</v>
      </c>
      <c r="D12" s="302">
        <v>42185</v>
      </c>
      <c r="E12" s="40">
        <v>6.2866468132296465</v>
      </c>
      <c r="F12" s="40">
        <v>5.764313253037912</v>
      </c>
      <c r="G12" s="40">
        <v>5.0675597128590768</v>
      </c>
      <c r="H12" s="40">
        <v>4.3228665436497762</v>
      </c>
    </row>
    <row r="13" spans="1:105">
      <c r="C13" s="304">
        <v>42216</v>
      </c>
      <c r="D13" s="302">
        <v>42216</v>
      </c>
      <c r="E13" s="40">
        <v>5.9786496212160385</v>
      </c>
      <c r="F13" s="40">
        <v>5.625057241767748</v>
      </c>
      <c r="G13" s="40">
        <v>4.92753304599362</v>
      </c>
      <c r="H13" s="40">
        <v>4.0721232874075675</v>
      </c>
    </row>
    <row r="14" spans="1:105">
      <c r="C14" s="304">
        <v>42247</v>
      </c>
      <c r="D14" s="302">
        <v>42247</v>
      </c>
      <c r="E14" s="40">
        <v>6.0810295341280547</v>
      </c>
      <c r="F14" s="40">
        <v>5.5847202208136801</v>
      </c>
      <c r="G14" s="40">
        <v>4.9189716284695884</v>
      </c>
      <c r="H14" s="40">
        <v>4.0184967217948815</v>
      </c>
    </row>
    <row r="15" spans="1:105">
      <c r="C15" s="304">
        <v>42277</v>
      </c>
      <c r="D15" s="302">
        <v>42277</v>
      </c>
      <c r="E15" s="40">
        <v>5.5816861717311834</v>
      </c>
      <c r="F15" s="40">
        <v>5.4340141047895001</v>
      </c>
      <c r="G15" s="40">
        <v>4.965447489640284</v>
      </c>
      <c r="H15" s="40">
        <v>4.3481737571117538</v>
      </c>
    </row>
    <row r="16" spans="1:105">
      <c r="C16" s="304">
        <v>42308</v>
      </c>
      <c r="D16" s="302">
        <v>42308</v>
      </c>
      <c r="E16" s="40">
        <v>5.7914981662343212</v>
      </c>
      <c r="F16" s="40">
        <v>5.4580044046992962</v>
      </c>
      <c r="G16" s="40">
        <v>4.8963684558296752</v>
      </c>
      <c r="H16" s="40">
        <v>4.7769281310247615</v>
      </c>
    </row>
    <row r="17" spans="1:102">
      <c r="C17" s="304">
        <v>42338</v>
      </c>
      <c r="D17" s="302">
        <v>42338</v>
      </c>
      <c r="E17" s="40">
        <v>5.6581267858048809</v>
      </c>
      <c r="F17" s="40">
        <v>5.2824733186195401</v>
      </c>
      <c r="G17" s="40">
        <v>4.8823505654708672</v>
      </c>
      <c r="H17" s="40">
        <v>4.6547607450841122</v>
      </c>
    </row>
    <row r="18" spans="1:102">
      <c r="C18" s="304">
        <v>42369</v>
      </c>
      <c r="D18" s="302">
        <v>42369</v>
      </c>
      <c r="E18" s="40">
        <v>6.0616457616758144</v>
      </c>
      <c r="F18" s="40">
        <v>5.3871245544881416</v>
      </c>
      <c r="G18" s="40">
        <v>4.964986456575879</v>
      </c>
      <c r="H18" s="40">
        <v>4.4469446596693958</v>
      </c>
    </row>
    <row r="19" spans="1:102">
      <c r="C19" s="304">
        <v>42400</v>
      </c>
      <c r="D19" s="302">
        <v>42400</v>
      </c>
      <c r="E19" s="40">
        <v>6.1803922509536324</v>
      </c>
      <c r="F19" s="40">
        <v>5.4162219719218081</v>
      </c>
      <c r="G19" s="40">
        <v>5.1529098978158503</v>
      </c>
      <c r="H19" s="40">
        <v>4.1797663756458183</v>
      </c>
    </row>
    <row r="20" spans="1:102">
      <c r="C20" s="304">
        <v>42429</v>
      </c>
      <c r="D20" s="302">
        <v>42429</v>
      </c>
      <c r="E20" s="40">
        <v>6.2649367284955311</v>
      </c>
      <c r="F20" s="40">
        <v>5.6757239809547437</v>
      </c>
      <c r="G20" s="40">
        <v>5.183101447951052</v>
      </c>
      <c r="H20" s="40">
        <v>3.8501448736568111</v>
      </c>
    </row>
    <row r="21" spans="1:102" ht="11.25" customHeight="1">
      <c r="C21" s="304">
        <v>42460</v>
      </c>
      <c r="D21" s="302">
        <v>42460</v>
      </c>
      <c r="E21" s="40">
        <v>6.1673156698845801</v>
      </c>
      <c r="F21" s="40">
        <v>5.5788400723196059</v>
      </c>
      <c r="G21" s="40">
        <v>4.9797124395920758</v>
      </c>
      <c r="H21" s="40">
        <v>3.2645025541647406</v>
      </c>
      <c r="CH21" s="42"/>
      <c r="CI21" s="42"/>
      <c r="CJ21" s="42"/>
      <c r="CK21" s="42"/>
      <c r="CL21" s="42"/>
      <c r="CM21" s="42"/>
      <c r="CN21" s="42"/>
      <c r="CO21" s="42"/>
      <c r="CP21" s="42"/>
      <c r="CR21" s="42"/>
      <c r="CS21" s="42"/>
      <c r="CT21" s="42"/>
      <c r="CU21" s="42"/>
      <c r="CV21" s="42"/>
      <c r="CW21" s="42"/>
      <c r="CX21" s="42"/>
    </row>
    <row r="22" spans="1:102">
      <c r="C22" s="304">
        <v>42490</v>
      </c>
      <c r="D22" s="302">
        <v>42490</v>
      </c>
      <c r="E22" s="40">
        <v>6.0616884828053923</v>
      </c>
      <c r="F22" s="40">
        <v>5.4471601902597957</v>
      </c>
      <c r="G22" s="40">
        <v>4.7853986510294071</v>
      </c>
      <c r="H22" s="40">
        <v>3.5189286982045149</v>
      </c>
      <c r="CH22" s="42"/>
      <c r="CI22" s="42"/>
      <c r="CJ22" s="42"/>
      <c r="CK22" s="42"/>
      <c r="CL22" s="42"/>
      <c r="CM22" s="42"/>
      <c r="CN22" s="42"/>
      <c r="CO22" s="42"/>
      <c r="CP22" s="42"/>
      <c r="CR22" s="42"/>
      <c r="CS22" s="42"/>
      <c r="CT22" s="42"/>
      <c r="CU22" s="42"/>
      <c r="CV22" s="42"/>
      <c r="CW22" s="42"/>
      <c r="CX22" s="42"/>
    </row>
    <row r="23" spans="1:102">
      <c r="C23" s="304">
        <v>42521</v>
      </c>
      <c r="D23" s="302">
        <v>42521</v>
      </c>
      <c r="E23" s="40">
        <v>5.5897298759961949</v>
      </c>
      <c r="F23" s="40">
        <v>5.2700574210890307</v>
      </c>
      <c r="G23" s="40">
        <v>4.5741265229781014</v>
      </c>
      <c r="H23" s="40">
        <v>3.5817940735310105</v>
      </c>
    </row>
    <row r="24" spans="1:102">
      <c r="A24" s="12">
        <v>2016</v>
      </c>
      <c r="B24" s="12" t="s">
        <v>136</v>
      </c>
      <c r="C24" s="304">
        <v>42551</v>
      </c>
      <c r="D24" s="302">
        <v>42551</v>
      </c>
      <c r="E24" s="40">
        <v>5.4652306895899114</v>
      </c>
      <c r="F24" s="40">
        <v>5.0329378885840184</v>
      </c>
      <c r="G24" s="40">
        <v>4.4480284310027223</v>
      </c>
      <c r="H24" s="40">
        <v>3.7479564102938419</v>
      </c>
    </row>
    <row r="25" spans="1:102">
      <c r="C25" s="304">
        <v>42582</v>
      </c>
      <c r="D25" s="302">
        <v>42582</v>
      </c>
      <c r="E25" s="40">
        <v>5.3055231369233491</v>
      </c>
      <c r="F25" s="40">
        <v>4.9662918039221715</v>
      </c>
      <c r="G25" s="40">
        <v>4.4463912870479803</v>
      </c>
      <c r="H25" s="40">
        <v>3.7226292444637785</v>
      </c>
      <c r="CQ25" s="20"/>
    </row>
    <row r="26" spans="1:102">
      <c r="C26" s="304">
        <v>42613</v>
      </c>
      <c r="D26" s="302">
        <v>42613</v>
      </c>
      <c r="E26" s="40">
        <v>5.3941855384336188</v>
      </c>
      <c r="F26" s="40">
        <v>4.9500054571198691</v>
      </c>
      <c r="G26" s="40">
        <v>4.3786392235608877</v>
      </c>
      <c r="H26" s="40">
        <v>3.7655843150455199</v>
      </c>
    </row>
    <row r="27" spans="1:102">
      <c r="C27" s="304">
        <v>42643</v>
      </c>
      <c r="D27" s="302">
        <v>42643</v>
      </c>
      <c r="E27" s="40">
        <v>5.1888429709362134</v>
      </c>
      <c r="F27" s="40">
        <v>5.102705811008712</v>
      </c>
      <c r="G27" s="40">
        <v>4.2481291644479242</v>
      </c>
      <c r="H27" s="40">
        <v>3.5283616695556446</v>
      </c>
    </row>
    <row r="28" spans="1:102">
      <c r="C28" s="304">
        <v>42674</v>
      </c>
      <c r="D28" s="302">
        <v>42674</v>
      </c>
      <c r="E28" s="40">
        <v>5.0352331076904076</v>
      </c>
      <c r="F28" s="40">
        <v>5.1529055506025676</v>
      </c>
      <c r="G28" s="40">
        <v>4.2189360516678596</v>
      </c>
      <c r="H28" s="40">
        <v>3.338202166900897</v>
      </c>
    </row>
    <row r="29" spans="1:102">
      <c r="C29" s="304">
        <v>42704</v>
      </c>
      <c r="D29" s="302">
        <v>42704</v>
      </c>
      <c r="E29" s="40">
        <v>5.1462018609657898</v>
      </c>
      <c r="F29" s="40">
        <v>4.8928938359318854</v>
      </c>
      <c r="G29" s="40">
        <v>4.2038706699943234</v>
      </c>
      <c r="H29" s="40">
        <v>3.2973328947236009</v>
      </c>
    </row>
    <row r="30" spans="1:102">
      <c r="C30" s="304">
        <v>42735</v>
      </c>
      <c r="D30" s="302">
        <v>42735</v>
      </c>
      <c r="E30" s="40">
        <v>5.3036492202587251</v>
      </c>
      <c r="F30" s="40">
        <v>4.6365675310544452</v>
      </c>
      <c r="G30" s="40">
        <v>3.95941004265931</v>
      </c>
      <c r="H30" s="40">
        <v>3.5375556556210923</v>
      </c>
    </row>
    <row r="31" spans="1:102">
      <c r="C31" s="304">
        <v>42766</v>
      </c>
      <c r="D31" s="302">
        <v>42766</v>
      </c>
      <c r="E31" s="40">
        <v>5.1449138943523618</v>
      </c>
      <c r="F31" s="40">
        <v>4.5433811896227789</v>
      </c>
      <c r="G31" s="40">
        <v>3.8716468696305171</v>
      </c>
      <c r="H31" s="40">
        <v>3.5628922740427376</v>
      </c>
    </row>
    <row r="32" spans="1:102">
      <c r="C32" s="304">
        <v>42794</v>
      </c>
      <c r="D32" s="302">
        <v>42794</v>
      </c>
      <c r="E32" s="40">
        <v>5.0283905588512487</v>
      </c>
      <c r="F32" s="40">
        <v>4.5883315706029633</v>
      </c>
      <c r="G32" s="40">
        <v>3.7326353011393136</v>
      </c>
      <c r="H32" s="40">
        <v>3.5275504598181691</v>
      </c>
    </row>
    <row r="33" spans="1:102">
      <c r="C33" s="304">
        <v>42825</v>
      </c>
      <c r="D33" s="302">
        <v>42825</v>
      </c>
      <c r="E33" s="40">
        <v>4.8875405013780755</v>
      </c>
      <c r="F33" s="40">
        <v>4.5445365431615761</v>
      </c>
      <c r="G33" s="40">
        <v>3.8442960477991659</v>
      </c>
      <c r="H33" s="40">
        <v>3.0552147043137245</v>
      </c>
    </row>
    <row r="34" spans="1:102">
      <c r="C34" s="304">
        <v>42855</v>
      </c>
      <c r="D34" s="302">
        <v>42855</v>
      </c>
      <c r="E34" s="40">
        <v>4.9243847556124969</v>
      </c>
      <c r="F34" s="40">
        <v>4.5042614145767752</v>
      </c>
      <c r="G34" s="40">
        <v>3.7400395593910072</v>
      </c>
      <c r="H34" s="40">
        <v>3.3664595849208836</v>
      </c>
    </row>
    <row r="35" spans="1:102">
      <c r="C35" s="304">
        <v>42886</v>
      </c>
      <c r="D35" s="302">
        <v>42886</v>
      </c>
      <c r="E35" s="40">
        <v>4.749874614769249</v>
      </c>
      <c r="F35" s="40">
        <v>4.4841943451829511</v>
      </c>
      <c r="G35" s="40">
        <v>3.8027231970202631</v>
      </c>
      <c r="H35" s="40">
        <v>3.4507958682162632</v>
      </c>
    </row>
    <row r="36" spans="1:102">
      <c r="A36" s="12">
        <v>2017</v>
      </c>
      <c r="B36" s="12" t="s">
        <v>43</v>
      </c>
      <c r="C36" s="304">
        <v>42916</v>
      </c>
      <c r="D36" s="302">
        <v>42916</v>
      </c>
      <c r="E36" s="40">
        <v>4.5278123477389709</v>
      </c>
      <c r="F36" s="40">
        <v>4.354319417129946</v>
      </c>
      <c r="G36" s="40">
        <v>3.688197868704592</v>
      </c>
      <c r="H36" s="40">
        <v>3.6317554436561048</v>
      </c>
    </row>
    <row r="37" spans="1:102">
      <c r="C37" s="304">
        <v>42947</v>
      </c>
      <c r="D37" s="302">
        <v>42947</v>
      </c>
      <c r="E37" s="40">
        <v>4.5776383066852162</v>
      </c>
      <c r="F37" s="40">
        <v>4.1960814564239888</v>
      </c>
      <c r="G37" s="40">
        <v>3.5828928406965574</v>
      </c>
      <c r="H37" s="40">
        <v>3.1637125107723056</v>
      </c>
    </row>
    <row r="38" spans="1:102">
      <c r="C38" s="304">
        <v>42978</v>
      </c>
      <c r="D38" s="302">
        <v>42978</v>
      </c>
      <c r="E38" s="40">
        <v>4.5152474259070052</v>
      </c>
      <c r="F38" s="40">
        <v>3.996016387808941</v>
      </c>
      <c r="G38" s="40">
        <v>3.3979144048956291</v>
      </c>
      <c r="H38" s="40">
        <v>2.8972347528245694</v>
      </c>
    </row>
    <row r="39" spans="1:102">
      <c r="C39" s="304">
        <v>43008</v>
      </c>
      <c r="D39" s="302">
        <v>43008</v>
      </c>
      <c r="E39" s="40">
        <v>4.4995008572935147</v>
      </c>
      <c r="F39" s="40">
        <v>4.0608118538026856</v>
      </c>
      <c r="G39" s="40">
        <v>3.3883843598211247</v>
      </c>
      <c r="H39" s="40">
        <v>2.8868070080488013</v>
      </c>
    </row>
    <row r="40" spans="1:102">
      <c r="C40" s="304">
        <v>43039</v>
      </c>
      <c r="D40" s="302">
        <v>43039</v>
      </c>
      <c r="E40" s="40">
        <v>4.5458029552564314</v>
      </c>
      <c r="F40" s="40">
        <v>4.0122001914143715</v>
      </c>
      <c r="G40" s="40">
        <v>3.3151406886858017</v>
      </c>
      <c r="H40" s="40">
        <v>2.9926840478179075</v>
      </c>
    </row>
    <row r="41" spans="1:102">
      <c r="C41" s="304">
        <v>43069</v>
      </c>
      <c r="D41" s="302">
        <v>43069</v>
      </c>
      <c r="E41" s="40">
        <v>4.5665879948033234</v>
      </c>
      <c r="F41" s="40">
        <v>3.9069458791898741</v>
      </c>
      <c r="G41" s="40">
        <v>3.2896096161716395</v>
      </c>
      <c r="H41" s="40">
        <v>2.5833557766193982</v>
      </c>
    </row>
    <row r="42" spans="1:102">
      <c r="C42" s="304">
        <v>43100</v>
      </c>
      <c r="D42" s="302">
        <v>43100</v>
      </c>
      <c r="E42" s="40">
        <v>4.8121794070101016</v>
      </c>
      <c r="F42" s="40">
        <v>3.9424117436820185</v>
      </c>
      <c r="G42" s="40">
        <v>2.9815215062048677</v>
      </c>
      <c r="H42" s="40">
        <v>2.7239155809399116</v>
      </c>
    </row>
    <row r="43" spans="1:102">
      <c r="C43" s="304">
        <v>43131</v>
      </c>
      <c r="D43" s="302">
        <v>43131</v>
      </c>
      <c r="E43" s="40">
        <v>4.7026374416434171</v>
      </c>
      <c r="F43" s="40">
        <v>3.9264792966222153</v>
      </c>
      <c r="G43" s="40">
        <v>2.9579102022074086</v>
      </c>
      <c r="H43" s="40">
        <v>2.6728556776751908</v>
      </c>
    </row>
    <row r="44" spans="1:102">
      <c r="C44" s="304">
        <v>43159</v>
      </c>
      <c r="D44" s="302">
        <v>43159</v>
      </c>
      <c r="E44" s="40">
        <v>4.7988800195510981</v>
      </c>
      <c r="F44" s="40">
        <v>4.021982641144036</v>
      </c>
      <c r="G44" s="40">
        <v>2.4755847650762441</v>
      </c>
      <c r="H44" s="40">
        <v>2.8846384568431991</v>
      </c>
      <c r="CR44" s="42"/>
      <c r="CS44" s="42"/>
      <c r="CT44" s="42"/>
      <c r="CU44" s="42"/>
      <c r="CV44" s="42"/>
      <c r="CW44" s="42"/>
      <c r="CX44" s="42"/>
    </row>
    <row r="45" spans="1:102">
      <c r="C45" s="304">
        <v>43190</v>
      </c>
      <c r="D45" s="302">
        <v>43190</v>
      </c>
      <c r="E45" s="40">
        <v>4.4623121280368947</v>
      </c>
      <c r="F45" s="40">
        <v>3.8255319425468048</v>
      </c>
      <c r="G45" s="40">
        <v>2.7545841615901296</v>
      </c>
      <c r="H45" s="40">
        <v>2.7371664191025653</v>
      </c>
      <c r="CR45" s="42"/>
      <c r="CS45" s="42"/>
      <c r="CT45" s="42"/>
      <c r="CU45" s="42"/>
      <c r="CV45" s="42"/>
      <c r="CW45" s="42"/>
      <c r="CX45" s="42"/>
    </row>
    <row r="46" spans="1:102">
      <c r="C46" s="304">
        <v>43220</v>
      </c>
      <c r="D46" s="302">
        <v>43220</v>
      </c>
      <c r="E46" s="40">
        <v>4.3348961285965322</v>
      </c>
      <c r="F46" s="40">
        <v>3.7556602048622101</v>
      </c>
      <c r="G46" s="40">
        <v>2.835721812556586</v>
      </c>
      <c r="H46" s="40">
        <v>2.3392484755748875</v>
      </c>
    </row>
    <row r="47" spans="1:102">
      <c r="C47" s="304">
        <v>43251</v>
      </c>
      <c r="D47" s="302">
        <v>43251</v>
      </c>
      <c r="E47" s="40">
        <v>4.2493844968396548</v>
      </c>
      <c r="F47" s="40">
        <v>3.6461561502832684</v>
      </c>
      <c r="G47" s="40">
        <v>3.2553875123089986</v>
      </c>
      <c r="H47" s="40">
        <v>2.2784524630575111</v>
      </c>
    </row>
    <row r="48" spans="1:102">
      <c r="A48" s="12">
        <v>2018</v>
      </c>
      <c r="B48" s="12" t="s">
        <v>44</v>
      </c>
      <c r="C48" s="304">
        <v>43281</v>
      </c>
      <c r="D48" s="302">
        <v>43281</v>
      </c>
      <c r="E48" s="40">
        <v>4.1725145740626557</v>
      </c>
      <c r="F48" s="40">
        <v>3.6036540076391028</v>
      </c>
      <c r="G48" s="40">
        <v>3.0336845763546454</v>
      </c>
      <c r="H48" s="40">
        <v>2.1125311024382318</v>
      </c>
    </row>
    <row r="49" spans="1:11">
      <c r="C49" s="304">
        <v>43312</v>
      </c>
      <c r="D49" s="302">
        <v>43312</v>
      </c>
      <c r="E49" s="40">
        <v>4.1005383488682545</v>
      </c>
      <c r="F49" s="40">
        <v>3.573529285542111</v>
      </c>
      <c r="G49" s="40">
        <v>2.8241487932685638</v>
      </c>
      <c r="H49" s="40">
        <v>2.1173164785518743</v>
      </c>
    </row>
    <row r="50" spans="1:11">
      <c r="C50" s="304">
        <v>43343</v>
      </c>
      <c r="D50" s="302">
        <v>43343</v>
      </c>
      <c r="E50" s="40">
        <v>4.0832301292996744</v>
      </c>
      <c r="F50" s="40">
        <v>3.4708720394043318</v>
      </c>
      <c r="G50" s="40">
        <v>2.7014070403784327</v>
      </c>
      <c r="H50" s="40">
        <v>2.0561243009691879</v>
      </c>
    </row>
    <row r="51" spans="1:11">
      <c r="C51" s="304">
        <v>43373</v>
      </c>
      <c r="D51" s="302">
        <v>43373</v>
      </c>
      <c r="E51" s="40">
        <v>4.0884127763417411</v>
      </c>
      <c r="F51" s="40">
        <v>3.401664074615212</v>
      </c>
      <c r="G51" s="40">
        <v>2.6498033554504783</v>
      </c>
      <c r="H51" s="40">
        <v>1.8503989328652954</v>
      </c>
    </row>
    <row r="52" spans="1:11">
      <c r="C52" s="304">
        <v>43404</v>
      </c>
      <c r="D52" s="302">
        <v>43404</v>
      </c>
      <c r="E52" s="40">
        <v>4.0681916280570958</v>
      </c>
      <c r="F52" s="40">
        <v>3.4317365337100805</v>
      </c>
      <c r="G52" s="40">
        <v>2.7898470971698179</v>
      </c>
      <c r="H52" s="40">
        <v>1.9601292348493584</v>
      </c>
    </row>
    <row r="53" spans="1:11">
      <c r="C53" s="304">
        <v>43434</v>
      </c>
      <c r="D53" s="302">
        <v>43434</v>
      </c>
      <c r="E53" s="40">
        <v>4.1545640472317276</v>
      </c>
      <c r="F53" s="40">
        <v>3.5981535293592195</v>
      </c>
      <c r="G53" s="40">
        <v>2.9108040726581019</v>
      </c>
      <c r="H53" s="40">
        <v>1.8790102500672994</v>
      </c>
    </row>
    <row r="54" spans="1:11">
      <c r="C54" s="304">
        <v>43465</v>
      </c>
      <c r="D54" s="302">
        <v>43465</v>
      </c>
      <c r="E54" s="40">
        <v>4.0145033289490506</v>
      </c>
      <c r="F54" s="40">
        <v>3.6380896208047178</v>
      </c>
      <c r="G54" s="40">
        <v>2.9274681067278747</v>
      </c>
      <c r="H54" s="40">
        <v>2.0034968209156374</v>
      </c>
    </row>
    <row r="55" spans="1:11">
      <c r="C55" s="304">
        <v>43496</v>
      </c>
      <c r="D55" s="302">
        <v>43496</v>
      </c>
      <c r="E55" s="40">
        <v>4.0597499042014062</v>
      </c>
      <c r="F55" s="40">
        <v>3.5021536813501859</v>
      </c>
      <c r="G55" s="40">
        <v>2.8540376647280494</v>
      </c>
      <c r="H55" s="40">
        <v>1.9072859716811199</v>
      </c>
    </row>
    <row r="56" spans="1:11">
      <c r="C56" s="304">
        <v>43524</v>
      </c>
      <c r="D56" s="302">
        <v>43524</v>
      </c>
      <c r="E56" s="40">
        <v>4.024408535316593</v>
      </c>
      <c r="F56" s="40">
        <v>3.5239894031558423</v>
      </c>
      <c r="G56" s="40">
        <v>2.9013977206983572</v>
      </c>
      <c r="H56" s="40">
        <v>1.8589472557487403</v>
      </c>
    </row>
    <row r="57" spans="1:11">
      <c r="C57" s="304">
        <v>43555</v>
      </c>
      <c r="D57" s="302">
        <v>43555</v>
      </c>
      <c r="E57" s="40">
        <v>4.1535682280364075</v>
      </c>
      <c r="F57" s="40">
        <v>3.4458788644573404</v>
      </c>
      <c r="G57" s="40">
        <v>2.8607427829640275</v>
      </c>
      <c r="H57" s="40">
        <v>1.7927307485763808</v>
      </c>
    </row>
    <row r="58" spans="1:11">
      <c r="C58" s="304">
        <v>43585</v>
      </c>
      <c r="D58" s="302">
        <v>43585</v>
      </c>
      <c r="E58" s="40">
        <v>3.9646181274027268</v>
      </c>
      <c r="F58" s="40">
        <v>3.4053027046417719</v>
      </c>
      <c r="G58" s="40">
        <v>2.6635345037810723</v>
      </c>
      <c r="H58" s="40">
        <v>1.7669462745177187</v>
      </c>
    </row>
    <row r="59" spans="1:11">
      <c r="C59" s="304">
        <v>43616</v>
      </c>
      <c r="D59" s="302">
        <v>43616</v>
      </c>
      <c r="E59" s="40">
        <v>3.9570589959407374</v>
      </c>
      <c r="F59" s="40">
        <v>3.2406372806213048</v>
      </c>
      <c r="G59" s="40">
        <v>2.6155918408331074</v>
      </c>
      <c r="H59" s="40">
        <v>1.6880439654604598</v>
      </c>
    </row>
    <row r="60" spans="1:11">
      <c r="A60" s="12">
        <v>2019</v>
      </c>
      <c r="B60" s="12" t="s">
        <v>45</v>
      </c>
      <c r="C60" s="304">
        <v>43646</v>
      </c>
      <c r="D60" s="302">
        <v>43646</v>
      </c>
      <c r="E60" s="40">
        <v>3.885644154417486</v>
      </c>
      <c r="F60" s="40">
        <v>3.1419374460380576</v>
      </c>
      <c r="G60" s="40">
        <v>2.5446666431975693</v>
      </c>
      <c r="H60" s="40">
        <v>1.6289990548484321</v>
      </c>
      <c r="K60" s="20" t="s">
        <v>439</v>
      </c>
    </row>
    <row r="61" spans="1:11">
      <c r="C61" s="304">
        <v>43677</v>
      </c>
      <c r="D61" s="302">
        <v>43677</v>
      </c>
      <c r="E61" s="40">
        <v>3.7392300558827913</v>
      </c>
      <c r="F61" s="40">
        <v>3.0214879159474206</v>
      </c>
      <c r="G61" s="40">
        <v>2.613063456174427</v>
      </c>
      <c r="H61" s="40">
        <v>1.409923928924953</v>
      </c>
    </row>
    <row r="62" spans="1:11">
      <c r="C62" s="304">
        <v>43708</v>
      </c>
      <c r="D62" s="302">
        <v>43708</v>
      </c>
      <c r="E62" s="40">
        <v>3.3945335030175592</v>
      </c>
      <c r="F62" s="40">
        <v>2.9971575120109271</v>
      </c>
      <c r="G62" s="40">
        <v>2.4940272346039336</v>
      </c>
      <c r="H62" s="40">
        <v>1.3136831498480928</v>
      </c>
    </row>
    <row r="63" spans="1:11">
      <c r="C63" s="304">
        <v>43738</v>
      </c>
      <c r="D63" s="302">
        <v>43738</v>
      </c>
      <c r="E63" s="40">
        <v>3.3361179002512924</v>
      </c>
      <c r="F63" s="40">
        <v>2.9774603555424184</v>
      </c>
      <c r="G63" s="40">
        <v>2.4968475637618779</v>
      </c>
      <c r="H63" s="40">
        <v>1.3434270047958088</v>
      </c>
    </row>
    <row r="64" spans="1:11">
      <c r="C64" s="304">
        <v>43769</v>
      </c>
      <c r="D64" s="302">
        <v>43769</v>
      </c>
      <c r="E64" s="40">
        <v>3.5010140183235134</v>
      </c>
      <c r="F64" s="40">
        <v>3.1143402621270511</v>
      </c>
      <c r="G64" s="40">
        <v>2.4072267068424704</v>
      </c>
      <c r="H64" s="40">
        <v>1.4995581717777686</v>
      </c>
    </row>
    <row r="65" spans="1:8">
      <c r="C65" s="304">
        <v>43799</v>
      </c>
      <c r="D65" s="302">
        <v>43799</v>
      </c>
      <c r="E65" s="40">
        <v>3.6169185572676739</v>
      </c>
      <c r="F65" s="40">
        <v>3.1276077134152231</v>
      </c>
      <c r="G65" s="40">
        <v>2.3506892079524153</v>
      </c>
      <c r="H65" s="40">
        <v>1.62433226349596</v>
      </c>
    </row>
    <row r="66" spans="1:8">
      <c r="C66" s="304">
        <v>43830</v>
      </c>
      <c r="D66" s="302">
        <v>43830</v>
      </c>
      <c r="E66" s="40">
        <v>3.2142724174936945</v>
      </c>
      <c r="F66" s="40">
        <v>3.0420207298400661</v>
      </c>
      <c r="G66" s="40">
        <v>2.3312283132719225</v>
      </c>
      <c r="H66" s="40">
        <v>1.7532116478584858</v>
      </c>
    </row>
    <row r="67" spans="1:8">
      <c r="C67" s="304">
        <v>43861</v>
      </c>
      <c r="D67" s="302">
        <v>43861</v>
      </c>
      <c r="E67" s="40">
        <v>3.2120811290922688</v>
      </c>
      <c r="F67" s="40">
        <v>2.9767541197282372</v>
      </c>
      <c r="G67" s="40">
        <v>2.2591926965602021</v>
      </c>
      <c r="H67" s="40">
        <v>1.7178234547101383</v>
      </c>
    </row>
    <row r="68" spans="1:8">
      <c r="C68" s="304">
        <v>43890</v>
      </c>
      <c r="D68" s="302">
        <v>43890</v>
      </c>
      <c r="E68" s="40">
        <v>3.2946065051347158</v>
      </c>
      <c r="F68" s="40">
        <v>2.8836577543795463</v>
      </c>
      <c r="G68" s="40">
        <v>2.3355256923562093</v>
      </c>
      <c r="H68" s="40">
        <v>1.6463575323967103</v>
      </c>
    </row>
    <row r="69" spans="1:8">
      <c r="C69" s="304">
        <v>43921</v>
      </c>
      <c r="D69" s="302">
        <v>43921</v>
      </c>
      <c r="E69" s="40">
        <v>3.8039398007055705</v>
      </c>
      <c r="F69" s="40">
        <v>2.9429952984686918</v>
      </c>
      <c r="G69" s="40">
        <v>2.359774827281901</v>
      </c>
      <c r="H69" s="40">
        <v>1.2720013728803479</v>
      </c>
    </row>
    <row r="70" spans="1:8">
      <c r="C70" s="304">
        <v>43951</v>
      </c>
      <c r="D70" s="302">
        <v>43951</v>
      </c>
      <c r="E70" s="40">
        <v>3.6030122794516499</v>
      </c>
      <c r="F70" s="40">
        <v>2.8805532453181684</v>
      </c>
      <c r="G70" s="40">
        <v>2.4222997076309487</v>
      </c>
      <c r="H70" s="40">
        <v>1.251084160354734</v>
      </c>
    </row>
    <row r="71" spans="1:8">
      <c r="C71" s="304">
        <v>43982</v>
      </c>
      <c r="D71" s="302">
        <v>43982</v>
      </c>
      <c r="E71" s="40">
        <v>3.3821092630550145</v>
      </c>
      <c r="F71" s="40">
        <v>2.8680656064846626</v>
      </c>
      <c r="G71" s="40">
        <v>2.5783141276953176</v>
      </c>
      <c r="H71" s="40">
        <v>1.2882399766871782</v>
      </c>
    </row>
    <row r="72" spans="1:8">
      <c r="A72" s="12">
        <v>2020</v>
      </c>
      <c r="B72" s="12" t="s">
        <v>46</v>
      </c>
      <c r="C72" s="304">
        <v>44012</v>
      </c>
      <c r="D72" s="302">
        <v>44012</v>
      </c>
      <c r="E72" s="40">
        <v>3.3235962964835717</v>
      </c>
      <c r="F72" s="40">
        <v>2.6856229583618765</v>
      </c>
      <c r="G72" s="40">
        <v>2.4022868384165075</v>
      </c>
      <c r="H72" s="40">
        <v>1.4400194432789322</v>
      </c>
    </row>
    <row r="73" spans="1:8">
      <c r="C73" s="304">
        <v>44043</v>
      </c>
      <c r="D73" s="302">
        <v>44043</v>
      </c>
      <c r="E73" s="40">
        <v>3.4061571657831098</v>
      </c>
      <c r="F73" s="40">
        <v>2.689929329808368</v>
      </c>
      <c r="G73" s="40">
        <v>2.3395153276851923</v>
      </c>
      <c r="H73" s="40">
        <v>1.467825254964702</v>
      </c>
    </row>
    <row r="74" spans="1:8">
      <c r="C74" s="304">
        <v>44074</v>
      </c>
      <c r="D74" s="302">
        <v>44074</v>
      </c>
      <c r="E74" s="40">
        <v>3.5139346361785413</v>
      </c>
      <c r="F74" s="40">
        <v>2.6653392705941661</v>
      </c>
      <c r="G74" s="40">
        <v>2.1480795335955691</v>
      </c>
      <c r="H74" s="40">
        <v>1.5301974752900334</v>
      </c>
    </row>
    <row r="75" spans="1:8">
      <c r="C75" s="304">
        <v>44104</v>
      </c>
      <c r="D75" s="302">
        <v>44104</v>
      </c>
      <c r="E75" s="40">
        <v>3.4885067710780397</v>
      </c>
      <c r="F75" s="40">
        <v>2.817365032239691</v>
      </c>
      <c r="G75" s="40">
        <v>2.1877307680947582</v>
      </c>
      <c r="H75" s="40">
        <v>1.4896677258427882</v>
      </c>
    </row>
    <row r="76" spans="1:8">
      <c r="C76" s="304">
        <v>44135</v>
      </c>
      <c r="D76" s="302">
        <v>44135</v>
      </c>
      <c r="E76" s="40">
        <v>3.6802558083170429</v>
      </c>
      <c r="F76" s="40">
        <v>2.9645387931092562</v>
      </c>
      <c r="G76" s="40">
        <v>2.3467445193423941</v>
      </c>
      <c r="H76" s="40">
        <v>1.5148829308687308</v>
      </c>
    </row>
    <row r="77" spans="1:8">
      <c r="C77" s="304">
        <v>44165</v>
      </c>
      <c r="D77" s="302">
        <v>44165</v>
      </c>
      <c r="E77" s="40">
        <v>3.7388749570455722</v>
      </c>
      <c r="F77" s="40">
        <v>3.0508369130051438</v>
      </c>
      <c r="G77" s="40">
        <v>2.4031661510941973</v>
      </c>
      <c r="H77" s="40">
        <v>1.5456962959662726</v>
      </c>
    </row>
    <row r="78" spans="1:8">
      <c r="C78" s="304">
        <v>44196</v>
      </c>
      <c r="D78" s="302">
        <v>44196</v>
      </c>
      <c r="E78" s="40">
        <v>3.6148405380154895</v>
      </c>
      <c r="F78" s="40">
        <v>2.8983436090945376</v>
      </c>
      <c r="G78" s="40">
        <v>2.4179629582709672</v>
      </c>
      <c r="H78" s="40">
        <v>1.6355079391516298</v>
      </c>
    </row>
    <row r="79" spans="1:8">
      <c r="C79" s="304">
        <v>44227</v>
      </c>
      <c r="D79" s="302">
        <v>44227</v>
      </c>
      <c r="E79" s="40">
        <v>3.459917175492484</v>
      </c>
      <c r="F79" s="40">
        <v>2.8575014466356867</v>
      </c>
      <c r="G79" s="40">
        <v>2.4265776210319023</v>
      </c>
      <c r="H79" s="40">
        <v>1.5725168382317634</v>
      </c>
    </row>
    <row r="80" spans="1:8">
      <c r="C80" s="304">
        <v>44255</v>
      </c>
      <c r="D80" s="302">
        <v>44255</v>
      </c>
      <c r="E80" s="40">
        <v>3.2499332896328466</v>
      </c>
      <c r="F80" s="40">
        <v>2.8825253759923166</v>
      </c>
      <c r="G80" s="40">
        <v>2.2584994547894595</v>
      </c>
      <c r="H80" s="40">
        <v>1.5239156704958468</v>
      </c>
    </row>
    <row r="81" spans="1:16">
      <c r="C81" s="304">
        <v>44286</v>
      </c>
      <c r="D81" s="302">
        <v>44286</v>
      </c>
      <c r="E81" s="40">
        <v>3.210850813359365</v>
      </c>
      <c r="F81" s="40">
        <v>2.9359735008042596</v>
      </c>
      <c r="G81" s="40">
        <v>2.0982157479613228</v>
      </c>
      <c r="H81" s="40">
        <v>1.3190810372471622</v>
      </c>
    </row>
    <row r="82" spans="1:16">
      <c r="C82" s="304">
        <v>44316</v>
      </c>
      <c r="D82" s="302">
        <v>44316</v>
      </c>
      <c r="E82" s="40">
        <v>3.2955098744076086</v>
      </c>
      <c r="F82" s="40">
        <v>2.8996353306834495</v>
      </c>
      <c r="G82" s="40">
        <v>2.1208832789039551</v>
      </c>
      <c r="H82" s="40">
        <v>1.4249230965079414</v>
      </c>
    </row>
    <row r="83" spans="1:16">
      <c r="C83" s="304">
        <v>44347</v>
      </c>
      <c r="D83" s="302">
        <v>44347</v>
      </c>
      <c r="E83" s="40">
        <v>3.3615335394596615</v>
      </c>
      <c r="F83" s="40">
        <v>2.7956713861678204</v>
      </c>
      <c r="G83" s="40">
        <v>2.1659803363774546</v>
      </c>
      <c r="H83" s="40">
        <v>1.370213553435716</v>
      </c>
      <c r="K83" s="300" t="s">
        <v>265</v>
      </c>
      <c r="L83" s="300"/>
      <c r="M83" s="300"/>
      <c r="N83" s="300"/>
      <c r="O83" s="300"/>
      <c r="P83" s="300"/>
    </row>
    <row r="84" spans="1:16">
      <c r="A84" s="12">
        <v>2021</v>
      </c>
      <c r="B84" s="12" t="s">
        <v>47</v>
      </c>
      <c r="C84" s="304">
        <v>44377</v>
      </c>
      <c r="D84" s="302">
        <v>44377</v>
      </c>
      <c r="E84" s="40">
        <v>3.3345490689071626</v>
      </c>
      <c r="F84" s="40">
        <v>2.7172953766741115</v>
      </c>
      <c r="G84" s="40">
        <v>2.1893831631894987</v>
      </c>
      <c r="H84" s="40">
        <v>1.4403954708142703</v>
      </c>
      <c r="K84" s="300" t="s">
        <v>154</v>
      </c>
      <c r="L84" s="300"/>
      <c r="M84" s="300"/>
      <c r="N84" s="300"/>
      <c r="O84" s="300"/>
      <c r="P84" s="300"/>
    </row>
    <row r="85" spans="1:16">
      <c r="C85" s="304">
        <v>44408</v>
      </c>
      <c r="D85" s="302">
        <v>44408</v>
      </c>
      <c r="E85" s="40">
        <v>3.0028812461697969</v>
      </c>
      <c r="F85" s="40">
        <v>2.6948068253403035</v>
      </c>
      <c r="G85" s="40">
        <v>1.909711236766054</v>
      </c>
      <c r="H85" s="40">
        <v>1.4647179912677295</v>
      </c>
    </row>
    <row r="86" spans="1:16">
      <c r="C86" s="304">
        <v>44439</v>
      </c>
      <c r="D86" s="302">
        <v>44439</v>
      </c>
      <c r="E86" s="40">
        <v>3.0262336813211523</v>
      </c>
      <c r="F86" s="40">
        <v>2.6830117189438267</v>
      </c>
      <c r="G86" s="40">
        <v>1.9148746639202332</v>
      </c>
      <c r="H86" s="40">
        <v>1.4725742690880523</v>
      </c>
      <c r="K86" s="20" t="s">
        <v>440</v>
      </c>
    </row>
    <row r="87" spans="1:16">
      <c r="C87" s="304">
        <v>44469</v>
      </c>
      <c r="D87" s="302">
        <v>44469</v>
      </c>
      <c r="E87" s="40">
        <v>3.1452683294950581</v>
      </c>
      <c r="F87" s="40">
        <v>2.6625889553491908</v>
      </c>
      <c r="G87" s="40">
        <v>1.9479075142945312</v>
      </c>
      <c r="H87" s="40">
        <v>1.457373921749793</v>
      </c>
    </row>
    <row r="88" spans="1:16">
      <c r="C88" s="304">
        <v>44500</v>
      </c>
      <c r="D88" s="302">
        <v>44500</v>
      </c>
      <c r="E88" s="40">
        <v>3.3331585854694525</v>
      </c>
      <c r="F88" s="40">
        <v>2.6671450257993587</v>
      </c>
      <c r="G88" s="40">
        <v>2.0679649331232857</v>
      </c>
      <c r="H88" s="40">
        <v>1.2186370874716883</v>
      </c>
    </row>
    <row r="89" spans="1:16">
      <c r="C89" s="304">
        <v>44530</v>
      </c>
      <c r="D89" s="302">
        <v>44530</v>
      </c>
      <c r="E89" s="40">
        <v>3.2070509864821823</v>
      </c>
      <c r="F89" s="40">
        <v>2.6891062780222401</v>
      </c>
      <c r="G89" s="40">
        <v>2.0417875714538423</v>
      </c>
      <c r="H89" s="40">
        <v>1.2020074038979147</v>
      </c>
    </row>
    <row r="90" spans="1:16">
      <c r="C90" s="304">
        <v>44561</v>
      </c>
      <c r="D90" s="302">
        <v>44561</v>
      </c>
      <c r="E90" s="40">
        <v>3.0858534156636264</v>
      </c>
      <c r="F90" s="40">
        <v>2.5479385836898563</v>
      </c>
      <c r="G90" s="40">
        <v>1.9672566039776849</v>
      </c>
      <c r="H90" s="40">
        <v>0.93692025322191652</v>
      </c>
    </row>
    <row r="91" spans="1:16">
      <c r="C91" s="304">
        <v>44592</v>
      </c>
      <c r="D91" s="302">
        <v>44592</v>
      </c>
      <c r="E91" s="40">
        <v>3.0953079924940519</v>
      </c>
      <c r="F91" s="40">
        <v>2.4202257978560371</v>
      </c>
      <c r="G91" s="40">
        <v>1.9493188351902007</v>
      </c>
      <c r="H91" s="40">
        <v>0.95936923790354767</v>
      </c>
    </row>
    <row r="92" spans="1:16">
      <c r="C92" s="304">
        <v>44620</v>
      </c>
      <c r="D92" s="302">
        <v>44620</v>
      </c>
      <c r="E92" s="40">
        <v>3.1542028198110774</v>
      </c>
      <c r="F92" s="40">
        <v>2.3986406816995989</v>
      </c>
      <c r="G92" s="40">
        <v>2.0785102626095431</v>
      </c>
      <c r="H92" s="40">
        <v>0.92964390762880833</v>
      </c>
    </row>
    <row r="93" spans="1:16">
      <c r="C93" s="304">
        <v>44651</v>
      </c>
      <c r="D93" s="302">
        <v>44651</v>
      </c>
      <c r="E93" s="40">
        <v>3.0979502213068728</v>
      </c>
      <c r="F93" s="40">
        <v>2.3313994139578811</v>
      </c>
      <c r="G93" s="40">
        <v>2.3125418205612482</v>
      </c>
      <c r="H93" s="40">
        <v>1.1267004456989671</v>
      </c>
    </row>
    <row r="94" spans="1:16" ht="11.1" customHeight="1">
      <c r="C94" s="304">
        <v>44681</v>
      </c>
      <c r="D94" s="302">
        <v>44681</v>
      </c>
      <c r="E94" s="40">
        <v>3.2650343563394144</v>
      </c>
      <c r="F94" s="40">
        <v>2.4145260595361018</v>
      </c>
      <c r="G94" s="40">
        <v>2.2502936995733256</v>
      </c>
      <c r="H94" s="40">
        <v>1.1624399101359608</v>
      </c>
    </row>
    <row r="95" spans="1:16">
      <c r="C95" s="304">
        <v>44712</v>
      </c>
      <c r="D95" s="302">
        <v>44712</v>
      </c>
      <c r="E95" s="40">
        <v>3.1806779891428443</v>
      </c>
      <c r="F95" s="40">
        <v>2.4199807613033708</v>
      </c>
      <c r="G95" s="40">
        <v>2.1197191727969265</v>
      </c>
      <c r="H95" s="40">
        <v>1.0868670578327573</v>
      </c>
    </row>
    <row r="96" spans="1:16">
      <c r="A96" s="12">
        <v>2022</v>
      </c>
      <c r="B96" s="12" t="s">
        <v>48</v>
      </c>
      <c r="C96" s="304">
        <v>44742</v>
      </c>
      <c r="D96" s="302">
        <v>44742</v>
      </c>
      <c r="E96" s="40">
        <v>3.197106710723391</v>
      </c>
      <c r="F96" s="40">
        <v>2.6216068820768035</v>
      </c>
      <c r="G96" s="40">
        <v>1.9534532384613734</v>
      </c>
      <c r="H96" s="40">
        <v>1.0327355994370586</v>
      </c>
    </row>
    <row r="97" spans="1:15">
      <c r="C97" s="304">
        <v>44773</v>
      </c>
      <c r="D97" s="302">
        <v>44773</v>
      </c>
      <c r="E97" s="40">
        <v>3.03380844683493</v>
      </c>
      <c r="F97" s="40">
        <v>2.6287531432643352</v>
      </c>
      <c r="G97" s="40">
        <v>2.0443917486915084</v>
      </c>
      <c r="H97" s="40">
        <v>1.165235814599987</v>
      </c>
    </row>
    <row r="98" spans="1:15">
      <c r="C98" s="304">
        <v>44804</v>
      </c>
      <c r="D98" s="302">
        <v>44804</v>
      </c>
      <c r="E98" s="40">
        <v>3.1536282987267374</v>
      </c>
      <c r="F98" s="40">
        <v>2.6232553358114767</v>
      </c>
      <c r="G98" s="40">
        <v>2.1239232078625121</v>
      </c>
      <c r="H98" s="40">
        <v>1.3753819564532528</v>
      </c>
    </row>
    <row r="99" spans="1:15">
      <c r="C99" s="304">
        <v>44834</v>
      </c>
      <c r="D99" s="302">
        <v>44834</v>
      </c>
      <c r="E99" s="40">
        <v>3.3112997137543001</v>
      </c>
      <c r="F99" s="40">
        <v>2.6453845931609226</v>
      </c>
      <c r="G99" s="40">
        <v>2.0960469419718719</v>
      </c>
      <c r="H99" s="40">
        <v>1.5971449946834788</v>
      </c>
    </row>
    <row r="100" spans="1:15">
      <c r="C100" s="304">
        <v>44865</v>
      </c>
      <c r="D100" s="302">
        <v>44865</v>
      </c>
      <c r="E100" s="40">
        <v>3.6742846402534863</v>
      </c>
      <c r="F100" s="40">
        <v>2.7876704599712738</v>
      </c>
      <c r="G100" s="40">
        <v>2.2023714209386087</v>
      </c>
      <c r="H100" s="40">
        <v>1.9424146411689953</v>
      </c>
    </row>
    <row r="101" spans="1:15">
      <c r="C101" s="304">
        <v>44895</v>
      </c>
      <c r="D101" s="302">
        <v>44895</v>
      </c>
      <c r="E101" s="40">
        <v>3.9609244402435393</v>
      </c>
      <c r="F101" s="40">
        <v>2.9344404781238311</v>
      </c>
      <c r="G101" s="40">
        <v>2.2637480546201445</v>
      </c>
      <c r="H101" s="40">
        <v>2.1089370172312143</v>
      </c>
    </row>
    <row r="102" spans="1:15">
      <c r="C102" s="304">
        <v>44926</v>
      </c>
      <c r="D102" s="302">
        <v>44926</v>
      </c>
      <c r="E102" s="40">
        <v>4.4112477956681015</v>
      </c>
      <c r="F102" s="40">
        <v>3.2104170968479644</v>
      </c>
      <c r="G102" s="40">
        <v>2.8111672568988646</v>
      </c>
      <c r="H102" s="40">
        <v>2.3598268042507753</v>
      </c>
    </row>
    <row r="103" spans="1:15">
      <c r="C103" s="304">
        <v>44957</v>
      </c>
      <c r="D103" s="302">
        <v>44957</v>
      </c>
      <c r="E103" s="40">
        <v>4.5754453844199041</v>
      </c>
      <c r="F103" s="40">
        <v>3.2742797615042392</v>
      </c>
      <c r="G103" s="40">
        <v>2.9178168824783968</v>
      </c>
      <c r="H103" s="40">
        <v>2.3181173142230613</v>
      </c>
    </row>
    <row r="104" spans="1:15">
      <c r="A104" s="4"/>
      <c r="B104" s="4"/>
      <c r="C104" s="304">
        <v>44985</v>
      </c>
      <c r="D104" s="302">
        <v>44985</v>
      </c>
      <c r="E104" s="40">
        <v>4.7272509425198992</v>
      </c>
      <c r="F104" s="40">
        <v>3.5871528337694394</v>
      </c>
      <c r="G104" s="40">
        <v>3.2901180421104552</v>
      </c>
      <c r="H104" s="40">
        <v>2.6730158376743729</v>
      </c>
    </row>
    <row r="105" spans="1:15">
      <c r="C105" s="304">
        <v>45016</v>
      </c>
      <c r="D105" s="302">
        <v>45016</v>
      </c>
      <c r="E105" s="40">
        <v>4.7822006790414084</v>
      </c>
      <c r="F105" s="40">
        <v>3.8190192509718544</v>
      </c>
      <c r="G105" s="40">
        <v>3.4663976630050013</v>
      </c>
      <c r="H105" s="40">
        <v>2.9655363137287947</v>
      </c>
    </row>
    <row r="106" spans="1:15">
      <c r="C106" s="304">
        <v>45046</v>
      </c>
      <c r="D106" s="302">
        <v>45046</v>
      </c>
      <c r="E106" s="40">
        <v>4.7702608288100876</v>
      </c>
      <c r="F106" s="40">
        <v>4.0939212088304631</v>
      </c>
      <c r="G106" s="40">
        <v>3.7474907002139517</v>
      </c>
      <c r="H106" s="40">
        <v>3.0178116989291799</v>
      </c>
    </row>
    <row r="107" spans="1:15">
      <c r="C107" s="578">
        <v>45077</v>
      </c>
      <c r="D107" s="602">
        <v>45077</v>
      </c>
      <c r="E107" s="40">
        <v>4.8278999999999996</v>
      </c>
      <c r="F107" s="40">
        <v>4.1212</v>
      </c>
      <c r="G107" s="40">
        <v>3.7118000000000002</v>
      </c>
      <c r="H107" s="40">
        <v>2.9668000000000001</v>
      </c>
    </row>
    <row r="108" spans="1:15">
      <c r="A108" s="12">
        <v>2023</v>
      </c>
      <c r="B108" s="12" t="s">
        <v>49</v>
      </c>
      <c r="C108" s="304">
        <v>45107</v>
      </c>
      <c r="D108" s="302">
        <v>45107</v>
      </c>
      <c r="E108" s="40">
        <v>5.6373218033785557</v>
      </c>
      <c r="F108" s="40">
        <v>4.7936593859547765</v>
      </c>
      <c r="G108" s="40">
        <v>4.2338181273158755</v>
      </c>
      <c r="H108" s="40">
        <v>4.6260639935584882</v>
      </c>
    </row>
    <row r="109" spans="1:15">
      <c r="C109" s="304">
        <v>45138</v>
      </c>
      <c r="D109" s="302">
        <v>45138</v>
      </c>
      <c r="E109" s="40">
        <v>5.880817923236191</v>
      </c>
      <c r="F109" s="40">
        <v>4.9364969795021238</v>
      </c>
      <c r="G109" s="40">
        <v>4.4808293018882068</v>
      </c>
      <c r="H109" s="40">
        <v>4.5658482639365685</v>
      </c>
      <c r="K109" s="300" t="s">
        <v>334</v>
      </c>
      <c r="L109" s="300"/>
      <c r="M109" s="300"/>
      <c r="N109" s="300"/>
      <c r="O109" s="300"/>
    </row>
    <row r="110" spans="1:15">
      <c r="C110" s="304">
        <v>45169</v>
      </c>
      <c r="D110" s="302">
        <v>45169</v>
      </c>
      <c r="E110" s="40">
        <v>5.8228449471746089</v>
      </c>
      <c r="F110" s="40">
        <v>5.0664937109889179</v>
      </c>
      <c r="G110" s="40">
        <v>4.6103336231020773</v>
      </c>
      <c r="H110" s="40">
        <v>4.8249420118645201</v>
      </c>
      <c r="K110" s="300" t="s">
        <v>165</v>
      </c>
      <c r="L110" s="300"/>
      <c r="M110" s="300"/>
      <c r="N110" s="300"/>
      <c r="O110" s="300"/>
    </row>
    <row r="111" spans="1:15">
      <c r="C111" s="304">
        <v>45199</v>
      </c>
      <c r="D111" s="302">
        <v>45199</v>
      </c>
      <c r="E111" s="40">
        <v>5.8455217294442239</v>
      </c>
      <c r="F111" s="40">
        <v>5.2339966657422003</v>
      </c>
      <c r="G111" s="40">
        <v>4.7688510894375167</v>
      </c>
      <c r="H111" s="40">
        <v>4.7436519368282912</v>
      </c>
    </row>
    <row r="112" spans="1:15">
      <c r="C112" s="304">
        <v>45230</v>
      </c>
      <c r="D112" s="302">
        <v>45230</v>
      </c>
      <c r="E112" s="40">
        <v>5.7330018853117419</v>
      </c>
      <c r="F112" s="40">
        <v>5.3944497871262387</v>
      </c>
      <c r="G112" s="40">
        <v>4.9848653342792479</v>
      </c>
      <c r="H112" s="40">
        <v>4.9527807592339412</v>
      </c>
    </row>
    <row r="113" spans="1:8">
      <c r="C113" s="304">
        <v>45260</v>
      </c>
      <c r="D113" s="302">
        <v>45260</v>
      </c>
      <c r="E113" s="40">
        <v>6.0280322390716741</v>
      </c>
      <c r="F113" s="40">
        <v>5.6283374306432838</v>
      </c>
      <c r="G113" s="40">
        <v>4.9892280702971403</v>
      </c>
      <c r="H113" s="40">
        <v>4.6865532975219901</v>
      </c>
    </row>
    <row r="114" spans="1:8">
      <c r="C114" s="304">
        <v>45291</v>
      </c>
      <c r="D114" s="302">
        <v>45291</v>
      </c>
      <c r="E114" s="40">
        <v>6.3771025594173549</v>
      </c>
      <c r="F114" s="40">
        <v>5.6113504225353825</v>
      </c>
      <c r="G114" s="40">
        <v>5.179050702184516</v>
      </c>
      <c r="H114" s="40">
        <v>4.7586327366824506</v>
      </c>
    </row>
    <row r="115" spans="1:8">
      <c r="C115" s="703">
        <v>45322</v>
      </c>
      <c r="D115" s="704">
        <v>45322</v>
      </c>
      <c r="E115" s="705">
        <v>6.5145357317180856</v>
      </c>
      <c r="F115" s="705">
        <v>5.6061332566010709</v>
      </c>
      <c r="G115" s="705">
        <v>5.0085433959284726</v>
      </c>
      <c r="H115" s="705">
        <v>4.7013429974603573</v>
      </c>
    </row>
    <row r="116" spans="1:8">
      <c r="C116" s="703">
        <v>45351</v>
      </c>
      <c r="D116" s="704">
        <f t="shared" ref="D116:D121" si="0">C116</f>
        <v>45351</v>
      </c>
      <c r="E116" s="705">
        <v>6.3768561964520449</v>
      </c>
      <c r="F116" s="705">
        <v>5.431440922783314</v>
      </c>
      <c r="G116" s="705">
        <v>5.0922498479214351</v>
      </c>
      <c r="H116" s="705">
        <v>4.9867106913927284</v>
      </c>
    </row>
    <row r="117" spans="1:8">
      <c r="C117" s="703">
        <v>45382</v>
      </c>
      <c r="D117" s="704">
        <f t="shared" si="0"/>
        <v>45382</v>
      </c>
      <c r="E117" s="705">
        <v>5.8299395484007404</v>
      </c>
      <c r="F117" s="705">
        <v>5.4715916997076057</v>
      </c>
      <c r="G117" s="705">
        <v>4.9969561513376126</v>
      </c>
      <c r="H117" s="705">
        <v>4.9987198633845731</v>
      </c>
    </row>
    <row r="118" spans="1:8">
      <c r="C118" s="304">
        <v>45412</v>
      </c>
      <c r="D118" s="302">
        <f t="shared" si="0"/>
        <v>45412</v>
      </c>
      <c r="E118" s="40">
        <v>5.7661746296369936</v>
      </c>
      <c r="F118" s="40">
        <v>5.4816540065542725</v>
      </c>
      <c r="G118" s="40">
        <v>4.9883027557754769</v>
      </c>
      <c r="H118" s="40">
        <v>4.9640103872431522</v>
      </c>
    </row>
    <row r="119" spans="1:8">
      <c r="C119" s="703">
        <v>45443</v>
      </c>
      <c r="D119" s="704">
        <f t="shared" si="0"/>
        <v>45443</v>
      </c>
      <c r="E119" s="705">
        <v>5.9606607604443607</v>
      </c>
      <c r="F119" s="705">
        <v>5.4812886055631767</v>
      </c>
      <c r="G119" s="705">
        <v>4.9337109301151179</v>
      </c>
      <c r="H119" s="705">
        <v>4.9445984311845823</v>
      </c>
    </row>
    <row r="120" spans="1:8">
      <c r="C120" s="304">
        <v>45473</v>
      </c>
      <c r="D120" s="302">
        <f t="shared" si="0"/>
        <v>45473</v>
      </c>
      <c r="E120" s="40">
        <v>6.052357075276114</v>
      </c>
      <c r="F120" s="40">
        <v>5.4550238502695292</v>
      </c>
      <c r="G120" s="40">
        <v>5.0280793018993064</v>
      </c>
      <c r="H120" s="40">
        <v>4.8683995919281102</v>
      </c>
    </row>
    <row r="121" spans="1:8">
      <c r="A121" s="12">
        <v>2024</v>
      </c>
      <c r="B121" s="12" t="s">
        <v>517</v>
      </c>
      <c r="C121" s="703">
        <v>45504</v>
      </c>
      <c r="D121" s="704">
        <f t="shared" si="0"/>
        <v>45504</v>
      </c>
      <c r="E121" s="705">
        <v>6.0717306235933401</v>
      </c>
      <c r="F121" s="705">
        <v>5.4075845780410408</v>
      </c>
      <c r="G121" s="705">
        <v>4.9963325836589476</v>
      </c>
      <c r="H121" s="705">
        <v>4.7184460069470644</v>
      </c>
    </row>
    <row r="122" spans="1:8">
      <c r="C122" s="703">
        <v>45535</v>
      </c>
      <c r="D122" s="704">
        <f t="shared" ref="D122:D127" si="1">C122</f>
        <v>45535</v>
      </c>
      <c r="E122" s="705">
        <v>5.9896794584170454</v>
      </c>
      <c r="F122" s="705">
        <v>5.3909114163299927</v>
      </c>
      <c r="G122" s="705">
        <v>5.0140105801053405</v>
      </c>
      <c r="H122" s="705">
        <v>4.6196009234827784</v>
      </c>
    </row>
    <row r="123" spans="1:8">
      <c r="C123" s="703">
        <v>45565</v>
      </c>
      <c r="D123" s="704">
        <f t="shared" si="1"/>
        <v>45565</v>
      </c>
      <c r="E123" s="705">
        <v>5.86369886906781</v>
      </c>
      <c r="F123" s="705">
        <v>5.3728756003774469</v>
      </c>
      <c r="G123" s="705">
        <v>5.070285022110542</v>
      </c>
      <c r="H123" s="705">
        <v>4.407188826140553</v>
      </c>
    </row>
    <row r="124" spans="1:8">
      <c r="C124" s="304">
        <v>45596</v>
      </c>
      <c r="D124" s="302">
        <f t="shared" si="1"/>
        <v>45596</v>
      </c>
      <c r="E124" s="40">
        <v>5.8189689156559377</v>
      </c>
      <c r="F124" s="40">
        <v>5.1860662285890369</v>
      </c>
      <c r="G124" s="40">
        <v>5.0551318433014414</v>
      </c>
      <c r="H124" s="40">
        <v>4.2449241131116509</v>
      </c>
    </row>
    <row r="125" spans="1:8">
      <c r="C125" s="304">
        <v>45626</v>
      </c>
      <c r="D125" s="302">
        <f t="shared" si="1"/>
        <v>45626</v>
      </c>
      <c r="E125" s="40">
        <v>5.56523071698936</v>
      </c>
      <c r="F125" s="40">
        <v>5.0472599923630899</v>
      </c>
      <c r="G125" s="40">
        <v>4.8162822634419653</v>
      </c>
      <c r="H125" s="40">
        <v>4.0750822522931083</v>
      </c>
    </row>
    <row r="126" spans="1:8">
      <c r="C126" s="703">
        <v>45657</v>
      </c>
      <c r="D126" s="704">
        <f t="shared" si="1"/>
        <v>45657</v>
      </c>
      <c r="E126" s="705">
        <v>5.2731351390571124</v>
      </c>
      <c r="F126" s="705">
        <v>4.8264019420523843</v>
      </c>
      <c r="G126" s="705">
        <v>4.4928829329538829</v>
      </c>
      <c r="H126" s="705">
        <v>3.78178081289265</v>
      </c>
    </row>
    <row r="127" spans="1:8">
      <c r="C127" s="703">
        <v>45688</v>
      </c>
      <c r="D127" s="704">
        <f t="shared" si="1"/>
        <v>45688</v>
      </c>
      <c r="E127" s="705">
        <v>5.2719024082015347</v>
      </c>
      <c r="F127" s="705">
        <v>4.8589640682386328</v>
      </c>
      <c r="G127" s="705">
        <v>4.3785812373763262</v>
      </c>
      <c r="H127" s="705">
        <v>3.6068168194410974</v>
      </c>
    </row>
    <row r="128" spans="1:8">
      <c r="C128" s="703">
        <v>45716</v>
      </c>
      <c r="D128" s="704">
        <f t="shared" ref="D128:D133" si="2">C128</f>
        <v>45716</v>
      </c>
      <c r="E128" s="705">
        <v>5.1953443759566404</v>
      </c>
      <c r="F128" s="705">
        <v>4.7112131786128</v>
      </c>
      <c r="G128" s="705">
        <v>4.2617333597392095</v>
      </c>
      <c r="H128" s="705">
        <v>3.5197931525469763</v>
      </c>
    </row>
    <row r="129" spans="1:8">
      <c r="C129" s="703">
        <v>45747</v>
      </c>
      <c r="D129" s="704">
        <f t="shared" si="2"/>
        <v>45747</v>
      </c>
      <c r="E129" s="705">
        <v>5.1173407029080895</v>
      </c>
      <c r="F129" s="705">
        <v>4.633832977200707</v>
      </c>
      <c r="G129" s="705">
        <v>3.9753539717135666</v>
      </c>
      <c r="H129" s="705">
        <v>3.3539683190656544</v>
      </c>
    </row>
    <row r="130" spans="1:8">
      <c r="C130" s="304">
        <v>45777</v>
      </c>
      <c r="D130" s="302">
        <f t="shared" si="2"/>
        <v>45777</v>
      </c>
      <c r="E130" s="40">
        <v>4.9875836654988444</v>
      </c>
      <c r="F130" s="40">
        <v>4.4404095208185845</v>
      </c>
      <c r="G130" s="40">
        <v>3.8434128997144135</v>
      </c>
      <c r="H130" s="40">
        <v>3.2574863206864517</v>
      </c>
    </row>
    <row r="131" spans="1:8">
      <c r="C131" s="703">
        <v>45808</v>
      </c>
      <c r="D131" s="704">
        <f t="shared" si="2"/>
        <v>45808</v>
      </c>
      <c r="E131" s="705">
        <v>4.8521042170666862</v>
      </c>
      <c r="F131" s="705">
        <v>4.3031190604755283</v>
      </c>
      <c r="G131" s="705">
        <v>3.7386134186958926</v>
      </c>
      <c r="H131" s="705">
        <v>3.1788662605474682</v>
      </c>
    </row>
    <row r="132" spans="1:8">
      <c r="C132" s="304">
        <v>45838</v>
      </c>
      <c r="D132" s="302">
        <f t="shared" si="2"/>
        <v>45838</v>
      </c>
      <c r="E132" s="40">
        <v>4.7403253628883686</v>
      </c>
      <c r="F132" s="40">
        <v>4.2159941224052675</v>
      </c>
      <c r="G132" s="40">
        <v>3.6914549989511385</v>
      </c>
      <c r="H132" s="40">
        <v>3.3210142591313088</v>
      </c>
    </row>
    <row r="133" spans="1:8">
      <c r="A133" s="12">
        <v>2025</v>
      </c>
      <c r="B133" s="12" t="s">
        <v>538</v>
      </c>
      <c r="C133" s="703">
        <v>45869</v>
      </c>
      <c r="D133" s="704">
        <f t="shared" si="2"/>
        <v>45869</v>
      </c>
      <c r="E133" s="705">
        <v>4.5432497278152866</v>
      </c>
      <c r="F133" s="705">
        <v>4.1227641286489041</v>
      </c>
      <c r="G133" s="705">
        <v>3.5196605868574569</v>
      </c>
      <c r="H133" s="705">
        <v>3.0882611780401286</v>
      </c>
    </row>
    <row r="134" spans="1:8">
      <c r="C134" s="703">
        <v>45900</v>
      </c>
      <c r="D134" s="704">
        <f>C134</f>
        <v>45900</v>
      </c>
      <c r="E134" s="705">
        <v>4.4095498633237655</v>
      </c>
      <c r="F134" s="705">
        <v>4.0891543042123333</v>
      </c>
      <c r="G134" s="705">
        <v>3.5754797508439822</v>
      </c>
      <c r="H134" s="705">
        <v>3.1854755749232559</v>
      </c>
    </row>
    <row r="135" spans="1:8">
      <c r="C135" s="518">
        <v>45930</v>
      </c>
      <c r="D135" s="519">
        <f>C135</f>
        <v>45930</v>
      </c>
      <c r="E135" s="520">
        <v>4.381940297047854</v>
      </c>
      <c r="F135" s="520">
        <v>4.071789238474623</v>
      </c>
      <c r="G135" s="520">
        <v>3.567724014679639</v>
      </c>
      <c r="H135" s="520">
        <v>2.9740576260922071</v>
      </c>
    </row>
    <row r="136" spans="1:8">
      <c r="C136" s="703"/>
      <c r="D136" s="704"/>
      <c r="E136" s="705"/>
      <c r="F136" s="705"/>
      <c r="G136" s="705"/>
      <c r="H136" s="705"/>
    </row>
    <row r="138" spans="1:8">
      <c r="C138" s="304"/>
      <c r="D138" s="302"/>
      <c r="E138" s="40"/>
      <c r="F138" s="40"/>
      <c r="G138" s="40"/>
      <c r="H138" s="40"/>
    </row>
    <row r="139" spans="1:8">
      <c r="C139" s="304"/>
      <c r="D139" s="302"/>
      <c r="E139" s="40"/>
      <c r="F139" s="40"/>
      <c r="G139" s="40"/>
      <c r="H139" s="40"/>
    </row>
    <row r="140" spans="1:8">
      <c r="C140" s="304"/>
      <c r="D140" s="302"/>
      <c r="E140" s="40"/>
      <c r="F140" s="40"/>
      <c r="G140" s="40"/>
      <c r="H140" s="40"/>
    </row>
    <row r="141" spans="1:8">
      <c r="C141" s="304"/>
      <c r="D141" s="302"/>
      <c r="E141" s="40"/>
      <c r="F141" s="40"/>
      <c r="G141" s="40"/>
      <c r="H141" s="40"/>
    </row>
    <row r="142" spans="1:8">
      <c r="C142" s="304"/>
      <c r="D142" s="302"/>
      <c r="E142" s="40"/>
      <c r="F142" s="40"/>
      <c r="G142" s="40"/>
      <c r="H142" s="40"/>
    </row>
    <row r="143" spans="1:8">
      <c r="C143" s="304"/>
      <c r="D143" s="302"/>
      <c r="E143" s="40"/>
      <c r="F143" s="40"/>
      <c r="G143" s="40"/>
      <c r="H143" s="40"/>
    </row>
    <row r="144" spans="1:8">
      <c r="C144" s="304"/>
      <c r="D144" s="302"/>
      <c r="E144" s="40"/>
      <c r="F144" s="40"/>
      <c r="G144" s="40"/>
      <c r="H144" s="40"/>
    </row>
    <row r="145" spans="3:8">
      <c r="C145" s="304"/>
      <c r="D145" s="302"/>
      <c r="E145" s="40"/>
      <c r="F145" s="40"/>
      <c r="G145" s="40"/>
      <c r="H145" s="40"/>
    </row>
    <row r="146" spans="3:8">
      <c r="C146" s="304"/>
      <c r="D146" s="302"/>
      <c r="E146" s="40"/>
      <c r="F146" s="40"/>
      <c r="G146" s="40"/>
      <c r="H146" s="40"/>
    </row>
  </sheetData>
  <sheetProtection algorithmName="SHA-512" hashValue="ho5iwqZmNDMW3NZnWPdW80MG0hhUSXoV9EayAcb42R7TOH8s1aUWetph1yvE/lJYgQUO8uNCbAYLTMA+1mE0DQ==" saltValue="6Aax+L7QHKBKIONXTGpO8Q==" spinCount="100000" sheet="1" objects="1" scenarios="1"/>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3658E-4626-4888-83E5-6C285B4146E5}">
  <sheetPr codeName="List32"/>
  <dimension ref="A1:CP168"/>
  <sheetViews>
    <sheetView showGridLines="0" zoomScaleNormal="100" workbookViewId="0">
      <pane xSplit="4" ySplit="3" topLeftCell="E100" activePane="bottomRight" state="frozen"/>
      <selection activeCell="W7" sqref="W7"/>
      <selection pane="topRight" activeCell="W7" sqref="W7"/>
      <selection pane="bottomLeft" activeCell="W7" sqref="W7"/>
      <selection pane="bottomRight" activeCell="C122" sqref="C122:I123"/>
    </sheetView>
  </sheetViews>
  <sheetFormatPr defaultColWidth="9.42578125" defaultRowHeight="11.25"/>
  <cols>
    <col min="1" max="1" width="7.28515625" style="12" hidden="1" customWidth="1"/>
    <col min="2" max="2" width="7.7109375" style="12" hidden="1" customWidth="1"/>
    <col min="3" max="4" width="7.5703125" style="12"/>
    <col min="5" max="5" width="8.28515625" style="12" customWidth="1"/>
    <col min="6" max="6" width="8" style="12" customWidth="1"/>
    <col min="7" max="8" width="9.28515625" style="12" customWidth="1"/>
    <col min="9" max="9" width="8" style="12" customWidth="1"/>
    <col min="10" max="100" width="7.5703125" style="12"/>
    <col min="101" max="16384" width="9.42578125" style="12"/>
  </cols>
  <sheetData>
    <row r="1" spans="1:94">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row>
    <row r="2" spans="1:94" ht="43.35" customHeight="1">
      <c r="C2" s="305"/>
      <c r="D2" s="308"/>
      <c r="E2" s="627" t="s">
        <v>335</v>
      </c>
      <c r="F2" s="627" t="s">
        <v>337</v>
      </c>
      <c r="G2" s="627" t="s">
        <v>310</v>
      </c>
      <c r="H2" s="628" t="s">
        <v>312</v>
      </c>
      <c r="I2" s="628" t="s">
        <v>340</v>
      </c>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c r="BY2" s="38"/>
      <c r="BZ2" s="38"/>
      <c r="CA2" s="38"/>
      <c r="CB2" s="38"/>
      <c r="CC2" s="38"/>
      <c r="CD2" s="38"/>
      <c r="CE2" s="38"/>
      <c r="CF2" s="38"/>
      <c r="CP2" s="20"/>
    </row>
    <row r="3" spans="1:94" ht="30.6" customHeight="1">
      <c r="C3" s="148" t="s">
        <v>477</v>
      </c>
      <c r="D3" s="149" t="s">
        <v>478</v>
      </c>
      <c r="E3" s="410" t="s">
        <v>336</v>
      </c>
      <c r="F3" s="410" t="s">
        <v>338</v>
      </c>
      <c r="G3" s="410" t="s">
        <v>311</v>
      </c>
      <c r="H3" s="381" t="s">
        <v>339</v>
      </c>
      <c r="I3" s="381" t="s">
        <v>341</v>
      </c>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row>
    <row r="4" spans="1:94">
      <c r="C4" s="304"/>
      <c r="D4" s="319"/>
    </row>
    <row r="5" spans="1:94">
      <c r="C5" s="304">
        <v>42338</v>
      </c>
      <c r="D5" s="319">
        <v>42338</v>
      </c>
      <c r="E5" s="38">
        <v>-4.6713275827431877</v>
      </c>
      <c r="F5" s="38">
        <v>-21.577246655567087</v>
      </c>
      <c r="G5" s="38">
        <v>1.0500512022060526</v>
      </c>
      <c r="H5" s="382">
        <v>2.4154800930129197</v>
      </c>
      <c r="I5" s="382">
        <v>-22.783042943091296</v>
      </c>
    </row>
    <row r="6" spans="1:94">
      <c r="C6" s="304">
        <v>42369</v>
      </c>
      <c r="D6" s="319">
        <v>42369</v>
      </c>
      <c r="E6" s="38">
        <v>-6.2834318658879509</v>
      </c>
      <c r="F6" s="38">
        <v>-19.47170614577054</v>
      </c>
      <c r="G6" s="38">
        <v>-6.0235113393989685</v>
      </c>
      <c r="H6" s="382">
        <v>4.3917106795006156</v>
      </c>
      <c r="I6" s="382">
        <v>-27.386938671556841</v>
      </c>
      <c r="L6" s="20"/>
    </row>
    <row r="7" spans="1:94">
      <c r="C7" s="304">
        <v>42400</v>
      </c>
      <c r="D7" s="319">
        <v>42400</v>
      </c>
      <c r="E7" s="38">
        <v>-7.7284178960395753</v>
      </c>
      <c r="F7" s="38">
        <v>-21.536999191446114</v>
      </c>
      <c r="G7" s="38">
        <v>-22.941332149928868</v>
      </c>
      <c r="H7" s="382">
        <v>2.2331363037108689</v>
      </c>
      <c r="I7" s="382">
        <v>-49.973612933703677</v>
      </c>
    </row>
    <row r="8" spans="1:94">
      <c r="C8" s="304">
        <v>42429</v>
      </c>
      <c r="D8" s="319">
        <v>42429</v>
      </c>
      <c r="E8" s="38">
        <v>-2.9608605673658772</v>
      </c>
      <c r="F8" s="38">
        <v>-15.908378601784392</v>
      </c>
      <c r="G8" s="38">
        <v>-12.436598542268017</v>
      </c>
      <c r="H8" s="382">
        <v>-17.564030898479089</v>
      </c>
      <c r="I8" s="382">
        <v>-48.869868609897374</v>
      </c>
    </row>
    <row r="9" spans="1:94">
      <c r="C9" s="304">
        <v>42460</v>
      </c>
      <c r="D9" s="319">
        <v>42460</v>
      </c>
      <c r="E9" s="38">
        <v>-9.3925430828192571</v>
      </c>
      <c r="F9" s="38">
        <v>-27.624514799408246</v>
      </c>
      <c r="G9" s="38">
        <v>-9.3040666365357705</v>
      </c>
      <c r="H9" s="382">
        <v>-33.430262065408776</v>
      </c>
      <c r="I9" s="382">
        <v>-79.751386584172053</v>
      </c>
    </row>
    <row r="10" spans="1:94">
      <c r="C10" s="304">
        <v>42490</v>
      </c>
      <c r="D10" s="319">
        <v>42490</v>
      </c>
      <c r="E10" s="38">
        <v>-9.8238851949635109</v>
      </c>
      <c r="F10" s="38">
        <v>-30.320763586018067</v>
      </c>
      <c r="G10" s="38">
        <v>-11.916329034152929</v>
      </c>
      <c r="H10" s="382">
        <v>-44.350530918194337</v>
      </c>
      <c r="I10" s="382">
        <v>-96.411508733328844</v>
      </c>
    </row>
    <row r="11" spans="1:94">
      <c r="C11" s="304">
        <v>42521</v>
      </c>
      <c r="D11" s="319">
        <v>42521</v>
      </c>
      <c r="E11" s="38">
        <v>-11.452136497016939</v>
      </c>
      <c r="F11" s="38">
        <v>-34.342144788395579</v>
      </c>
      <c r="G11" s="38">
        <v>-14.103685846159479</v>
      </c>
      <c r="H11" s="382">
        <v>-53.840129783444027</v>
      </c>
      <c r="I11" s="382">
        <v>-113.73809691501603</v>
      </c>
    </row>
    <row r="12" spans="1:94">
      <c r="A12" s="12">
        <v>2016</v>
      </c>
      <c r="B12" s="12" t="s">
        <v>136</v>
      </c>
      <c r="C12" s="304">
        <v>42551</v>
      </c>
      <c r="D12" s="319">
        <v>42551</v>
      </c>
      <c r="E12" s="38">
        <v>-12.522015399118244</v>
      </c>
      <c r="F12" s="38">
        <v>-27.452727986626403</v>
      </c>
      <c r="G12" s="38">
        <v>-11.285916465216721</v>
      </c>
      <c r="H12" s="382">
        <v>-36.775911278081672</v>
      </c>
      <c r="I12" s="382">
        <v>-88.03657112904304</v>
      </c>
    </row>
    <row r="13" spans="1:94">
      <c r="C13" s="304">
        <v>42582</v>
      </c>
      <c r="D13" s="319">
        <v>42582</v>
      </c>
      <c r="E13" s="38">
        <v>-14.46438312908079</v>
      </c>
      <c r="F13" s="38">
        <v>-22.526872440938096</v>
      </c>
      <c r="G13" s="38">
        <v>3.0502998916772728</v>
      </c>
      <c r="H13" s="382">
        <v>-31.806169730630771</v>
      </c>
      <c r="I13" s="382">
        <v>-65.747125408972394</v>
      </c>
    </row>
    <row r="14" spans="1:94">
      <c r="C14" s="304">
        <v>42613</v>
      </c>
      <c r="D14" s="319">
        <v>42613</v>
      </c>
      <c r="E14" s="38">
        <v>-15.848182713485961</v>
      </c>
      <c r="F14" s="38">
        <v>-21.487895946473998</v>
      </c>
      <c r="G14" s="38">
        <v>-14.471046718808445</v>
      </c>
      <c r="H14" s="382">
        <v>-37.614035520656756</v>
      </c>
      <c r="I14" s="382">
        <v>-89.421160899425161</v>
      </c>
      <c r="CP14" s="20"/>
    </row>
    <row r="15" spans="1:94">
      <c r="C15" s="304">
        <v>42643</v>
      </c>
      <c r="D15" s="319">
        <v>42643</v>
      </c>
      <c r="E15" s="38">
        <v>-17.073423504837752</v>
      </c>
      <c r="F15" s="38">
        <v>-26.474758933240377</v>
      </c>
      <c r="G15" s="38">
        <v>0.29302253905925557</v>
      </c>
      <c r="H15" s="382">
        <v>-33.032611610748269</v>
      </c>
      <c r="I15" s="382">
        <v>-76.28777150976714</v>
      </c>
    </row>
    <row r="16" spans="1:94">
      <c r="C16" s="304">
        <v>42674</v>
      </c>
      <c r="D16" s="319">
        <v>42674</v>
      </c>
      <c r="E16" s="38">
        <v>-19.410959801724555</v>
      </c>
      <c r="F16" s="38">
        <v>-22.159021489014933</v>
      </c>
      <c r="G16" s="38">
        <v>-15.716353654491163</v>
      </c>
      <c r="H16" s="382">
        <v>-34.117031796445708</v>
      </c>
      <c r="I16" s="382">
        <v>-91.403366741676351</v>
      </c>
    </row>
    <row r="17" spans="1:12">
      <c r="C17" s="304">
        <v>42704</v>
      </c>
      <c r="D17" s="319">
        <v>42704</v>
      </c>
      <c r="E17" s="38">
        <v>-20.674834703058821</v>
      </c>
      <c r="F17" s="38">
        <v>-21.563923300614672</v>
      </c>
      <c r="G17" s="38">
        <v>-11.538277645429044</v>
      </c>
      <c r="H17" s="382">
        <v>-20.74174299556239</v>
      </c>
      <c r="I17" s="382">
        <v>-74.51877864466492</v>
      </c>
    </row>
    <row r="18" spans="1:12">
      <c r="C18" s="304">
        <v>42735</v>
      </c>
      <c r="D18" s="319">
        <v>42735</v>
      </c>
      <c r="E18" s="38">
        <v>-19.121440092791246</v>
      </c>
      <c r="F18" s="38">
        <v>-31.029417995567215</v>
      </c>
      <c r="G18" s="38">
        <v>-6.258536357176979</v>
      </c>
      <c r="H18" s="382">
        <v>-14.631030833007969</v>
      </c>
      <c r="I18" s="382">
        <v>-71.040425278543395</v>
      </c>
    </row>
    <row r="19" spans="1:12">
      <c r="C19" s="304">
        <v>42766</v>
      </c>
      <c r="D19" s="319">
        <v>42766</v>
      </c>
      <c r="E19" s="38">
        <v>-16.946509404264162</v>
      </c>
      <c r="F19" s="38">
        <v>-29.885916878071949</v>
      </c>
      <c r="G19" s="38">
        <v>0.82578354532547227</v>
      </c>
      <c r="H19" s="382">
        <v>-20.228974806868898</v>
      </c>
      <c r="I19" s="382">
        <v>-66.235617543879528</v>
      </c>
    </row>
    <row r="20" spans="1:12">
      <c r="C20" s="304">
        <v>42794</v>
      </c>
      <c r="D20" s="319">
        <v>42794</v>
      </c>
      <c r="E20" s="38">
        <v>-20.960480344048779</v>
      </c>
      <c r="F20" s="38">
        <v>-23.037798647678937</v>
      </c>
      <c r="G20" s="38">
        <v>-3.20772462256422</v>
      </c>
      <c r="H20" s="382">
        <v>16.493127420942855</v>
      </c>
      <c r="I20" s="382">
        <v>-30.712876193349075</v>
      </c>
    </row>
    <row r="21" spans="1:12">
      <c r="C21" s="304">
        <v>42825</v>
      </c>
      <c r="D21" s="319">
        <v>42825</v>
      </c>
      <c r="E21" s="38">
        <v>-17.202413661651178</v>
      </c>
      <c r="F21" s="38">
        <v>-25.693258416861052</v>
      </c>
      <c r="G21" s="38">
        <v>-10.946769452404606</v>
      </c>
      <c r="H21" s="382">
        <v>14.458541770078885</v>
      </c>
      <c r="I21" s="382">
        <v>-39.383899760837963</v>
      </c>
    </row>
    <row r="22" spans="1:12">
      <c r="C22" s="304">
        <v>42855</v>
      </c>
      <c r="D22" s="319">
        <v>42855</v>
      </c>
      <c r="E22" s="38">
        <v>-18.295922198328203</v>
      </c>
      <c r="F22" s="38">
        <v>-34.73068816356804</v>
      </c>
      <c r="G22" s="38">
        <v>-7.1531447943587967</v>
      </c>
      <c r="H22" s="382">
        <v>23.704657131343179</v>
      </c>
      <c r="I22" s="382">
        <v>-36.475098024911858</v>
      </c>
    </row>
    <row r="23" spans="1:12">
      <c r="C23" s="304">
        <v>42886</v>
      </c>
      <c r="D23" s="319">
        <v>42886</v>
      </c>
      <c r="E23" s="38">
        <v>-18.041786739205133</v>
      </c>
      <c r="F23" s="38">
        <v>-35.080735964769161</v>
      </c>
      <c r="G23" s="38">
        <v>-24.458057521958214</v>
      </c>
      <c r="H23" s="382">
        <v>18.160687151826327</v>
      </c>
      <c r="I23" s="382">
        <v>-59.41989307410617</v>
      </c>
    </row>
    <row r="24" spans="1:12">
      <c r="A24" s="12">
        <v>2017</v>
      </c>
      <c r="B24" s="12" t="s">
        <v>43</v>
      </c>
      <c r="C24" s="304">
        <v>42916</v>
      </c>
      <c r="D24" s="319">
        <v>42916</v>
      </c>
      <c r="E24" s="38">
        <v>-18.8633574239573</v>
      </c>
      <c r="F24" s="38">
        <v>-33.096601372543411</v>
      </c>
      <c r="G24" s="38">
        <v>-15.339627290450487</v>
      </c>
      <c r="H24" s="382">
        <v>13.398261876029746</v>
      </c>
      <c r="I24" s="382">
        <v>-53.901324210921445</v>
      </c>
    </row>
    <row r="25" spans="1:12">
      <c r="C25" s="304">
        <v>42947</v>
      </c>
      <c r="D25" s="319">
        <v>42947</v>
      </c>
      <c r="E25" s="38">
        <v>-17.692647738102611</v>
      </c>
      <c r="F25" s="38">
        <v>-33.275728687137317</v>
      </c>
      <c r="G25" s="38">
        <v>-15.706523042344099</v>
      </c>
      <c r="H25" s="382">
        <v>12.389811324349866</v>
      </c>
      <c r="I25" s="382">
        <v>-54.285088143234155</v>
      </c>
    </row>
    <row r="26" spans="1:12">
      <c r="C26" s="304">
        <v>42978</v>
      </c>
      <c r="D26" s="319">
        <v>42978</v>
      </c>
      <c r="E26" s="38">
        <v>-20.903876310913567</v>
      </c>
      <c r="F26" s="38">
        <v>-34.970689367746537</v>
      </c>
      <c r="G26" s="38">
        <v>-19.377735573707341</v>
      </c>
      <c r="H26" s="382">
        <v>-3.309322663768937</v>
      </c>
      <c r="I26" s="382">
        <v>-78.561623916136384</v>
      </c>
    </row>
    <row r="27" spans="1:12">
      <c r="C27" s="304">
        <v>43008</v>
      </c>
      <c r="D27" s="319">
        <v>43008</v>
      </c>
      <c r="E27" s="38">
        <v>-24.399626933438878</v>
      </c>
      <c r="F27" s="38">
        <v>-37.66252475379099</v>
      </c>
      <c r="G27" s="38">
        <v>-20.388506512809819</v>
      </c>
      <c r="H27" s="382">
        <v>-5.6736970309611481</v>
      </c>
      <c r="I27" s="382">
        <v>-88.124355231000834</v>
      </c>
    </row>
    <row r="28" spans="1:12">
      <c r="C28" s="304">
        <v>43039</v>
      </c>
      <c r="D28" s="319">
        <v>43039</v>
      </c>
      <c r="E28" s="38">
        <v>-23.209699660646795</v>
      </c>
      <c r="F28" s="38">
        <v>-41.220522741398639</v>
      </c>
      <c r="G28" s="38">
        <v>-13.818391191898725</v>
      </c>
      <c r="H28" s="382">
        <v>-12.722336845322719</v>
      </c>
      <c r="I28" s="382">
        <v>-90.970950439266872</v>
      </c>
      <c r="L28" s="300"/>
    </row>
    <row r="29" spans="1:12">
      <c r="C29" s="304">
        <v>43069</v>
      </c>
      <c r="D29" s="319">
        <v>43069</v>
      </c>
      <c r="E29" s="38">
        <v>-18.847476465013759</v>
      </c>
      <c r="F29" s="38">
        <v>-44.635999260539037</v>
      </c>
      <c r="G29" s="38">
        <v>-15.014501636456004</v>
      </c>
      <c r="H29" s="382">
        <v>-23.048117412464009</v>
      </c>
      <c r="I29" s="382">
        <v>-101.54609477447281</v>
      </c>
      <c r="L29" s="300"/>
    </row>
    <row r="30" spans="1:12">
      <c r="C30" s="304">
        <v>43100</v>
      </c>
      <c r="D30" s="319">
        <v>43100</v>
      </c>
      <c r="E30" s="38">
        <v>-19.507594503556902</v>
      </c>
      <c r="F30" s="38">
        <v>-37.420476465225576</v>
      </c>
      <c r="G30" s="38">
        <v>-11.933121658181124</v>
      </c>
      <c r="H30" s="382">
        <v>-14.157585507668658</v>
      </c>
      <c r="I30" s="382">
        <v>-83.018778134632271</v>
      </c>
    </row>
    <row r="31" spans="1:12">
      <c r="C31" s="304">
        <v>43131</v>
      </c>
      <c r="D31" s="319">
        <v>43131</v>
      </c>
      <c r="E31" s="38">
        <v>-17.209033716983097</v>
      </c>
      <c r="F31" s="38">
        <v>-41.215509109590698</v>
      </c>
      <c r="G31" s="38">
        <v>-20.068485571612591</v>
      </c>
      <c r="H31" s="382">
        <v>12.619193069211731</v>
      </c>
      <c r="I31" s="382">
        <v>-65.87383532897465</v>
      </c>
      <c r="L31" s="20"/>
    </row>
    <row r="32" spans="1:12">
      <c r="C32" s="304">
        <v>43159</v>
      </c>
      <c r="D32" s="319">
        <v>43159</v>
      </c>
      <c r="E32" s="38">
        <v>-17.468898665898408</v>
      </c>
      <c r="F32" s="38">
        <v>-53.812552554671306</v>
      </c>
      <c r="G32" s="38">
        <v>-25.340870178236212</v>
      </c>
      <c r="H32" s="382">
        <v>-6.1034716211013551</v>
      </c>
      <c r="I32" s="382">
        <v>-102.72579301990729</v>
      </c>
    </row>
    <row r="33" spans="1:9">
      <c r="C33" s="304">
        <v>43190</v>
      </c>
      <c r="D33" s="319">
        <v>43190</v>
      </c>
      <c r="E33" s="38">
        <v>-16.998226993832283</v>
      </c>
      <c r="F33" s="38">
        <v>-40.277258193838684</v>
      </c>
      <c r="G33" s="38">
        <v>-11.23095659014888</v>
      </c>
      <c r="H33" s="382">
        <v>9.5995492583689277</v>
      </c>
      <c r="I33" s="382">
        <v>-58.906892519450921</v>
      </c>
    </row>
    <row r="34" spans="1:9">
      <c r="C34" s="304">
        <v>43220</v>
      </c>
      <c r="D34" s="319">
        <v>43220</v>
      </c>
      <c r="E34" s="38">
        <v>-16.579883139606313</v>
      </c>
      <c r="F34" s="38">
        <v>-32.64163176734116</v>
      </c>
      <c r="G34" s="38">
        <v>-19.235659529229345</v>
      </c>
      <c r="H34" s="382">
        <v>16.941891925379778</v>
      </c>
      <c r="I34" s="382">
        <v>-51.515282510797043</v>
      </c>
    </row>
    <row r="35" spans="1:9">
      <c r="C35" s="304">
        <v>43251</v>
      </c>
      <c r="D35" s="319">
        <v>43251</v>
      </c>
      <c r="E35" s="38">
        <v>-14.146231883816704</v>
      </c>
      <c r="F35" s="38">
        <v>-31.630432035348445</v>
      </c>
      <c r="G35" s="38">
        <v>-3.7443638143468982</v>
      </c>
      <c r="H35" s="382">
        <v>27.328760135072116</v>
      </c>
      <c r="I35" s="382">
        <v>-22.192267598439933</v>
      </c>
    </row>
    <row r="36" spans="1:9">
      <c r="A36" s="12">
        <v>2018</v>
      </c>
      <c r="B36" s="12" t="s">
        <v>44</v>
      </c>
      <c r="C36" s="304">
        <v>43281</v>
      </c>
      <c r="D36" s="319">
        <v>43281</v>
      </c>
      <c r="E36" s="38">
        <v>-13.493386501419609</v>
      </c>
      <c r="F36" s="38">
        <v>-47.152678095103546</v>
      </c>
      <c r="G36" s="38">
        <v>-9.8140919008421541</v>
      </c>
      <c r="H36" s="382">
        <v>21.236416512800382</v>
      </c>
      <c r="I36" s="382">
        <v>-49.223739984564943</v>
      </c>
    </row>
    <row r="37" spans="1:9">
      <c r="C37" s="304">
        <v>43312</v>
      </c>
      <c r="D37" s="319">
        <v>43312</v>
      </c>
      <c r="E37" s="38">
        <v>-12.910098562783348</v>
      </c>
      <c r="F37" s="38">
        <v>-48.291912751029699</v>
      </c>
      <c r="G37" s="38">
        <v>-10.224265829658577</v>
      </c>
      <c r="H37" s="382">
        <v>26.421874397414694</v>
      </c>
      <c r="I37" s="382">
        <v>-45.004402746056932</v>
      </c>
    </row>
    <row r="38" spans="1:9">
      <c r="C38" s="304">
        <v>43343</v>
      </c>
      <c r="D38" s="319">
        <v>43343</v>
      </c>
      <c r="E38" s="38">
        <v>-9.6785305131785595</v>
      </c>
      <c r="F38" s="38">
        <v>-43.534331151029271</v>
      </c>
      <c r="G38" s="38">
        <v>-6.5646953038247009</v>
      </c>
      <c r="H38" s="382">
        <v>39.293901046712534</v>
      </c>
      <c r="I38" s="382">
        <v>-20.483655921319997</v>
      </c>
    </row>
    <row r="39" spans="1:9">
      <c r="C39" s="304">
        <v>43373</v>
      </c>
      <c r="D39" s="319">
        <v>43373</v>
      </c>
      <c r="E39" s="38">
        <v>-7.3822162000362894</v>
      </c>
      <c r="F39" s="38">
        <v>-47.110164100011147</v>
      </c>
      <c r="G39" s="38">
        <v>-10.452774554139705</v>
      </c>
      <c r="H39" s="382">
        <v>25.809501296422994</v>
      </c>
      <c r="I39" s="382">
        <v>-39.135653557764151</v>
      </c>
    </row>
    <row r="40" spans="1:9">
      <c r="C40" s="304">
        <v>43404</v>
      </c>
      <c r="D40" s="319">
        <v>43404</v>
      </c>
      <c r="E40" s="38">
        <v>-9.0903978940129875</v>
      </c>
      <c r="F40" s="38">
        <v>-34.951973896856572</v>
      </c>
      <c r="G40" s="38">
        <v>-9.7105669123928084</v>
      </c>
      <c r="H40" s="382">
        <v>-13.067699964540267</v>
      </c>
      <c r="I40" s="382">
        <v>-66.82063866780264</v>
      </c>
    </row>
    <row r="41" spans="1:9">
      <c r="C41" s="304">
        <v>43434</v>
      </c>
      <c r="D41" s="319">
        <v>43434</v>
      </c>
      <c r="E41" s="38">
        <v>-9.9180318334636048</v>
      </c>
      <c r="F41" s="38">
        <v>-28.88197666157771</v>
      </c>
      <c r="G41" s="38">
        <v>-11.41997899975302</v>
      </c>
      <c r="H41" s="382">
        <v>17.482457952534901</v>
      </c>
      <c r="I41" s="382">
        <v>-32.737529542259445</v>
      </c>
    </row>
    <row r="42" spans="1:9">
      <c r="C42" s="304">
        <v>43465</v>
      </c>
      <c r="D42" s="319">
        <v>43465</v>
      </c>
      <c r="E42" s="38">
        <v>-5.7793119046664074</v>
      </c>
      <c r="F42" s="38">
        <v>-26.098846628053249</v>
      </c>
      <c r="G42" s="38">
        <v>-7.896543778853049</v>
      </c>
      <c r="H42" s="382">
        <v>29.551513024142618</v>
      </c>
      <c r="I42" s="382">
        <v>-10.223189287430088</v>
      </c>
    </row>
    <row r="43" spans="1:9">
      <c r="C43" s="304">
        <v>43496</v>
      </c>
      <c r="D43" s="319">
        <v>43496</v>
      </c>
      <c r="E43" s="38">
        <v>-8.9960277139387959</v>
      </c>
      <c r="F43" s="38">
        <v>-32.750578080028419</v>
      </c>
      <c r="G43" s="38">
        <v>-4.814978102349631</v>
      </c>
      <c r="H43" s="382">
        <v>3.367659667100309</v>
      </c>
      <c r="I43" s="382">
        <v>-43.193924229216528</v>
      </c>
    </row>
    <row r="44" spans="1:9">
      <c r="C44" s="304">
        <v>43524</v>
      </c>
      <c r="D44" s="319">
        <v>43524</v>
      </c>
      <c r="E44" s="38">
        <v>-10.494676241765683</v>
      </c>
      <c r="F44" s="38">
        <v>-33.313024553010912</v>
      </c>
      <c r="G44" s="38">
        <v>-4.4492635512629928</v>
      </c>
      <c r="H44" s="382">
        <v>7.2001806241079827</v>
      </c>
      <c r="I44" s="382">
        <v>-41.056783721931609</v>
      </c>
    </row>
    <row r="45" spans="1:9">
      <c r="C45" s="304">
        <v>43555</v>
      </c>
      <c r="D45" s="319">
        <v>43555</v>
      </c>
      <c r="E45" s="38">
        <v>-11.526160518115741</v>
      </c>
      <c r="F45" s="38">
        <v>-43.95181814720037</v>
      </c>
      <c r="G45" s="38">
        <v>-10.184789603041482</v>
      </c>
      <c r="H45" s="382">
        <v>-0.76895496176836686</v>
      </c>
      <c r="I45" s="382">
        <v>-66.431723230125968</v>
      </c>
    </row>
    <row r="46" spans="1:9">
      <c r="C46" s="304">
        <v>43585</v>
      </c>
      <c r="D46" s="319">
        <v>43585</v>
      </c>
      <c r="E46" s="38">
        <v>-11.30626266418739</v>
      </c>
      <c r="F46" s="38">
        <v>-38.432481834974553</v>
      </c>
      <c r="G46" s="38">
        <v>-3.8972398658999645</v>
      </c>
      <c r="H46" s="382">
        <v>-16.911657882607123</v>
      </c>
      <c r="I46" s="382">
        <v>-70.54764224766906</v>
      </c>
    </row>
    <row r="47" spans="1:9">
      <c r="C47" s="304">
        <v>43616</v>
      </c>
      <c r="D47" s="319">
        <v>43616</v>
      </c>
      <c r="E47" s="38">
        <v>-13.11733603761418</v>
      </c>
      <c r="F47" s="38">
        <v>-36.235622419928852</v>
      </c>
      <c r="G47" s="38">
        <v>-5.2964005580218334</v>
      </c>
      <c r="H47" s="382">
        <v>-17.282099199234104</v>
      </c>
      <c r="I47" s="382">
        <v>-71.93145821479898</v>
      </c>
    </row>
    <row r="48" spans="1:9">
      <c r="A48" s="12">
        <v>2019</v>
      </c>
      <c r="B48" s="12" t="s">
        <v>45</v>
      </c>
      <c r="C48" s="304">
        <v>43646</v>
      </c>
      <c r="D48" s="319">
        <v>43646</v>
      </c>
      <c r="E48" s="38">
        <v>-12.647748391585482</v>
      </c>
      <c r="F48" s="38">
        <v>-22.235455570490316</v>
      </c>
      <c r="G48" s="38">
        <v>-5.9747806241690888</v>
      </c>
      <c r="H48" s="382">
        <v>-14.186909461578651</v>
      </c>
      <c r="I48" s="382">
        <v>-55.044894047823547</v>
      </c>
    </row>
    <row r="49" spans="1:12">
      <c r="C49" s="304">
        <v>43677</v>
      </c>
      <c r="D49" s="319">
        <v>43677</v>
      </c>
      <c r="E49" s="38">
        <v>-12.927093864198852</v>
      </c>
      <c r="F49" s="38">
        <v>-25.001586556112485</v>
      </c>
      <c r="G49" s="38">
        <v>-3.7820342993139873</v>
      </c>
      <c r="H49" s="382">
        <v>-12.958415527336076</v>
      </c>
      <c r="I49" s="382">
        <v>-54.669130246961402</v>
      </c>
    </row>
    <row r="50" spans="1:12">
      <c r="C50" s="304">
        <v>43708</v>
      </c>
      <c r="D50" s="319">
        <v>43708</v>
      </c>
      <c r="E50" s="38">
        <v>-11.475723041075584</v>
      </c>
      <c r="F50" s="38">
        <v>-21.630656672029104</v>
      </c>
      <c r="G50" s="38">
        <v>0.11447712281924338</v>
      </c>
      <c r="H50" s="382">
        <v>-5.825990774677301</v>
      </c>
      <c r="I50" s="382">
        <v>-38.817893364962757</v>
      </c>
    </row>
    <row r="51" spans="1:12">
      <c r="C51" s="304">
        <v>43738</v>
      </c>
      <c r="D51" s="319">
        <v>43738</v>
      </c>
      <c r="E51" s="38">
        <v>-15.433988112559827</v>
      </c>
      <c r="F51" s="38">
        <v>-20.405618260359603</v>
      </c>
      <c r="G51" s="38">
        <v>-2.3594715020129229</v>
      </c>
      <c r="H51" s="382">
        <v>-9.9296750730911878</v>
      </c>
      <c r="I51" s="382">
        <v>-48.128752948023546</v>
      </c>
    </row>
    <row r="52" spans="1:12">
      <c r="C52" s="304">
        <v>43769</v>
      </c>
      <c r="D52" s="319">
        <v>43769</v>
      </c>
      <c r="E52" s="38">
        <v>-19.879930304425862</v>
      </c>
      <c r="F52" s="38">
        <v>-22.730079965845913</v>
      </c>
      <c r="G52" s="38">
        <v>-4.0913277561478765</v>
      </c>
      <c r="H52" s="382">
        <v>-23.230214107022924</v>
      </c>
      <c r="I52" s="382">
        <v>-69.93155213344258</v>
      </c>
    </row>
    <row r="53" spans="1:12">
      <c r="C53" s="304">
        <v>43799</v>
      </c>
      <c r="D53" s="319">
        <v>43799</v>
      </c>
      <c r="E53" s="38">
        <v>-18.478640446891216</v>
      </c>
      <c r="F53" s="38">
        <v>-31.391616487358657</v>
      </c>
      <c r="G53" s="38">
        <v>3.6697998619631584</v>
      </c>
      <c r="H53" s="382">
        <v>-36.788076572999806</v>
      </c>
      <c r="I53" s="382">
        <v>-82.988533645286523</v>
      </c>
    </row>
    <row r="54" spans="1:12">
      <c r="C54" s="304">
        <v>43830</v>
      </c>
      <c r="D54" s="319">
        <v>43830</v>
      </c>
      <c r="E54" s="38">
        <v>-15.175898794876959</v>
      </c>
      <c r="F54" s="38">
        <v>-26.785624200613292</v>
      </c>
      <c r="G54" s="38">
        <v>-5.5488303458107797</v>
      </c>
      <c r="H54" s="382">
        <v>-24.895468414023323</v>
      </c>
      <c r="I54" s="382">
        <v>-72.405821755324382</v>
      </c>
      <c r="L54" s="300"/>
    </row>
    <row r="55" spans="1:12">
      <c r="C55" s="304">
        <v>43861</v>
      </c>
      <c r="D55" s="319">
        <v>43861</v>
      </c>
      <c r="E55" s="38">
        <v>-9.2881028988195258</v>
      </c>
      <c r="F55" s="38">
        <v>-21.598683281658566</v>
      </c>
      <c r="G55" s="38">
        <v>-4.2431185394788429</v>
      </c>
      <c r="H55" s="382">
        <v>-4.7116161326827211</v>
      </c>
      <c r="I55" s="382">
        <v>-39.841520852639668</v>
      </c>
      <c r="L55" s="300"/>
    </row>
    <row r="56" spans="1:12">
      <c r="C56" s="304">
        <v>43890</v>
      </c>
      <c r="D56" s="319">
        <v>43890</v>
      </c>
      <c r="E56" s="38">
        <v>-9.6620918569854251</v>
      </c>
      <c r="F56" s="38">
        <v>-21.13391648765883</v>
      </c>
      <c r="G56" s="38">
        <v>-3.0965019760750714</v>
      </c>
      <c r="H56" s="382">
        <v>-1.699452950462649</v>
      </c>
      <c r="I56" s="382">
        <v>-35.591963271181982</v>
      </c>
      <c r="L56" s="20" t="s">
        <v>441</v>
      </c>
    </row>
    <row r="57" spans="1:12">
      <c r="C57" s="304">
        <v>43921</v>
      </c>
      <c r="D57" s="319">
        <v>43921</v>
      </c>
      <c r="E57" s="38">
        <v>-6.5271792588575881</v>
      </c>
      <c r="F57" s="38">
        <v>-18.016314709542005</v>
      </c>
      <c r="G57" s="38">
        <v>-1.9454934827744415</v>
      </c>
      <c r="H57" s="382">
        <v>-21.952625474279245</v>
      </c>
      <c r="I57" s="382">
        <v>-48.441612925453299</v>
      </c>
    </row>
    <row r="58" spans="1:12">
      <c r="C58" s="304">
        <v>43951</v>
      </c>
      <c r="D58" s="319">
        <v>43951</v>
      </c>
      <c r="E58" s="38">
        <v>-18.278248560684936</v>
      </c>
      <c r="F58" s="38">
        <v>-22.294910672280466</v>
      </c>
      <c r="G58" s="38">
        <v>-6.4406612402276728</v>
      </c>
      <c r="H58" s="382">
        <v>-102.28762263314427</v>
      </c>
      <c r="I58" s="382">
        <v>-149.30144310633733</v>
      </c>
    </row>
    <row r="59" spans="1:12">
      <c r="C59" s="304">
        <v>43982</v>
      </c>
      <c r="D59" s="319">
        <v>43982</v>
      </c>
      <c r="E59" s="38">
        <v>-18.408704829298252</v>
      </c>
      <c r="F59" s="38">
        <v>-16.600200650645533</v>
      </c>
      <c r="G59" s="38">
        <v>-2.1771668400432755</v>
      </c>
      <c r="H59" s="382">
        <v>-77.539529042106807</v>
      </c>
      <c r="I59" s="382">
        <v>-114.72560136209387</v>
      </c>
    </row>
    <row r="60" spans="1:12">
      <c r="A60" s="12">
        <v>2020</v>
      </c>
      <c r="B60" s="12" t="s">
        <v>46</v>
      </c>
      <c r="C60" s="304">
        <v>44012</v>
      </c>
      <c r="D60" s="319">
        <v>44012</v>
      </c>
      <c r="E60" s="38">
        <v>-16.125462101617781</v>
      </c>
      <c r="F60" s="38">
        <v>-24.065520156381158</v>
      </c>
      <c r="G60" s="38">
        <v>-3.5708079596080462</v>
      </c>
      <c r="H60" s="382">
        <v>-38.302409326621856</v>
      </c>
      <c r="I60" s="382">
        <v>-82.064199544228856</v>
      </c>
    </row>
    <row r="61" spans="1:12">
      <c r="C61" s="304">
        <v>44043</v>
      </c>
      <c r="D61" s="319">
        <v>44043</v>
      </c>
      <c r="E61" s="38">
        <v>-8.4412421347914588</v>
      </c>
      <c r="F61" s="38">
        <v>-17.399457361067498</v>
      </c>
      <c r="G61" s="38">
        <v>-7.7639563099385391</v>
      </c>
      <c r="H61" s="382">
        <v>-51.665620691082637</v>
      </c>
      <c r="I61" s="382">
        <v>-85.270276496880129</v>
      </c>
    </row>
    <row r="62" spans="1:12">
      <c r="C62" s="304">
        <v>44074</v>
      </c>
      <c r="D62" s="319">
        <v>44074</v>
      </c>
      <c r="E62" s="38">
        <v>-2.4653212165376743</v>
      </c>
      <c r="F62" s="38">
        <v>-20.21803987226285</v>
      </c>
      <c r="G62" s="38">
        <v>-6.1884980290195557</v>
      </c>
      <c r="H62" s="382">
        <v>-35.513538913182117</v>
      </c>
      <c r="I62" s="382">
        <v>-64.385398031002183</v>
      </c>
    </row>
    <row r="63" spans="1:12">
      <c r="C63" s="304">
        <v>44104</v>
      </c>
      <c r="D63" s="319">
        <v>44104</v>
      </c>
      <c r="E63" s="38">
        <v>3.7967355334932305</v>
      </c>
      <c r="F63" s="38">
        <v>-17.915986662014138</v>
      </c>
      <c r="G63" s="38">
        <v>-3.1362394399073814</v>
      </c>
      <c r="H63" s="382">
        <v>3.6131969110443656</v>
      </c>
      <c r="I63" s="382">
        <v>-13.64229365738391</v>
      </c>
    </row>
    <row r="64" spans="1:12">
      <c r="C64" s="304">
        <v>44135</v>
      </c>
      <c r="D64" s="319">
        <v>44135</v>
      </c>
      <c r="E64" s="38">
        <v>-7.3036973735960675</v>
      </c>
      <c r="F64" s="38">
        <v>-23.139957742539579</v>
      </c>
      <c r="G64" s="38">
        <v>2.0816074099171988</v>
      </c>
      <c r="H64" s="382">
        <v>3.5085489231952991</v>
      </c>
      <c r="I64" s="382">
        <v>-24.853498783023127</v>
      </c>
    </row>
    <row r="65" spans="1:12">
      <c r="C65" s="304">
        <v>44165</v>
      </c>
      <c r="D65" s="319">
        <v>44165</v>
      </c>
      <c r="E65" s="38">
        <v>-11.916161881526399</v>
      </c>
      <c r="F65" s="38">
        <v>-17.276661504168185</v>
      </c>
      <c r="G65" s="38">
        <v>-5.1630237582448242</v>
      </c>
      <c r="H65" s="382">
        <v>-41.386056706704295</v>
      </c>
      <c r="I65" s="382">
        <v>-75.741903850643695</v>
      </c>
    </row>
    <row r="66" spans="1:12">
      <c r="C66" s="304">
        <v>44196</v>
      </c>
      <c r="D66" s="319">
        <v>44196</v>
      </c>
      <c r="E66" s="38">
        <v>-17.322152172601871</v>
      </c>
      <c r="F66" s="38">
        <v>-26.573539944066429</v>
      </c>
      <c r="G66" s="38">
        <v>0.2508999415419757</v>
      </c>
      <c r="H66" s="382">
        <v>-74.133946894392054</v>
      </c>
      <c r="I66" s="382">
        <v>-117.77873906951837</v>
      </c>
    </row>
    <row r="67" spans="1:12">
      <c r="C67" s="304">
        <v>44227</v>
      </c>
      <c r="D67" s="319">
        <v>44227</v>
      </c>
      <c r="E67" s="38">
        <v>-11.018071464858258</v>
      </c>
      <c r="F67" s="38">
        <v>-19.815790748277269</v>
      </c>
      <c r="G67" s="38">
        <v>-0.71681334683772513</v>
      </c>
      <c r="H67" s="382">
        <v>-45.451803304582697</v>
      </c>
      <c r="I67" s="382">
        <v>-77.002478864555897</v>
      </c>
    </row>
    <row r="68" spans="1:12">
      <c r="C68" s="304">
        <v>44255</v>
      </c>
      <c r="D68" s="319">
        <v>44255</v>
      </c>
      <c r="E68" s="38">
        <v>-2.2701082140740265</v>
      </c>
      <c r="F68" s="38">
        <v>-17.021312100370867</v>
      </c>
      <c r="G68" s="38">
        <v>0.2153678065471426</v>
      </c>
      <c r="H68" s="382">
        <v>-28.512445630936796</v>
      </c>
      <c r="I68" s="382">
        <v>-47.58849813883451</v>
      </c>
    </row>
    <row r="69" spans="1:12">
      <c r="C69" s="304">
        <v>44286</v>
      </c>
      <c r="D69" s="319">
        <v>44286</v>
      </c>
      <c r="E69" s="38">
        <v>-2.8181694011780634</v>
      </c>
      <c r="F69" s="38">
        <v>-13.018174821502596</v>
      </c>
      <c r="G69" s="38">
        <v>-0.8728560806872605</v>
      </c>
      <c r="H69" s="382">
        <v>3.4538961382227402</v>
      </c>
      <c r="I69" s="382">
        <v>-13.25530416514515</v>
      </c>
    </row>
    <row r="70" spans="1:12">
      <c r="C70" s="304">
        <v>44316</v>
      </c>
      <c r="D70" s="319">
        <v>44316</v>
      </c>
      <c r="E70" s="38">
        <v>-2.9168667306584943</v>
      </c>
      <c r="F70" s="38">
        <v>-14.693896377256758</v>
      </c>
      <c r="G70" s="38">
        <v>1.7717550834789944</v>
      </c>
      <c r="H70" s="382">
        <v>54.121994321247875</v>
      </c>
      <c r="I70" s="382">
        <v>38.282986296811615</v>
      </c>
    </row>
    <row r="71" spans="1:12">
      <c r="C71" s="304">
        <v>44347</v>
      </c>
      <c r="D71" s="319">
        <v>44347</v>
      </c>
      <c r="E71" s="38">
        <v>-5.33801658564464</v>
      </c>
      <c r="F71" s="38">
        <v>-22.116298731626863</v>
      </c>
      <c r="G71" s="38">
        <v>-0.58019096188408659</v>
      </c>
      <c r="H71" s="382">
        <v>15.527827190190868</v>
      </c>
      <c r="I71" s="382">
        <v>-12.506679088964713</v>
      </c>
    </row>
    <row r="72" spans="1:12">
      <c r="A72" s="12">
        <v>2021</v>
      </c>
      <c r="B72" s="12" t="s">
        <v>47</v>
      </c>
      <c r="C72" s="304">
        <v>44377</v>
      </c>
      <c r="D72" s="319">
        <v>44377</v>
      </c>
      <c r="E72" s="38">
        <v>-8.7954495547404488</v>
      </c>
      <c r="F72" s="38">
        <v>-19.049366228585008</v>
      </c>
      <c r="G72" s="38">
        <v>-2.6167982546377777</v>
      </c>
      <c r="H72" s="382">
        <v>-26.723135642034542</v>
      </c>
      <c r="I72" s="382">
        <v>-57.184749679997765</v>
      </c>
    </row>
    <row r="73" spans="1:12">
      <c r="C73" s="304">
        <v>44408</v>
      </c>
      <c r="D73" s="319">
        <v>44408</v>
      </c>
      <c r="E73" s="38">
        <v>-5.7854336539475408</v>
      </c>
      <c r="F73" s="38">
        <v>-24.636006310149476</v>
      </c>
      <c r="G73" s="38">
        <v>1.914323392404554</v>
      </c>
      <c r="H73" s="382">
        <v>13.510105614362764</v>
      </c>
      <c r="I73" s="382">
        <v>-14.997010957329685</v>
      </c>
    </row>
    <row r="74" spans="1:12">
      <c r="C74" s="304">
        <v>44439</v>
      </c>
      <c r="D74" s="319">
        <v>44439</v>
      </c>
      <c r="E74" s="38">
        <v>-6.591499085776209</v>
      </c>
      <c r="F74" s="38">
        <v>-21.173926701548087</v>
      </c>
      <c r="G74" s="38">
        <v>-0.60646726694605402</v>
      </c>
      <c r="H74" s="382">
        <v>2.0868908544989324</v>
      </c>
      <c r="I74" s="382">
        <v>-26.285002199771409</v>
      </c>
    </row>
    <row r="75" spans="1:12">
      <c r="C75" s="304">
        <v>44469</v>
      </c>
      <c r="D75" s="319">
        <v>44469</v>
      </c>
      <c r="E75" s="38">
        <v>-6.6289313061641186</v>
      </c>
      <c r="F75" s="38">
        <v>-26.019382736782028</v>
      </c>
      <c r="G75" s="38">
        <v>-1.3549135091267397</v>
      </c>
      <c r="H75" s="382">
        <v>-16.825072619130331</v>
      </c>
      <c r="I75" s="382">
        <v>-50.828300171203189</v>
      </c>
    </row>
    <row r="76" spans="1:12">
      <c r="C76" s="304">
        <v>44500</v>
      </c>
      <c r="D76" s="319">
        <v>44500</v>
      </c>
      <c r="E76" s="38">
        <v>11.226277512619902</v>
      </c>
      <c r="F76" s="38">
        <v>-27.741538660621668</v>
      </c>
      <c r="G76" s="38">
        <v>-1.8429470766791507</v>
      </c>
      <c r="H76" s="382">
        <v>34.022625398124738</v>
      </c>
      <c r="I76" s="382">
        <v>15.664417173443837</v>
      </c>
    </row>
    <row r="77" spans="1:12">
      <c r="C77" s="304">
        <v>44530</v>
      </c>
      <c r="D77" s="319">
        <v>44530</v>
      </c>
      <c r="E77" s="38">
        <v>11.226122840276673</v>
      </c>
      <c r="F77" s="38">
        <v>-20.726503314194574</v>
      </c>
      <c r="G77" s="38">
        <v>-4.2299033134018629</v>
      </c>
      <c r="H77" s="382">
        <v>57.33247420714946</v>
      </c>
      <c r="I77" s="382">
        <v>43.602190419829725</v>
      </c>
    </row>
    <row r="78" spans="1:12">
      <c r="C78" s="304">
        <v>44561</v>
      </c>
      <c r="D78" s="319">
        <v>44561</v>
      </c>
      <c r="E78" s="38">
        <v>8.3471992076254864</v>
      </c>
      <c r="F78" s="38">
        <v>-21.919900828884348</v>
      </c>
      <c r="G78" s="38">
        <v>-4.0075945679141025</v>
      </c>
      <c r="H78" s="382">
        <v>47.911988560586217</v>
      </c>
      <c r="I78" s="382">
        <v>30.331692371413268</v>
      </c>
      <c r="L78" s="300" t="s">
        <v>264</v>
      </c>
    </row>
    <row r="79" spans="1:12">
      <c r="C79" s="304">
        <v>44592</v>
      </c>
      <c r="D79" s="319">
        <v>44592</v>
      </c>
      <c r="E79" s="38">
        <v>-2.6383192812092098</v>
      </c>
      <c r="F79" s="38">
        <v>-16.895730102594225</v>
      </c>
      <c r="G79" s="38">
        <v>-3.0259819153738277</v>
      </c>
      <c r="H79" s="382">
        <v>12.230461512635971</v>
      </c>
      <c r="I79" s="382">
        <v>-10.329569786541278</v>
      </c>
      <c r="L79" s="300" t="s">
        <v>154</v>
      </c>
    </row>
    <row r="80" spans="1:12">
      <c r="C80" s="304">
        <v>44620</v>
      </c>
      <c r="D80" s="319">
        <v>44620</v>
      </c>
      <c r="E80" s="38">
        <v>-9.5374818715754639</v>
      </c>
      <c r="F80" s="38">
        <v>-19.901173655552487</v>
      </c>
      <c r="G80" s="38">
        <v>-2.9162916314411724</v>
      </c>
      <c r="H80" s="382">
        <v>-7.2235458031864059</v>
      </c>
      <c r="I80" s="382">
        <v>-39.578492961755522</v>
      </c>
    </row>
    <row r="81" spans="1:12">
      <c r="C81" s="304">
        <v>44651</v>
      </c>
      <c r="D81" s="319">
        <v>44651</v>
      </c>
      <c r="E81" s="38">
        <v>-11.883202560981381</v>
      </c>
      <c r="F81" s="38">
        <v>-17.539142508490048</v>
      </c>
      <c r="G81" s="38">
        <v>-1.8205285849044104</v>
      </c>
      <c r="H81" s="382">
        <v>-23.093597647052789</v>
      </c>
      <c r="I81" s="382">
        <v>-54.336471301428617</v>
      </c>
      <c r="L81" s="20" t="s">
        <v>442</v>
      </c>
    </row>
    <row r="82" spans="1:12">
      <c r="C82" s="304">
        <v>44681</v>
      </c>
      <c r="D82" s="319">
        <v>44681</v>
      </c>
      <c r="E82" s="38">
        <v>-13.108307292975336</v>
      </c>
      <c r="F82" s="38">
        <v>-14.937610771457349</v>
      </c>
      <c r="G82" s="38">
        <v>1.1899912619528501</v>
      </c>
      <c r="H82" s="382">
        <v>-34.88372525507404</v>
      </c>
      <c r="I82" s="382">
        <v>-61.739652057553855</v>
      </c>
    </row>
    <row r="83" spans="1:12">
      <c r="C83" s="304">
        <v>44712</v>
      </c>
      <c r="D83" s="319">
        <v>44712</v>
      </c>
      <c r="E83" s="38">
        <v>-5.0105982993563583</v>
      </c>
      <c r="F83" s="38">
        <v>-16.782848778354271</v>
      </c>
      <c r="G83" s="38">
        <v>1.6260017766885579</v>
      </c>
      <c r="H83" s="382">
        <v>-8.010789867416749</v>
      </c>
      <c r="I83" s="382">
        <v>-28.178235168438803</v>
      </c>
    </row>
    <row r="84" spans="1:12">
      <c r="A84" s="12">
        <v>2022</v>
      </c>
      <c r="B84" s="12" t="s">
        <v>48</v>
      </c>
      <c r="C84" s="304">
        <v>44742</v>
      </c>
      <c r="D84" s="319">
        <v>44742</v>
      </c>
      <c r="E84" s="38">
        <v>-2.7885625085777836</v>
      </c>
      <c r="F84" s="38">
        <v>-14.195563503306348</v>
      </c>
      <c r="G84" s="38">
        <v>2.4721054391051522</v>
      </c>
      <c r="H84" s="382">
        <v>-1.8994753448137836E-2</v>
      </c>
      <c r="I84" s="382">
        <v>-14.531015326227115</v>
      </c>
    </row>
    <row r="85" spans="1:12">
      <c r="C85" s="304">
        <v>44773</v>
      </c>
      <c r="D85" s="319">
        <v>44773</v>
      </c>
      <c r="E85" s="38">
        <v>-1.7659656688434762</v>
      </c>
      <c r="F85" s="38">
        <v>-13.487904932626479</v>
      </c>
      <c r="G85" s="38">
        <v>0.577312586677176</v>
      </c>
      <c r="H85" s="382">
        <v>-5.8753318380271544</v>
      </c>
      <c r="I85" s="382">
        <v>-20.551889852819919</v>
      </c>
    </row>
    <row r="86" spans="1:12">
      <c r="C86" s="304">
        <v>44804</v>
      </c>
      <c r="D86" s="319">
        <v>44804</v>
      </c>
      <c r="E86" s="38">
        <v>-5.646068442563033</v>
      </c>
      <c r="F86" s="38">
        <v>-8.468464978847388</v>
      </c>
      <c r="G86" s="38">
        <v>4.3408847063184641</v>
      </c>
      <c r="H86" s="382">
        <v>-17.253818420775723</v>
      </c>
      <c r="I86" s="382">
        <v>-27.027467135867681</v>
      </c>
    </row>
    <row r="87" spans="1:12">
      <c r="C87" s="304">
        <v>44834</v>
      </c>
      <c r="D87" s="319">
        <v>44834</v>
      </c>
      <c r="E87" s="38">
        <v>-0.54818102964986437</v>
      </c>
      <c r="F87" s="38">
        <v>9.8607689149550843</v>
      </c>
      <c r="G87" s="38">
        <v>4.6531021437717328</v>
      </c>
      <c r="H87" s="382">
        <v>-8.0623036420248564</v>
      </c>
      <c r="I87" s="382">
        <v>5.9033863870520911</v>
      </c>
    </row>
    <row r="88" spans="1:12">
      <c r="C88" s="304">
        <v>44865</v>
      </c>
      <c r="D88" s="319">
        <v>44865</v>
      </c>
      <c r="E88" s="38">
        <v>0.40968921097349986</v>
      </c>
      <c r="F88" s="38">
        <v>9.5932930970118537</v>
      </c>
      <c r="G88" s="38">
        <v>-2.450138229967489</v>
      </c>
      <c r="H88" s="382">
        <v>-5.2802367671969375</v>
      </c>
      <c r="I88" s="382">
        <v>2.2726073108209341</v>
      </c>
    </row>
    <row r="89" spans="1:12">
      <c r="C89" s="304">
        <v>44895</v>
      </c>
      <c r="D89" s="319">
        <v>44895</v>
      </c>
      <c r="E89" s="38">
        <v>3.226293912563861</v>
      </c>
      <c r="F89" s="38">
        <v>-1.4317499210076545</v>
      </c>
      <c r="G89" s="38">
        <v>3.6810902661025415</v>
      </c>
      <c r="H89" s="382">
        <v>2.5417823339353842</v>
      </c>
      <c r="I89" s="382">
        <v>8.0174165915941362</v>
      </c>
    </row>
    <row r="90" spans="1:12">
      <c r="C90" s="304">
        <v>44926</v>
      </c>
      <c r="D90" s="319">
        <v>44926</v>
      </c>
      <c r="E90" s="38">
        <v>4.9823300990165391</v>
      </c>
      <c r="F90" s="38">
        <v>3.4502016944828684</v>
      </c>
      <c r="G90" s="38">
        <v>5.3294983484843446</v>
      </c>
      <c r="H90" s="382">
        <v>-28.214812330506614</v>
      </c>
      <c r="I90" s="382">
        <v>-14.452782188522882</v>
      </c>
    </row>
    <row r="91" spans="1:12">
      <c r="C91" s="304">
        <v>44957</v>
      </c>
      <c r="D91" s="319">
        <v>44957</v>
      </c>
      <c r="E91" s="38">
        <v>14.874447451766152</v>
      </c>
      <c r="F91" s="38">
        <v>3.5686993074999114</v>
      </c>
      <c r="G91" s="38">
        <v>8.9356297632074728</v>
      </c>
      <c r="H91" s="382">
        <v>26.471832293110374</v>
      </c>
      <c r="I91" s="382">
        <v>53.850608815583904</v>
      </c>
    </row>
    <row r="92" spans="1:12">
      <c r="C92" s="304">
        <v>44985</v>
      </c>
      <c r="D92" s="319">
        <v>44985</v>
      </c>
      <c r="E92" s="38">
        <v>17.284464584771964</v>
      </c>
      <c r="F92" s="38">
        <v>13.76510391821107</v>
      </c>
      <c r="G92" s="38">
        <v>6.1294082905293399</v>
      </c>
      <c r="H92" s="382">
        <v>18.056384216514868</v>
      </c>
      <c r="I92" s="382">
        <v>55.235361010027219</v>
      </c>
    </row>
    <row r="93" spans="1:12">
      <c r="C93" s="304">
        <v>45016</v>
      </c>
      <c r="D93" s="319">
        <v>45016</v>
      </c>
      <c r="E93" s="38">
        <v>21.493448571718211</v>
      </c>
      <c r="F93" s="38">
        <v>12.974320003061502</v>
      </c>
      <c r="G93" s="38">
        <v>11.465212811120507</v>
      </c>
      <c r="H93" s="382">
        <v>16.008381870896894</v>
      </c>
      <c r="I93" s="382">
        <v>61.941363256797089</v>
      </c>
    </row>
    <row r="94" spans="1:12">
      <c r="C94" s="304">
        <v>45046</v>
      </c>
      <c r="D94" s="319">
        <v>45046</v>
      </c>
      <c r="E94" s="38">
        <v>36.272551674754425</v>
      </c>
      <c r="F94" s="38">
        <v>12.655597869263838</v>
      </c>
      <c r="G94" s="38">
        <v>6.3588911954919354</v>
      </c>
      <c r="H94" s="382">
        <v>32.919398654858021</v>
      </c>
      <c r="I94" s="382">
        <v>88.206439394368203</v>
      </c>
    </row>
    <row r="95" spans="1:12">
      <c r="C95" s="578">
        <v>45077</v>
      </c>
      <c r="D95" s="319">
        <v>45077</v>
      </c>
      <c r="E95" s="38">
        <v>30.601265261741634</v>
      </c>
      <c r="F95" s="38">
        <v>24.254926077644541</v>
      </c>
      <c r="G95" s="38">
        <v>9.0784684061322096</v>
      </c>
      <c r="H95" s="382">
        <v>-6.617327666438805</v>
      </c>
      <c r="I95" s="382">
        <v>57.317332079079563</v>
      </c>
    </row>
    <row r="96" spans="1:12">
      <c r="A96" s="12">
        <v>2023</v>
      </c>
      <c r="B96" s="12" t="s">
        <v>49</v>
      </c>
      <c r="C96" s="304">
        <v>45107</v>
      </c>
      <c r="D96" s="319">
        <v>45107</v>
      </c>
      <c r="E96" s="38">
        <v>35.200873867888596</v>
      </c>
      <c r="F96" s="38">
        <v>26.135775213257968</v>
      </c>
      <c r="G96" s="38">
        <v>9.3544164725204126</v>
      </c>
      <c r="H96" s="382">
        <v>7.7931245432375587</v>
      </c>
      <c r="I96" s="382">
        <v>78.484190096904513</v>
      </c>
    </row>
    <row r="97" spans="1:12">
      <c r="C97" s="304">
        <v>45138</v>
      </c>
      <c r="D97" s="319">
        <v>45138</v>
      </c>
      <c r="E97" s="38">
        <v>32.605460934872312</v>
      </c>
      <c r="F97" s="38">
        <v>32.064492546702994</v>
      </c>
      <c r="G97" s="38">
        <v>11.271416917764828</v>
      </c>
      <c r="H97" s="382">
        <v>30.240298499963171</v>
      </c>
      <c r="I97" s="382">
        <v>106.18166889930329</v>
      </c>
    </row>
    <row r="98" spans="1:12">
      <c r="C98" s="304">
        <v>45169</v>
      </c>
      <c r="D98" s="319">
        <v>45169</v>
      </c>
      <c r="E98" s="38">
        <v>38.86131424404109</v>
      </c>
      <c r="F98" s="38">
        <v>32.52540070919833</v>
      </c>
      <c r="G98" s="38">
        <v>10.116310456215711</v>
      </c>
      <c r="H98" s="382">
        <v>23.110670699458002</v>
      </c>
      <c r="I98" s="382">
        <v>104.61369610891313</v>
      </c>
    </row>
    <row r="99" spans="1:12">
      <c r="C99" s="304">
        <v>45199</v>
      </c>
      <c r="D99" s="319">
        <v>45199</v>
      </c>
      <c r="E99" s="38">
        <v>38.053048186011353</v>
      </c>
      <c r="F99" s="38">
        <v>26.328528470065883</v>
      </c>
      <c r="G99" s="38">
        <v>11.619463801005351</v>
      </c>
      <c r="H99" s="382">
        <v>11.62265689960169</v>
      </c>
      <c r="I99" s="382">
        <v>87.623697356684275</v>
      </c>
    </row>
    <row r="100" spans="1:12">
      <c r="C100" s="304">
        <v>45230</v>
      </c>
      <c r="D100" s="319">
        <v>45230</v>
      </c>
      <c r="E100" s="38">
        <v>40.573319784855485</v>
      </c>
      <c r="F100" s="38">
        <v>31.438777757514845</v>
      </c>
      <c r="G100" s="38">
        <v>11.003748449262794</v>
      </c>
      <c r="H100" s="382">
        <v>14.811221647341831</v>
      </c>
      <c r="I100" s="382">
        <v>97.827067638974967</v>
      </c>
    </row>
    <row r="101" spans="1:12">
      <c r="C101" s="304">
        <v>45260</v>
      </c>
      <c r="D101" s="319">
        <v>45260</v>
      </c>
      <c r="E101" s="38">
        <v>39.806474989649573</v>
      </c>
      <c r="F101" s="38">
        <v>30.768385073808062</v>
      </c>
      <c r="G101" s="38">
        <v>14.545400376362261</v>
      </c>
      <c r="H101" s="382">
        <v>10.555656388991261</v>
      </c>
      <c r="I101" s="382">
        <v>95.675916828811154</v>
      </c>
    </row>
    <row r="102" spans="1:12">
      <c r="C102" s="304">
        <v>45291</v>
      </c>
      <c r="D102" s="319">
        <v>45291</v>
      </c>
      <c r="E102" s="38">
        <v>39.101515637528188</v>
      </c>
      <c r="F102" s="38">
        <v>36.8390038853749</v>
      </c>
      <c r="G102" s="38">
        <v>13.959866448691468</v>
      </c>
      <c r="H102" s="382">
        <v>44.439475632313005</v>
      </c>
      <c r="I102" s="382">
        <v>134.33986160390759</v>
      </c>
    </row>
    <row r="103" spans="1:12">
      <c r="C103" s="703">
        <v>45322</v>
      </c>
      <c r="D103" s="706">
        <v>45322</v>
      </c>
      <c r="E103" s="707">
        <v>31.841461599603043</v>
      </c>
      <c r="F103" s="707">
        <v>38.871664355171795</v>
      </c>
      <c r="G103" s="707">
        <v>10.536336046885873</v>
      </c>
      <c r="H103" s="708">
        <v>-18.39827356524367</v>
      </c>
      <c r="I103" s="708">
        <v>62.85118843641704</v>
      </c>
    </row>
    <row r="104" spans="1:12">
      <c r="C104" s="703">
        <v>45351</v>
      </c>
      <c r="D104" s="706">
        <f t="shared" ref="D104:D109" si="0">C104</f>
        <v>45351</v>
      </c>
      <c r="E104" s="707">
        <v>32.995858825502445</v>
      </c>
      <c r="F104" s="707">
        <v>32.765908646058918</v>
      </c>
      <c r="G104" s="707">
        <v>11.661213531924268</v>
      </c>
      <c r="H104" s="708">
        <v>2.7305038657430476</v>
      </c>
      <c r="I104" s="708">
        <v>80.153484869228677</v>
      </c>
      <c r="L104" s="300" t="s">
        <v>316</v>
      </c>
    </row>
    <row r="105" spans="1:12">
      <c r="C105" s="703">
        <v>45382</v>
      </c>
      <c r="D105" s="706">
        <f t="shared" si="0"/>
        <v>45382</v>
      </c>
      <c r="E105" s="707">
        <v>31.408049137262168</v>
      </c>
      <c r="F105" s="707">
        <v>19.313424657169794</v>
      </c>
      <c r="G105" s="707">
        <v>6.0565126383820305</v>
      </c>
      <c r="H105" s="708">
        <v>7.8612482816296296</v>
      </c>
      <c r="I105" s="708">
        <v>64.639234714443603</v>
      </c>
      <c r="L105" s="300" t="s">
        <v>154</v>
      </c>
    </row>
    <row r="106" spans="1:12">
      <c r="C106" s="304">
        <v>45412</v>
      </c>
      <c r="D106" s="319">
        <f t="shared" si="0"/>
        <v>45412</v>
      </c>
      <c r="E106" s="38">
        <v>30.728671204237639</v>
      </c>
      <c r="F106" s="38">
        <v>19.236179768141241</v>
      </c>
      <c r="G106" s="38">
        <v>7.4632289964999678</v>
      </c>
      <c r="H106" s="382">
        <v>43.449924461902157</v>
      </c>
      <c r="I106" s="382">
        <v>100.87800443078099</v>
      </c>
    </row>
    <row r="107" spans="1:12">
      <c r="C107" s="703">
        <v>45443</v>
      </c>
      <c r="D107" s="706">
        <f t="shared" si="0"/>
        <v>45443</v>
      </c>
      <c r="E107" s="707">
        <v>30.812737022977295</v>
      </c>
      <c r="F107" s="707">
        <v>14.475325974935263</v>
      </c>
      <c r="G107" s="707">
        <v>4.0098121285603225</v>
      </c>
      <c r="H107" s="708">
        <v>63.030951992955309</v>
      </c>
      <c r="I107" s="708">
        <v>112.32882711942818</v>
      </c>
    </row>
    <row r="108" spans="1:12">
      <c r="C108" s="304">
        <v>45473</v>
      </c>
      <c r="D108" s="319">
        <f t="shared" si="0"/>
        <v>45473</v>
      </c>
      <c r="E108" s="38">
        <v>26.06325820448178</v>
      </c>
      <c r="F108" s="38">
        <v>10.297706639574686</v>
      </c>
      <c r="G108" s="38">
        <v>6.1912839514524931</v>
      </c>
      <c r="H108" s="382">
        <v>46.588915227963284</v>
      </c>
      <c r="I108" s="382">
        <v>89.141164023472243</v>
      </c>
    </row>
    <row r="109" spans="1:12">
      <c r="A109" s="12">
        <v>2024</v>
      </c>
      <c r="B109" s="12" t="s">
        <v>517</v>
      </c>
      <c r="C109" s="703">
        <v>45504</v>
      </c>
      <c r="D109" s="706">
        <f t="shared" si="0"/>
        <v>45504</v>
      </c>
      <c r="E109" s="707">
        <v>17.646260350857432</v>
      </c>
      <c r="F109" s="707">
        <v>16.261948022437462</v>
      </c>
      <c r="G109" s="707">
        <v>6.8937852149717438</v>
      </c>
      <c r="H109" s="708">
        <v>-3.4067472639447427</v>
      </c>
      <c r="I109" s="708">
        <v>37.395246324321896</v>
      </c>
    </row>
    <row r="110" spans="1:12">
      <c r="C110" s="703">
        <v>45535</v>
      </c>
      <c r="D110" s="706">
        <f t="shared" ref="D110:D115" si="1">C110</f>
        <v>45535</v>
      </c>
      <c r="E110" s="707">
        <v>9.5476654508243808</v>
      </c>
      <c r="F110" s="707">
        <v>9.2970746460753375</v>
      </c>
      <c r="G110" s="707">
        <v>0.30122553351874737</v>
      </c>
      <c r="H110" s="708">
        <v>-2.7190564147924623</v>
      </c>
      <c r="I110" s="708">
        <v>16.426909215626004</v>
      </c>
    </row>
    <row r="111" spans="1:12">
      <c r="C111" s="703">
        <v>45565</v>
      </c>
      <c r="D111" s="706">
        <f t="shared" si="1"/>
        <v>45565</v>
      </c>
      <c r="E111" s="707">
        <v>5.1420103720528072</v>
      </c>
      <c r="F111" s="707">
        <v>-0.12885039593456965</v>
      </c>
      <c r="G111" s="707">
        <v>4.7393794964972714E-3</v>
      </c>
      <c r="H111" s="708">
        <v>-0.2181548821834238</v>
      </c>
      <c r="I111" s="708">
        <v>4.7997444734313053</v>
      </c>
    </row>
    <row r="112" spans="1:12">
      <c r="C112" s="304">
        <v>45596</v>
      </c>
      <c r="D112" s="319">
        <f t="shared" si="1"/>
        <v>45596</v>
      </c>
      <c r="E112" s="38">
        <v>2.0561967189911199</v>
      </c>
      <c r="F112" s="38">
        <v>-2.8773016942547645</v>
      </c>
      <c r="G112" s="38">
        <v>1.1390016480932357</v>
      </c>
      <c r="H112" s="382">
        <v>0.84438189929649798</v>
      </c>
      <c r="I112" s="382">
        <v>1.162278572126088</v>
      </c>
    </row>
    <row r="113" spans="1:9">
      <c r="C113" s="304">
        <v>45626</v>
      </c>
      <c r="D113" s="319">
        <f t="shared" si="1"/>
        <v>45626</v>
      </c>
      <c r="E113" s="38">
        <v>0.99176075420760057</v>
      </c>
      <c r="F113" s="38">
        <v>-4.0244725652801492</v>
      </c>
      <c r="G113" s="38">
        <v>-2.1716384641399333</v>
      </c>
      <c r="H113" s="382">
        <v>-0.89818206542465684</v>
      </c>
      <c r="I113" s="382">
        <v>-6.102532340637139</v>
      </c>
    </row>
    <row r="114" spans="1:9">
      <c r="C114" s="703">
        <v>45657</v>
      </c>
      <c r="D114" s="706">
        <f t="shared" si="1"/>
        <v>45657</v>
      </c>
      <c r="E114" s="707">
        <v>2.4514477763540743</v>
      </c>
      <c r="F114" s="707">
        <v>-10.435988396136896</v>
      </c>
      <c r="G114" s="707">
        <v>-2.8753524828459436</v>
      </c>
      <c r="H114" s="708">
        <v>3.8760275214750632</v>
      </c>
      <c r="I114" s="708">
        <v>-6.9838655811536992</v>
      </c>
    </row>
    <row r="115" spans="1:9">
      <c r="C115" s="703">
        <v>45688</v>
      </c>
      <c r="D115" s="706">
        <f t="shared" si="1"/>
        <v>45688</v>
      </c>
      <c r="E115" s="707">
        <v>-2.9071233280337503</v>
      </c>
      <c r="F115" s="707">
        <v>-21.607266347201691</v>
      </c>
      <c r="G115" s="707">
        <v>-5.6164429514103613</v>
      </c>
      <c r="H115" s="708">
        <v>-1.7263013416126727</v>
      </c>
      <c r="I115" s="708">
        <v>-31.857133968258477</v>
      </c>
    </row>
    <row r="116" spans="1:9">
      <c r="C116" s="703">
        <v>45716</v>
      </c>
      <c r="D116" s="706">
        <f>C116</f>
        <v>45716</v>
      </c>
      <c r="E116" s="780">
        <v>-24.08757925709812</v>
      </c>
      <c r="F116" s="780">
        <v>-18.529890753222134</v>
      </c>
      <c r="G116" s="780">
        <v>-4.7111413201627181</v>
      </c>
      <c r="H116" s="781">
        <v>-11.6127302091566</v>
      </c>
      <c r="I116" s="781">
        <v>-58.938568738466188</v>
      </c>
    </row>
    <row r="117" spans="1:9">
      <c r="C117" s="703">
        <v>45747</v>
      </c>
      <c r="D117" s="706">
        <f>C117</f>
        <v>45747</v>
      </c>
      <c r="E117" s="780">
        <v>-34.424598830000001</v>
      </c>
      <c r="F117" s="780">
        <v>-8.7999588910046942</v>
      </c>
      <c r="G117" s="780">
        <v>-5.0357239778736602</v>
      </c>
      <c r="H117" s="781">
        <v>-26.203555458863192</v>
      </c>
      <c r="I117" s="781">
        <v>-74.463837156063818</v>
      </c>
    </row>
    <row r="118" spans="1:9">
      <c r="C118" s="703">
        <v>45777</v>
      </c>
      <c r="D118" s="706">
        <f t="shared" ref="D118:D119" si="2">C118</f>
        <v>45777</v>
      </c>
      <c r="E118" s="780">
        <v>-35.853817630000002</v>
      </c>
      <c r="F118" s="780">
        <v>-15.19508013812966</v>
      </c>
      <c r="G118" s="780">
        <v>-5.881702477035553</v>
      </c>
      <c r="H118" s="781">
        <v>-42.260664077148412</v>
      </c>
      <c r="I118" s="781">
        <v>-99.191264324769548</v>
      </c>
    </row>
    <row r="119" spans="1:9">
      <c r="C119" s="703">
        <v>45808</v>
      </c>
      <c r="D119" s="706">
        <f t="shared" si="2"/>
        <v>45808</v>
      </c>
      <c r="E119" s="780">
        <v>-34.528152040000002</v>
      </c>
      <c r="F119" s="780">
        <v>-15.027588839627541</v>
      </c>
      <c r="G119" s="780">
        <v>-3.6593119201397628</v>
      </c>
      <c r="H119" s="781">
        <v>-52.473329297671654</v>
      </c>
      <c r="I119" s="781">
        <v>-105.68838209651265</v>
      </c>
    </row>
    <row r="120" spans="1:9">
      <c r="C120" s="304">
        <v>45838</v>
      </c>
      <c r="D120" s="319">
        <f>C120</f>
        <v>45838</v>
      </c>
      <c r="E120" s="38">
        <v>-32.729263030842418</v>
      </c>
      <c r="F120" s="38">
        <v>-14.926319889988147</v>
      </c>
      <c r="G120" s="38">
        <v>-5.7648462305587564</v>
      </c>
      <c r="H120" s="382">
        <v>-68.835557926312575</v>
      </c>
      <c r="I120" s="382">
        <v>-122.25598707770189</v>
      </c>
    </row>
    <row r="121" spans="1:9">
      <c r="A121" s="12">
        <v>2025</v>
      </c>
      <c r="B121" s="12" t="s">
        <v>538</v>
      </c>
      <c r="C121" s="703">
        <v>45869</v>
      </c>
      <c r="D121" s="706">
        <f>C121</f>
        <v>45869</v>
      </c>
      <c r="E121" s="707">
        <v>-29.438111643463007</v>
      </c>
      <c r="F121" s="707">
        <v>-21.944808008194823</v>
      </c>
      <c r="G121" s="707">
        <v>-7.7751096200819898</v>
      </c>
      <c r="H121" s="708">
        <v>-6.2887820827546186</v>
      </c>
      <c r="I121" s="708">
        <v>-65.446811354494429</v>
      </c>
    </row>
    <row r="122" spans="1:9">
      <c r="C122" s="703">
        <v>45900</v>
      </c>
      <c r="D122" s="706">
        <f>C122</f>
        <v>45900</v>
      </c>
      <c r="E122" s="707">
        <v>-30.321145227809343</v>
      </c>
      <c r="F122" s="707">
        <v>-27.026771811134431</v>
      </c>
      <c r="G122" s="707">
        <v>-5.862832149665989</v>
      </c>
      <c r="H122" s="708">
        <v>-15.60301991039651</v>
      </c>
      <c r="I122" s="708">
        <v>-78.813769099006251</v>
      </c>
    </row>
    <row r="123" spans="1:9">
      <c r="C123" s="518">
        <v>45930</v>
      </c>
      <c r="D123" s="521">
        <f>C123</f>
        <v>45930</v>
      </c>
      <c r="E123" s="782">
        <v>-28.68153293684172</v>
      </c>
      <c r="F123" s="782">
        <v>-26.616130537248996</v>
      </c>
      <c r="G123" s="782">
        <v>-4.9236932832528542</v>
      </c>
      <c r="H123" s="783">
        <v>-17.604623993931988</v>
      </c>
      <c r="I123" s="783">
        <v>-77.825980751275551</v>
      </c>
    </row>
    <row r="124" spans="1:9">
      <c r="C124" s="304"/>
      <c r="D124" s="319"/>
      <c r="E124" s="38"/>
      <c r="F124" s="38"/>
      <c r="G124" s="38"/>
      <c r="H124" s="382"/>
      <c r="I124" s="382"/>
    </row>
    <row r="125" spans="1:9">
      <c r="C125" s="304"/>
      <c r="D125" s="319"/>
      <c r="E125" s="38"/>
      <c r="F125" s="38"/>
      <c r="G125" s="38"/>
      <c r="H125" s="382"/>
      <c r="I125" s="382"/>
    </row>
    <row r="126" spans="1:9">
      <c r="C126" s="304"/>
      <c r="D126" s="319"/>
      <c r="E126" s="38"/>
      <c r="F126" s="38"/>
      <c r="G126" s="38"/>
      <c r="H126" s="382"/>
      <c r="I126" s="382"/>
    </row>
    <row r="127" spans="1:9">
      <c r="C127" s="304"/>
      <c r="D127" s="319"/>
      <c r="E127" s="38"/>
      <c r="F127" s="38"/>
      <c r="G127" s="38"/>
      <c r="H127" s="382"/>
      <c r="I127" s="382"/>
    </row>
    <row r="128" spans="1:9">
      <c r="C128" s="304"/>
      <c r="D128" s="319"/>
      <c r="E128" s="38"/>
      <c r="F128" s="38"/>
      <c r="G128" s="38"/>
      <c r="H128" s="382"/>
      <c r="I128" s="382"/>
    </row>
    <row r="129" spans="3:9">
      <c r="C129" s="304"/>
      <c r="D129" s="319"/>
      <c r="E129" s="38"/>
      <c r="F129" s="38"/>
      <c r="G129" s="38"/>
      <c r="H129" s="382"/>
      <c r="I129" s="382"/>
    </row>
    <row r="130" spans="3:9">
      <c r="C130" s="304"/>
      <c r="D130" s="319"/>
      <c r="E130" s="38"/>
      <c r="F130" s="38"/>
      <c r="G130" s="38"/>
      <c r="H130" s="382"/>
      <c r="I130" s="382"/>
    </row>
    <row r="131" spans="3:9">
      <c r="C131" s="304"/>
      <c r="D131" s="319"/>
      <c r="E131" s="38"/>
      <c r="F131" s="38"/>
      <c r="G131" s="38"/>
      <c r="H131" s="382"/>
      <c r="I131" s="382"/>
    </row>
    <row r="132" spans="3:9">
      <c r="C132" s="304"/>
      <c r="D132" s="319"/>
      <c r="E132" s="38"/>
      <c r="F132" s="38"/>
      <c r="G132" s="38"/>
      <c r="H132" s="382"/>
      <c r="I132" s="382"/>
    </row>
    <row r="133" spans="3:9">
      <c r="C133" s="304"/>
      <c r="D133" s="319"/>
      <c r="E133" s="38"/>
      <c r="F133" s="38"/>
      <c r="G133" s="38"/>
      <c r="H133" s="382"/>
      <c r="I133" s="382"/>
    </row>
    <row r="134" spans="3:9">
      <c r="C134" s="304"/>
      <c r="D134" s="319"/>
      <c r="E134" s="38"/>
      <c r="F134" s="38"/>
      <c r="G134" s="38"/>
      <c r="H134" s="382"/>
      <c r="I134" s="382"/>
    </row>
    <row r="135" spans="3:9">
      <c r="C135" s="304"/>
      <c r="D135" s="319"/>
      <c r="E135" s="38"/>
      <c r="F135" s="38"/>
      <c r="G135" s="38"/>
      <c r="H135" s="382"/>
      <c r="I135" s="382"/>
    </row>
    <row r="136" spans="3:9">
      <c r="C136" s="304"/>
      <c r="D136" s="319"/>
      <c r="E136" s="38"/>
      <c r="F136" s="38"/>
      <c r="G136" s="38"/>
      <c r="H136" s="382"/>
      <c r="I136" s="382"/>
    </row>
    <row r="137" spans="3:9">
      <c r="C137" s="304"/>
      <c r="D137" s="319"/>
      <c r="E137" s="38"/>
      <c r="F137" s="38"/>
      <c r="G137" s="38"/>
      <c r="H137" s="382"/>
      <c r="I137" s="382"/>
    </row>
    <row r="138" spans="3:9">
      <c r="C138" s="304"/>
      <c r="D138" s="319"/>
      <c r="E138" s="38"/>
      <c r="F138" s="38"/>
      <c r="G138" s="38"/>
      <c r="H138" s="382"/>
      <c r="I138" s="382"/>
    </row>
    <row r="139" spans="3:9">
      <c r="C139" s="304"/>
      <c r="D139" s="319"/>
      <c r="E139" s="38"/>
      <c r="F139" s="38"/>
      <c r="G139" s="38"/>
      <c r="H139" s="382"/>
      <c r="I139" s="382"/>
    </row>
    <row r="140" spans="3:9">
      <c r="C140" s="304"/>
      <c r="D140" s="319"/>
      <c r="E140" s="38"/>
      <c r="F140" s="38"/>
      <c r="G140" s="38"/>
      <c r="H140" s="382"/>
      <c r="I140" s="382"/>
    </row>
    <row r="141" spans="3:9">
      <c r="C141" s="304"/>
      <c r="D141" s="319"/>
      <c r="E141" s="38"/>
      <c r="F141" s="38"/>
      <c r="G141" s="38"/>
      <c r="H141" s="382"/>
      <c r="I141" s="382"/>
    </row>
    <row r="142" spans="3:9">
      <c r="C142" s="304"/>
      <c r="D142" s="319"/>
      <c r="E142" s="38"/>
      <c r="F142" s="38"/>
      <c r="G142" s="38"/>
      <c r="H142" s="382"/>
      <c r="I142" s="382"/>
    </row>
    <row r="143" spans="3:9">
      <c r="C143" s="304"/>
      <c r="D143" s="319"/>
      <c r="E143" s="38"/>
      <c r="F143" s="38"/>
      <c r="G143" s="38"/>
      <c r="H143" s="382"/>
      <c r="I143" s="382"/>
    </row>
    <row r="144" spans="3:9">
      <c r="C144" s="304"/>
      <c r="D144" s="319"/>
      <c r="E144" s="38"/>
      <c r="F144" s="38"/>
      <c r="G144" s="38"/>
      <c r="H144" s="382"/>
      <c r="I144" s="382"/>
    </row>
    <row r="145" spans="3:9">
      <c r="C145" s="304"/>
      <c r="D145" s="319"/>
      <c r="E145" s="38"/>
      <c r="F145" s="38"/>
      <c r="G145" s="38"/>
      <c r="H145" s="382"/>
      <c r="I145" s="382"/>
    </row>
    <row r="146" spans="3:9">
      <c r="C146" s="304"/>
      <c r="D146" s="319"/>
      <c r="E146" s="38"/>
      <c r="F146" s="38"/>
      <c r="G146" s="38"/>
      <c r="H146" s="382"/>
      <c r="I146" s="382"/>
    </row>
    <row r="147" spans="3:9">
      <c r="C147" s="304"/>
      <c r="D147" s="319"/>
      <c r="E147" s="38"/>
      <c r="F147" s="38"/>
      <c r="G147" s="38"/>
      <c r="H147" s="382"/>
      <c r="I147" s="382"/>
    </row>
    <row r="148" spans="3:9">
      <c r="C148" s="304"/>
      <c r="D148" s="319"/>
      <c r="E148" s="38"/>
      <c r="F148" s="38"/>
      <c r="G148" s="38"/>
      <c r="H148" s="382"/>
      <c r="I148" s="382"/>
    </row>
    <row r="149" spans="3:9">
      <c r="C149" s="304"/>
      <c r="D149" s="319"/>
      <c r="E149" s="38"/>
      <c r="F149" s="38"/>
      <c r="G149" s="38"/>
      <c r="H149" s="382"/>
      <c r="I149" s="382"/>
    </row>
    <row r="150" spans="3:9">
      <c r="C150" s="304"/>
      <c r="D150" s="319"/>
      <c r="E150" s="38"/>
      <c r="F150" s="38"/>
      <c r="G150" s="38"/>
      <c r="H150" s="382"/>
      <c r="I150" s="382"/>
    </row>
    <row r="151" spans="3:9">
      <c r="C151" s="304"/>
      <c r="D151" s="319"/>
      <c r="E151" s="38"/>
      <c r="F151" s="38"/>
      <c r="G151" s="38"/>
      <c r="H151" s="382"/>
      <c r="I151" s="382"/>
    </row>
    <row r="152" spans="3:9">
      <c r="C152" s="304"/>
      <c r="D152" s="319"/>
      <c r="E152" s="38"/>
      <c r="F152" s="38"/>
      <c r="G152" s="38"/>
      <c r="H152" s="382"/>
      <c r="I152" s="382"/>
    </row>
    <row r="153" spans="3:9">
      <c r="C153" s="304"/>
      <c r="D153" s="319"/>
      <c r="E153" s="38"/>
      <c r="F153" s="38"/>
      <c r="G153" s="38"/>
      <c r="H153" s="382"/>
      <c r="I153" s="382"/>
    </row>
    <row r="154" spans="3:9">
      <c r="C154" s="304"/>
      <c r="D154" s="319"/>
      <c r="E154" s="38"/>
      <c r="F154" s="38"/>
      <c r="G154" s="38"/>
      <c r="H154" s="382"/>
      <c r="I154" s="382"/>
    </row>
    <row r="155" spans="3:9">
      <c r="C155" s="304"/>
      <c r="D155" s="319"/>
      <c r="E155" s="38"/>
      <c r="F155" s="38"/>
      <c r="G155" s="38"/>
      <c r="H155" s="382"/>
      <c r="I155" s="382"/>
    </row>
    <row r="156" spans="3:9">
      <c r="C156" s="304"/>
      <c r="D156" s="319"/>
      <c r="E156" s="38"/>
      <c r="F156" s="38"/>
      <c r="G156" s="38"/>
      <c r="H156" s="382"/>
      <c r="I156" s="382"/>
    </row>
    <row r="157" spans="3:9">
      <c r="C157" s="304"/>
      <c r="D157" s="319"/>
      <c r="E157" s="38"/>
      <c r="F157" s="38"/>
      <c r="G157" s="38"/>
      <c r="H157" s="382"/>
      <c r="I157" s="382"/>
    </row>
    <row r="158" spans="3:9">
      <c r="C158" s="304"/>
      <c r="D158" s="319"/>
      <c r="E158" s="38"/>
      <c r="F158" s="38"/>
      <c r="G158" s="38"/>
      <c r="H158" s="382"/>
      <c r="I158" s="382"/>
    </row>
    <row r="159" spans="3:9">
      <c r="C159" s="304"/>
      <c r="D159" s="319"/>
      <c r="E159" s="38"/>
      <c r="F159" s="38"/>
      <c r="G159" s="38"/>
      <c r="H159" s="382"/>
      <c r="I159" s="382"/>
    </row>
    <row r="160" spans="3:9">
      <c r="C160" s="304"/>
      <c r="D160" s="319"/>
      <c r="E160" s="38"/>
      <c r="F160" s="38"/>
      <c r="G160" s="38"/>
      <c r="H160" s="382"/>
      <c r="I160" s="382"/>
    </row>
    <row r="161" spans="3:9">
      <c r="C161" s="304"/>
      <c r="D161" s="319"/>
      <c r="E161" s="38"/>
      <c r="F161" s="38"/>
      <c r="G161" s="38"/>
      <c r="H161" s="382"/>
      <c r="I161" s="382"/>
    </row>
    <row r="162" spans="3:9">
      <c r="C162" s="304"/>
      <c r="D162" s="319"/>
      <c r="E162" s="38"/>
      <c r="F162" s="38"/>
      <c r="G162" s="38"/>
      <c r="H162" s="382"/>
      <c r="I162" s="382"/>
    </row>
    <row r="163" spans="3:9">
      <c r="C163" s="304"/>
      <c r="D163" s="319"/>
      <c r="E163" s="38"/>
      <c r="F163" s="38"/>
      <c r="G163" s="38"/>
      <c r="H163" s="382"/>
      <c r="I163" s="382"/>
    </row>
    <row r="164" spans="3:9">
      <c r="C164" s="304"/>
      <c r="D164" s="319"/>
      <c r="E164" s="38"/>
      <c r="F164" s="38"/>
      <c r="G164" s="38"/>
      <c r="H164" s="382"/>
      <c r="I164" s="382"/>
    </row>
    <row r="165" spans="3:9">
      <c r="C165" s="304"/>
      <c r="D165" s="319"/>
      <c r="E165" s="38"/>
      <c r="F165" s="38"/>
      <c r="G165" s="38"/>
      <c r="H165" s="382"/>
      <c r="I165" s="382"/>
    </row>
    <row r="166" spans="3:9">
      <c r="C166" s="304"/>
      <c r="D166" s="319"/>
      <c r="E166" s="38"/>
      <c r="F166" s="38"/>
      <c r="G166" s="38"/>
      <c r="H166" s="382"/>
      <c r="I166" s="382"/>
    </row>
    <row r="167" spans="3:9">
      <c r="C167" s="304"/>
      <c r="D167" s="319"/>
      <c r="E167" s="38"/>
      <c r="F167" s="38"/>
      <c r="G167" s="38"/>
      <c r="H167" s="382"/>
      <c r="I167" s="382"/>
    </row>
    <row r="168" spans="3:9">
      <c r="C168" s="304"/>
      <c r="D168" s="319"/>
      <c r="E168" s="38"/>
      <c r="F168" s="38"/>
      <c r="G168" s="38"/>
      <c r="H168" s="382"/>
      <c r="I168" s="382"/>
    </row>
  </sheetData>
  <sheetProtection algorithmName="SHA-512" hashValue="jP+MPXKKQM0q+2wrNb1Q/jHSlu+BPhsyY4FQxi/4hPxERuLWSyqSmtv72m89EyEpEM+eIjXO8omaLYjCdU+luQ==" saltValue="gy5aFGO8uFjyiBqsZ9gQpA==" spinCount="100000" sheet="1" objects="1" scenarios="1"/>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92B4E-8F83-402B-B46D-4C001E3F5D78}">
  <sheetPr codeName="List33"/>
  <dimension ref="A1:CV152"/>
  <sheetViews>
    <sheetView showGridLines="0" zoomScaleNormal="100" workbookViewId="0">
      <pane xSplit="4" ySplit="3" topLeftCell="E99" activePane="bottomRight" state="frozen"/>
      <selection activeCell="C1" sqref="C1"/>
      <selection pane="topRight" activeCell="E1" sqref="E1"/>
      <selection pane="bottomLeft" activeCell="C4" sqref="C4"/>
      <selection pane="bottomRight" activeCell="C134" sqref="C134:G135"/>
    </sheetView>
  </sheetViews>
  <sheetFormatPr defaultColWidth="9.42578125" defaultRowHeight="11.25"/>
  <cols>
    <col min="1" max="1" width="5.7109375" style="12" hidden="1" customWidth="1"/>
    <col min="2" max="2" width="6.5703125" style="12" hidden="1" customWidth="1"/>
    <col min="3" max="3" width="9.42578125" style="12"/>
    <col min="4" max="4" width="6.5703125" style="12" customWidth="1"/>
    <col min="5" max="5" width="9.42578125" style="12" customWidth="1"/>
    <col min="6" max="6" width="17.5703125" style="12" customWidth="1"/>
    <col min="7" max="7" width="12.42578125" style="12" customWidth="1"/>
    <col min="8" max="100" width="6.5703125" style="12" customWidth="1"/>
    <col min="101" max="101" width="7.5703125" style="12" customWidth="1"/>
    <col min="102" max="16384" width="9.42578125" style="12"/>
  </cols>
  <sheetData>
    <row r="1" spans="1:93">
      <c r="C1" s="20"/>
      <c r="D1" s="20"/>
      <c r="CO1" s="20"/>
    </row>
    <row r="2" spans="1:93" ht="22.5">
      <c r="B2" s="306"/>
      <c r="C2" s="305"/>
      <c r="D2" s="312"/>
      <c r="E2" s="628" t="s">
        <v>342</v>
      </c>
      <c r="F2" s="628" t="s">
        <v>344</v>
      </c>
      <c r="G2" s="628" t="s">
        <v>323</v>
      </c>
    </row>
    <row r="3" spans="1:93" ht="22.5">
      <c r="B3" s="307"/>
      <c r="C3" s="143" t="s">
        <v>477</v>
      </c>
      <c r="D3" s="142" t="s">
        <v>478</v>
      </c>
      <c r="E3" s="381" t="s">
        <v>343</v>
      </c>
      <c r="F3" s="381" t="s">
        <v>345</v>
      </c>
      <c r="G3" s="381" t="s">
        <v>324</v>
      </c>
    </row>
    <row r="4" spans="1:93">
      <c r="C4" s="303"/>
      <c r="D4" s="301"/>
      <c r="E4" s="629"/>
      <c r="F4" s="629"/>
      <c r="G4" s="629"/>
    </row>
    <row r="5" spans="1:93">
      <c r="C5" s="311">
        <v>41973</v>
      </c>
      <c r="D5" s="302">
        <v>41973</v>
      </c>
      <c r="E5" s="383">
        <v>5.2551686966010083</v>
      </c>
      <c r="F5" s="383">
        <v>8.7389145167658828</v>
      </c>
      <c r="G5" s="383">
        <v>6.6257376743180494</v>
      </c>
    </row>
    <row r="6" spans="1:93">
      <c r="C6" s="311">
        <v>42004</v>
      </c>
      <c r="D6" s="302">
        <v>42004</v>
      </c>
      <c r="E6" s="383">
        <v>5.2262413178429457</v>
      </c>
      <c r="F6" s="383">
        <v>8.7030462097484325</v>
      </c>
      <c r="G6" s="383">
        <v>6.5530377486456537</v>
      </c>
    </row>
    <row r="7" spans="1:93">
      <c r="C7" s="311">
        <v>42035</v>
      </c>
      <c r="D7" s="302">
        <v>42035</v>
      </c>
      <c r="E7" s="383">
        <v>5.1035716827164297</v>
      </c>
      <c r="F7" s="383">
        <v>8.7147627380464669</v>
      </c>
      <c r="G7" s="383">
        <v>7.1448254274677474</v>
      </c>
    </row>
    <row r="8" spans="1:93">
      <c r="C8" s="311">
        <v>42063</v>
      </c>
      <c r="D8" s="302">
        <v>42063</v>
      </c>
      <c r="E8" s="383">
        <v>5.0696044777836251</v>
      </c>
      <c r="F8" s="383">
        <v>8.6106703577792452</v>
      </c>
      <c r="G8" s="383">
        <v>6.9845993005302471</v>
      </c>
    </row>
    <row r="9" spans="1:93">
      <c r="C9" s="311">
        <v>42094</v>
      </c>
      <c r="D9" s="302">
        <v>42094</v>
      </c>
      <c r="E9" s="383">
        <v>5.0757803366301895</v>
      </c>
      <c r="F9" s="383">
        <v>8.6832038265794598</v>
      </c>
      <c r="G9" s="383">
        <v>6.8077929754238626</v>
      </c>
    </row>
    <row r="10" spans="1:93">
      <c r="C10" s="311">
        <v>42124</v>
      </c>
      <c r="D10" s="302">
        <v>42124</v>
      </c>
      <c r="E10" s="383">
        <v>5.0888978762870307</v>
      </c>
      <c r="F10" s="383">
        <v>8.750916902979812</v>
      </c>
      <c r="G10" s="383">
        <v>6.9686661638816627</v>
      </c>
    </row>
    <row r="11" spans="1:93">
      <c r="C11" s="311">
        <v>42155</v>
      </c>
      <c r="D11" s="302">
        <v>42155</v>
      </c>
      <c r="E11" s="383">
        <v>5.0736636619974105</v>
      </c>
      <c r="F11" s="383">
        <v>8.7564158020793279</v>
      </c>
      <c r="G11" s="383">
        <v>6.9767518132501696</v>
      </c>
      <c r="BJ11" s="41"/>
    </row>
    <row r="12" spans="1:93">
      <c r="C12" s="311">
        <v>42185</v>
      </c>
      <c r="D12" s="302">
        <v>42185</v>
      </c>
      <c r="E12" s="383">
        <v>5.0651576262920806</v>
      </c>
      <c r="F12" s="383">
        <v>8.6616763586503431</v>
      </c>
      <c r="G12" s="383">
        <v>6.7622507396206748</v>
      </c>
    </row>
    <row r="13" spans="1:93">
      <c r="A13" s="12">
        <v>2015</v>
      </c>
      <c r="B13" s="12" t="s">
        <v>135</v>
      </c>
      <c r="C13" s="311">
        <v>42216</v>
      </c>
      <c r="D13" s="302">
        <v>42216</v>
      </c>
      <c r="E13" s="383">
        <v>5.0383963805913545</v>
      </c>
      <c r="F13" s="383">
        <v>8.514791776598571</v>
      </c>
      <c r="G13" s="383">
        <v>6.0397171986896216</v>
      </c>
    </row>
    <row r="14" spans="1:93">
      <c r="C14" s="311">
        <v>42247</v>
      </c>
      <c r="D14" s="302">
        <v>42247</v>
      </c>
      <c r="E14" s="383">
        <v>5.0826569336619043</v>
      </c>
      <c r="F14" s="383">
        <v>8.4816934330657254</v>
      </c>
      <c r="G14" s="383">
        <v>6.815087330251731</v>
      </c>
    </row>
    <row r="15" spans="1:93">
      <c r="C15" s="311">
        <v>42277</v>
      </c>
      <c r="D15" s="302">
        <v>42277</v>
      </c>
      <c r="E15" s="383">
        <v>5.0634734443453766</v>
      </c>
      <c r="F15" s="383">
        <v>8.5106119810163268</v>
      </c>
      <c r="G15" s="383">
        <v>6.1793847078471931</v>
      </c>
    </row>
    <row r="16" spans="1:93">
      <c r="C16" s="311">
        <v>42308</v>
      </c>
      <c r="D16" s="302">
        <v>42308</v>
      </c>
      <c r="E16" s="383">
        <v>5.0452083240783629</v>
      </c>
      <c r="F16" s="383">
        <v>8.3813265949847988</v>
      </c>
      <c r="G16" s="383">
        <v>6.901119048201477</v>
      </c>
    </row>
    <row r="17" spans="1:100">
      <c r="C17" s="311">
        <v>42338</v>
      </c>
      <c r="D17" s="302">
        <v>42338</v>
      </c>
      <c r="E17" s="383">
        <v>5.0138919565687772</v>
      </c>
      <c r="F17" s="383">
        <v>8.383476789013244</v>
      </c>
      <c r="G17" s="383">
        <v>6.5876315384056507</v>
      </c>
    </row>
    <row r="18" spans="1:100">
      <c r="C18" s="311">
        <v>42369</v>
      </c>
      <c r="D18" s="302">
        <v>42369</v>
      </c>
      <c r="E18" s="383">
        <v>4.9023291639534223</v>
      </c>
      <c r="F18" s="383">
        <v>8.3850792017669864</v>
      </c>
      <c r="G18" s="383">
        <v>6.1754586409651493</v>
      </c>
    </row>
    <row r="19" spans="1:100">
      <c r="C19" s="311">
        <v>42400</v>
      </c>
      <c r="D19" s="302">
        <v>42400</v>
      </c>
      <c r="E19" s="383">
        <v>4.7077588592379218</v>
      </c>
      <c r="F19" s="383">
        <v>8.3608036961156138</v>
      </c>
      <c r="G19" s="383">
        <v>6.0582869676074269</v>
      </c>
    </row>
    <row r="20" spans="1:100">
      <c r="C20" s="311">
        <v>42429</v>
      </c>
      <c r="D20" s="302">
        <v>42429</v>
      </c>
      <c r="E20" s="383">
        <v>4.8759360536363996</v>
      </c>
      <c r="F20" s="383">
        <v>8.3530408025244967</v>
      </c>
      <c r="G20" s="383">
        <v>6.4430696447406755</v>
      </c>
    </row>
    <row r="21" spans="1:100">
      <c r="C21" s="311">
        <v>42460</v>
      </c>
      <c r="D21" s="302">
        <v>42460</v>
      </c>
      <c r="E21" s="383">
        <v>4.6572127916073596</v>
      </c>
      <c r="F21" s="383">
        <v>8.2167709994990599</v>
      </c>
      <c r="G21" s="383">
        <v>6.3999605338790495</v>
      </c>
    </row>
    <row r="22" spans="1:100">
      <c r="C22" s="311">
        <v>42490</v>
      </c>
      <c r="D22" s="302">
        <v>42490</v>
      </c>
      <c r="E22" s="383">
        <v>4.650989676432264</v>
      </c>
      <c r="F22" s="383">
        <v>8.2448990552213406</v>
      </c>
      <c r="G22" s="383">
        <v>6.4432674340181109</v>
      </c>
    </row>
    <row r="23" spans="1:100">
      <c r="C23" s="311">
        <v>42521</v>
      </c>
      <c r="D23" s="302">
        <v>42521</v>
      </c>
      <c r="E23" s="383">
        <v>4.5958528502727747</v>
      </c>
      <c r="F23" s="383">
        <v>8.1730022261616764</v>
      </c>
      <c r="G23" s="383">
        <v>6.2999963375508914</v>
      </c>
      <c r="CD23" s="629"/>
      <c r="CG23" s="40"/>
      <c r="CH23" s="40"/>
      <c r="CI23" s="40"/>
      <c r="CJ23" s="40"/>
      <c r="CK23" s="40"/>
      <c r="CL23" s="40"/>
      <c r="CM23" s="40"/>
      <c r="CN23" s="40"/>
      <c r="CO23" s="40"/>
      <c r="CP23" s="40"/>
      <c r="CQ23" s="40"/>
      <c r="CR23" s="40"/>
      <c r="CS23" s="40"/>
      <c r="CT23" s="40"/>
      <c r="CU23" s="40"/>
      <c r="CV23" s="40"/>
    </row>
    <row r="24" spans="1:100">
      <c r="C24" s="311">
        <v>42551</v>
      </c>
      <c r="D24" s="302">
        <v>42551</v>
      </c>
      <c r="E24" s="383">
        <v>4.560470431295327</v>
      </c>
      <c r="F24" s="383">
        <v>8.1910213664290463</v>
      </c>
      <c r="G24" s="383">
        <v>6.2330499545794922</v>
      </c>
      <c r="CD24" s="629"/>
      <c r="CG24" s="40"/>
      <c r="CH24" s="40"/>
      <c r="CI24" s="40"/>
      <c r="CJ24" s="40"/>
      <c r="CK24" s="40"/>
      <c r="CL24" s="40"/>
      <c r="CM24" s="40"/>
      <c r="CN24" s="40"/>
      <c r="CO24" s="20"/>
    </row>
    <row r="25" spans="1:100">
      <c r="A25" s="12">
        <v>2016</v>
      </c>
      <c r="B25" s="12" t="s">
        <v>136</v>
      </c>
      <c r="C25" s="311">
        <v>42582</v>
      </c>
      <c r="D25" s="302">
        <v>42582</v>
      </c>
      <c r="E25" s="383">
        <v>4.4883469335733315</v>
      </c>
      <c r="F25" s="383">
        <v>8.1185172703327382</v>
      </c>
      <c r="G25" s="383">
        <v>6.2310855316965847</v>
      </c>
      <c r="CD25" s="629"/>
      <c r="CG25" s="40"/>
      <c r="CH25" s="40"/>
      <c r="CI25" s="40"/>
      <c r="CJ25" s="40"/>
      <c r="CK25" s="40"/>
      <c r="CL25" s="40"/>
      <c r="CM25" s="40"/>
      <c r="CN25" s="40"/>
    </row>
    <row r="26" spans="1:100">
      <c r="C26" s="311">
        <v>42613</v>
      </c>
      <c r="D26" s="302">
        <v>42613</v>
      </c>
      <c r="E26" s="383">
        <v>4.4735389612882432</v>
      </c>
      <c r="F26" s="383">
        <v>8.1001319291787972</v>
      </c>
      <c r="G26" s="383">
        <v>6.0162129898594232</v>
      </c>
      <c r="CD26" s="8"/>
      <c r="CG26" s="43"/>
      <c r="CH26" s="43"/>
      <c r="CI26" s="43"/>
      <c r="CJ26" s="43"/>
      <c r="CK26" s="43"/>
      <c r="CL26" s="43"/>
      <c r="CM26" s="43"/>
      <c r="CN26" s="43"/>
    </row>
    <row r="27" spans="1:100">
      <c r="C27" s="311">
        <v>42643</v>
      </c>
      <c r="D27" s="302">
        <v>42643</v>
      </c>
      <c r="E27" s="383">
        <v>4.4232715316469999</v>
      </c>
      <c r="F27" s="383">
        <v>8.0430747772521602</v>
      </c>
      <c r="G27" s="383">
        <v>6.2687405046259412</v>
      </c>
    </row>
    <row r="28" spans="1:100">
      <c r="C28" s="311">
        <v>42674</v>
      </c>
      <c r="D28" s="302">
        <v>42674</v>
      </c>
      <c r="E28" s="383">
        <v>4.3343132648316098</v>
      </c>
      <c r="F28" s="383">
        <v>7.9714452982312407</v>
      </c>
      <c r="G28" s="383">
        <v>6.0552680101698924</v>
      </c>
      <c r="CD28" s="629"/>
      <c r="CG28" s="40"/>
      <c r="CH28" s="40"/>
      <c r="CI28" s="40"/>
      <c r="CJ28" s="40"/>
      <c r="CK28" s="40"/>
      <c r="CL28" s="40"/>
      <c r="CM28" s="40"/>
      <c r="CN28" s="40"/>
    </row>
    <row r="29" spans="1:100">
      <c r="C29" s="311">
        <v>42704</v>
      </c>
      <c r="D29" s="302">
        <v>42704</v>
      </c>
      <c r="E29" s="383">
        <v>4.2690239288097507</v>
      </c>
      <c r="F29" s="383">
        <v>7.9845305624337772</v>
      </c>
      <c r="G29" s="383">
        <v>5.962604277673031</v>
      </c>
      <c r="CD29" s="629"/>
      <c r="CG29" s="40"/>
      <c r="CH29" s="40"/>
      <c r="CI29" s="40"/>
      <c r="CJ29" s="40"/>
      <c r="CK29" s="40"/>
      <c r="CL29" s="40"/>
      <c r="CM29" s="40"/>
      <c r="CN29" s="40"/>
    </row>
    <row r="30" spans="1:100">
      <c r="C30" s="311">
        <v>42735</v>
      </c>
      <c r="D30" s="302">
        <v>42735</v>
      </c>
      <c r="E30" s="383">
        <v>4.2480906046289277</v>
      </c>
      <c r="F30" s="383">
        <v>7.8180671407475524</v>
      </c>
      <c r="G30" s="383">
        <v>5.7304656724506806</v>
      </c>
      <c r="CD30" s="629"/>
      <c r="CG30" s="40"/>
      <c r="CH30" s="40"/>
      <c r="CI30" s="40"/>
      <c r="CJ30" s="40"/>
      <c r="CK30" s="40"/>
      <c r="CL30" s="40"/>
      <c r="CM30" s="40"/>
      <c r="CN30" s="40"/>
    </row>
    <row r="31" spans="1:100">
      <c r="C31" s="311">
        <v>42766</v>
      </c>
      <c r="D31" s="302">
        <v>42766</v>
      </c>
      <c r="E31" s="383">
        <v>4.1891914756270792</v>
      </c>
      <c r="F31" s="383">
        <v>7.8133115290329966</v>
      </c>
      <c r="G31" s="383">
        <v>6.0138140928816899</v>
      </c>
      <c r="CD31" s="8"/>
      <c r="CG31" s="43"/>
      <c r="CH31" s="43"/>
      <c r="CI31" s="43"/>
      <c r="CJ31" s="43"/>
      <c r="CK31" s="43"/>
      <c r="CL31" s="43"/>
      <c r="CM31" s="43"/>
      <c r="CN31" s="43"/>
    </row>
    <row r="32" spans="1:100">
      <c r="C32" s="311">
        <v>42794</v>
      </c>
      <c r="D32" s="302">
        <v>42794</v>
      </c>
      <c r="E32" s="383">
        <v>4.1918256706213901</v>
      </c>
      <c r="F32" s="383">
        <v>7.924304113152524</v>
      </c>
      <c r="G32" s="383">
        <v>6.2034400896492823</v>
      </c>
    </row>
    <row r="33" spans="1:7">
      <c r="C33" s="311">
        <v>42825</v>
      </c>
      <c r="D33" s="302">
        <v>42825</v>
      </c>
      <c r="E33" s="383">
        <v>4.0867930977387186</v>
      </c>
      <c r="F33" s="383">
        <v>7.7511063868429142</v>
      </c>
      <c r="G33" s="383">
        <v>5.7222663915329743</v>
      </c>
    </row>
    <row r="34" spans="1:7">
      <c r="C34" s="311">
        <v>42855</v>
      </c>
      <c r="D34" s="302">
        <v>42855</v>
      </c>
      <c r="E34" s="383">
        <v>4.0354900516272387</v>
      </c>
      <c r="F34" s="383">
        <v>7.6167872442978366</v>
      </c>
      <c r="G34" s="383">
        <v>5.9642103340715851</v>
      </c>
    </row>
    <row r="35" spans="1:7">
      <c r="C35" s="311">
        <v>42886</v>
      </c>
      <c r="D35" s="302">
        <v>42886</v>
      </c>
      <c r="E35" s="383">
        <v>3.9729665249764903</v>
      </c>
      <c r="F35" s="383">
        <v>7.5430305751781654</v>
      </c>
      <c r="G35" s="383">
        <v>4.9441532607718095</v>
      </c>
    </row>
    <row r="36" spans="1:7">
      <c r="C36" s="311">
        <v>42916</v>
      </c>
      <c r="D36" s="302">
        <v>42916</v>
      </c>
      <c r="E36" s="383">
        <v>3.9013805531221357</v>
      </c>
      <c r="F36" s="383">
        <v>7.5974184578675779</v>
      </c>
      <c r="G36" s="383">
        <v>5.4085131994152897</v>
      </c>
    </row>
    <row r="37" spans="1:7">
      <c r="A37" s="12">
        <v>2017</v>
      </c>
      <c r="B37" s="12" t="s">
        <v>43</v>
      </c>
      <c r="C37" s="311">
        <v>42947</v>
      </c>
      <c r="D37" s="302">
        <v>42947</v>
      </c>
      <c r="E37" s="383">
        <v>3.8579681574941218</v>
      </c>
      <c r="F37" s="383">
        <v>7.524139937522671</v>
      </c>
      <c r="G37" s="383">
        <v>5.382788795871579</v>
      </c>
    </row>
    <row r="38" spans="1:7">
      <c r="C38" s="311">
        <v>42978</v>
      </c>
      <c r="D38" s="302">
        <v>42978</v>
      </c>
      <c r="E38" s="383">
        <v>3.7459097565502515</v>
      </c>
      <c r="F38" s="383">
        <v>7.4743150961830773</v>
      </c>
      <c r="G38" s="383">
        <v>4.8914658302625886</v>
      </c>
    </row>
    <row r="39" spans="1:7">
      <c r="C39" s="311">
        <v>43008</v>
      </c>
      <c r="D39" s="302">
        <v>43008</v>
      </c>
      <c r="E39" s="383">
        <v>3.602930432981418</v>
      </c>
      <c r="F39" s="383">
        <v>7.3666645289038346</v>
      </c>
      <c r="G39" s="383">
        <v>5.1235193728485218</v>
      </c>
    </row>
    <row r="40" spans="1:7">
      <c r="C40" s="311">
        <v>43039</v>
      </c>
      <c r="D40" s="302">
        <v>43039</v>
      </c>
      <c r="E40" s="383">
        <v>3.5619997847094043</v>
      </c>
      <c r="F40" s="383">
        <v>7.2263214458721787</v>
      </c>
      <c r="G40" s="383">
        <v>5.4549523011242655</v>
      </c>
    </row>
    <row r="41" spans="1:7">
      <c r="C41" s="311">
        <v>43069</v>
      </c>
      <c r="D41" s="302">
        <v>43069</v>
      </c>
      <c r="E41" s="383">
        <v>3.6306135741181409</v>
      </c>
      <c r="F41" s="383">
        <v>7.1742853058138136</v>
      </c>
      <c r="G41" s="383">
        <v>5.2307614941229748</v>
      </c>
    </row>
    <row r="42" spans="1:7">
      <c r="C42" s="311">
        <v>43100</v>
      </c>
      <c r="D42" s="302">
        <v>43100</v>
      </c>
      <c r="E42" s="383">
        <v>3.5957193645640735</v>
      </c>
      <c r="F42" s="383">
        <v>7.1322927970221874</v>
      </c>
      <c r="G42" s="383">
        <v>5.1857263077693183</v>
      </c>
    </row>
    <row r="43" spans="1:7">
      <c r="C43" s="311">
        <v>43131</v>
      </c>
      <c r="D43" s="302">
        <v>43131</v>
      </c>
      <c r="E43" s="383">
        <v>3.6147988269808042</v>
      </c>
      <c r="F43" s="383">
        <v>7.0601068433875245</v>
      </c>
      <c r="G43" s="383">
        <v>4.870633737007366</v>
      </c>
    </row>
    <row r="44" spans="1:7">
      <c r="C44" s="311">
        <v>43159</v>
      </c>
      <c r="D44" s="302">
        <v>43159</v>
      </c>
      <c r="E44" s="383">
        <v>3.608226371672858</v>
      </c>
      <c r="F44" s="383">
        <v>6.9569126936690466</v>
      </c>
      <c r="G44" s="383">
        <v>4.6663650437522302</v>
      </c>
    </row>
    <row r="45" spans="1:7">
      <c r="C45" s="311">
        <v>43190</v>
      </c>
      <c r="D45" s="302">
        <v>43190</v>
      </c>
      <c r="E45" s="383">
        <v>3.5321806895872738</v>
      </c>
      <c r="F45" s="383">
        <v>7.0144262251303804</v>
      </c>
      <c r="G45" s="383">
        <v>5.1359882313058653</v>
      </c>
    </row>
    <row r="46" spans="1:7">
      <c r="C46" s="311">
        <v>43220</v>
      </c>
      <c r="D46" s="302">
        <v>43220</v>
      </c>
      <c r="E46" s="383">
        <v>3.4982164172848775</v>
      </c>
      <c r="F46" s="383">
        <v>7.0155775069742079</v>
      </c>
      <c r="G46" s="383">
        <v>4.8352970551211687</v>
      </c>
    </row>
    <row r="47" spans="1:7">
      <c r="C47" s="311">
        <v>43251</v>
      </c>
      <c r="D47" s="302">
        <v>43251</v>
      </c>
      <c r="E47" s="383">
        <v>3.5294075341942373</v>
      </c>
      <c r="F47" s="383">
        <v>6.9681314873202647</v>
      </c>
      <c r="G47" s="383">
        <v>4.5047795214784649</v>
      </c>
    </row>
    <row r="48" spans="1:7">
      <c r="C48" s="311">
        <v>43281</v>
      </c>
      <c r="D48" s="302">
        <v>43281</v>
      </c>
      <c r="E48" s="383">
        <v>3.4766530502781841</v>
      </c>
      <c r="F48" s="383">
        <v>6.7683646189322761</v>
      </c>
      <c r="G48" s="383">
        <v>4.7146138761134431</v>
      </c>
    </row>
    <row r="49" spans="1:7">
      <c r="A49" s="12">
        <v>2018</v>
      </c>
      <c r="B49" s="12" t="s">
        <v>44</v>
      </c>
      <c r="C49" s="311">
        <v>43312</v>
      </c>
      <c r="D49" s="302">
        <v>43312</v>
      </c>
      <c r="E49" s="383">
        <v>3.4493648100154943</v>
      </c>
      <c r="F49" s="383">
        <v>6.6870515930605841</v>
      </c>
      <c r="G49" s="383">
        <v>4.6335194130324622</v>
      </c>
    </row>
    <row r="50" spans="1:7">
      <c r="C50" s="311">
        <v>43343</v>
      </c>
      <c r="D50" s="302">
        <v>43343</v>
      </c>
      <c r="E50" s="383">
        <v>3.430770442004039</v>
      </c>
      <c r="F50" s="383">
        <v>6.7195778444366292</v>
      </c>
      <c r="G50" s="383">
        <v>4.3596351381744434</v>
      </c>
    </row>
    <row r="51" spans="1:7">
      <c r="C51" s="311">
        <v>43373</v>
      </c>
      <c r="D51" s="302">
        <v>43373</v>
      </c>
      <c r="E51" s="383">
        <v>3.3261538775032538</v>
      </c>
      <c r="F51" s="383">
        <v>6.5712780596987983</v>
      </c>
      <c r="G51" s="383">
        <v>4.2087190073836203</v>
      </c>
    </row>
    <row r="52" spans="1:7">
      <c r="C52" s="311">
        <v>43404</v>
      </c>
      <c r="D52" s="302">
        <v>43404</v>
      </c>
      <c r="E52" s="383">
        <v>3.2368584694933968</v>
      </c>
      <c r="F52" s="383">
        <v>6.6553300309746355</v>
      </c>
      <c r="G52" s="383">
        <v>4.6699464567429505</v>
      </c>
    </row>
    <row r="53" spans="1:7">
      <c r="C53" s="311">
        <v>43434</v>
      </c>
      <c r="D53" s="302">
        <v>43434</v>
      </c>
      <c r="E53" s="383">
        <v>3.2813464876124985</v>
      </c>
      <c r="F53" s="383">
        <v>6.7201659271645937</v>
      </c>
      <c r="G53" s="383">
        <v>4.233108339840653</v>
      </c>
    </row>
    <row r="54" spans="1:7">
      <c r="C54" s="311">
        <v>43465</v>
      </c>
      <c r="D54" s="302">
        <v>43465</v>
      </c>
      <c r="E54" s="383">
        <v>3.3767593877045785</v>
      </c>
      <c r="F54" s="383">
        <v>6.7309540189607304</v>
      </c>
      <c r="G54" s="383">
        <v>4.4894045881666855</v>
      </c>
    </row>
    <row r="55" spans="1:7">
      <c r="C55" s="311">
        <v>43496</v>
      </c>
      <c r="D55" s="302">
        <v>43496</v>
      </c>
      <c r="E55" s="383">
        <v>3.2859209658582897</v>
      </c>
      <c r="F55" s="383">
        <v>6.5552692717943142</v>
      </c>
      <c r="G55" s="383">
        <v>4.4347314975518497</v>
      </c>
    </row>
    <row r="56" spans="1:7">
      <c r="C56" s="311">
        <v>43524</v>
      </c>
      <c r="D56" s="302">
        <v>43524</v>
      </c>
      <c r="E56" s="383">
        <v>3.225748699915683</v>
      </c>
      <c r="F56" s="383">
        <v>6.4446645353544643</v>
      </c>
      <c r="G56" s="383">
        <v>4.2611776586607366</v>
      </c>
    </row>
    <row r="57" spans="1:7">
      <c r="C57" s="311">
        <v>43555</v>
      </c>
      <c r="D57" s="302">
        <v>43555</v>
      </c>
      <c r="E57" s="383">
        <v>3.1103631229661479</v>
      </c>
      <c r="F57" s="383">
        <v>6.3271358015230472</v>
      </c>
      <c r="G57" s="383">
        <v>4.2537173101677554</v>
      </c>
    </row>
    <row r="58" spans="1:7">
      <c r="C58" s="311">
        <v>43585</v>
      </c>
      <c r="D58" s="302">
        <v>43585</v>
      </c>
      <c r="E58" s="383">
        <v>3.0874745082508852</v>
      </c>
      <c r="F58" s="383">
        <v>6.4215350974538765</v>
      </c>
      <c r="G58" s="383">
        <v>4.4791698707034877</v>
      </c>
    </row>
    <row r="59" spans="1:7">
      <c r="C59" s="311">
        <v>43616</v>
      </c>
      <c r="D59" s="302">
        <v>43616</v>
      </c>
      <c r="E59" s="383">
        <v>3.0531186004212159</v>
      </c>
      <c r="F59" s="383">
        <v>6.4074158700151314</v>
      </c>
      <c r="G59" s="383">
        <v>4.0509044578361371</v>
      </c>
    </row>
    <row r="60" spans="1:7">
      <c r="C60" s="311">
        <v>43646</v>
      </c>
      <c r="D60" s="302">
        <v>43646</v>
      </c>
      <c r="E60" s="383">
        <v>3.0231127440251555</v>
      </c>
      <c r="F60" s="383">
        <v>6.4315728729064983</v>
      </c>
      <c r="G60" s="383">
        <v>4.1813875635437316</v>
      </c>
    </row>
    <row r="61" spans="1:7">
      <c r="A61" s="12">
        <v>2019</v>
      </c>
      <c r="B61" s="12" t="s">
        <v>45</v>
      </c>
      <c r="C61" s="311">
        <v>43677</v>
      </c>
      <c r="D61" s="302">
        <v>43677</v>
      </c>
      <c r="E61" s="383">
        <v>2.991158953576825</v>
      </c>
      <c r="F61" s="383">
        <v>6.2966379100204701</v>
      </c>
      <c r="G61" s="383">
        <v>4.3261610023248647</v>
      </c>
    </row>
    <row r="62" spans="1:7">
      <c r="C62" s="311">
        <v>43708</v>
      </c>
      <c r="D62" s="302">
        <v>43708</v>
      </c>
      <c r="E62" s="383">
        <v>3.0234664076504658</v>
      </c>
      <c r="F62" s="383">
        <v>6.385376493781016</v>
      </c>
      <c r="G62" s="383">
        <v>4.4529142880943926</v>
      </c>
    </row>
    <row r="63" spans="1:7">
      <c r="C63" s="311">
        <v>43738</v>
      </c>
      <c r="D63" s="302">
        <v>43738</v>
      </c>
      <c r="E63" s="383">
        <v>2.8014737636515226</v>
      </c>
      <c r="F63" s="383">
        <v>6.2518590840097445</v>
      </c>
      <c r="G63" s="383">
        <v>3.9750174836175569</v>
      </c>
    </row>
    <row r="64" spans="1:7">
      <c r="C64" s="311">
        <v>43769</v>
      </c>
      <c r="D64" s="302">
        <v>43769</v>
      </c>
      <c r="E64" s="383">
        <v>2.6147260583761911</v>
      </c>
      <c r="F64" s="383">
        <v>6.2974650891005775</v>
      </c>
      <c r="G64" s="383">
        <v>4.2704346552687484</v>
      </c>
    </row>
    <row r="65" spans="1:9">
      <c r="C65" s="311">
        <v>43799</v>
      </c>
      <c r="D65" s="302">
        <v>43799</v>
      </c>
      <c r="E65" s="383">
        <v>2.6809415303694624</v>
      </c>
      <c r="F65" s="383">
        <v>6.1776398958072161</v>
      </c>
      <c r="G65" s="383">
        <v>4.6311187774818645</v>
      </c>
    </row>
    <row r="66" spans="1:9">
      <c r="C66" s="311">
        <v>43830</v>
      </c>
      <c r="D66" s="302">
        <v>43830</v>
      </c>
      <c r="E66" s="383">
        <v>2.8414135199945143</v>
      </c>
      <c r="F66" s="383">
        <v>6.2857674545490703</v>
      </c>
      <c r="G66" s="383">
        <v>4.1470750297362153</v>
      </c>
    </row>
    <row r="67" spans="1:9">
      <c r="C67" s="311">
        <v>43861</v>
      </c>
      <c r="D67" s="302">
        <v>43861</v>
      </c>
      <c r="E67" s="383">
        <v>2.943757996148257</v>
      </c>
      <c r="F67" s="383">
        <v>6.1864394155842</v>
      </c>
      <c r="G67" s="383">
        <v>4.2071515300757287</v>
      </c>
    </row>
    <row r="68" spans="1:9">
      <c r="C68" s="311">
        <v>43890</v>
      </c>
      <c r="D68" s="302">
        <v>43890</v>
      </c>
      <c r="E68" s="383">
        <v>2.8733089307233066</v>
      </c>
      <c r="F68" s="383">
        <v>6.0814874348655001</v>
      </c>
      <c r="G68" s="383">
        <v>4.1388970350908272</v>
      </c>
    </row>
    <row r="69" spans="1:9">
      <c r="C69" s="311">
        <v>43921</v>
      </c>
      <c r="D69" s="302">
        <v>43921</v>
      </c>
      <c r="E69" s="383">
        <v>2.8738183351812929</v>
      </c>
      <c r="F69" s="383">
        <v>6.0103966032608112</v>
      </c>
      <c r="G69" s="383">
        <v>4.2250346027493544</v>
      </c>
    </row>
    <row r="70" spans="1:9">
      <c r="C70" s="311">
        <v>43951</v>
      </c>
      <c r="D70" s="302">
        <v>43951</v>
      </c>
      <c r="E70" s="383">
        <v>2.6091492597159065</v>
      </c>
      <c r="F70" s="383">
        <v>6.0439811413369426</v>
      </c>
      <c r="G70" s="383">
        <v>4.1020818306667346</v>
      </c>
    </row>
    <row r="71" spans="1:9">
      <c r="C71" s="311">
        <v>43982</v>
      </c>
      <c r="D71" s="302">
        <v>43982</v>
      </c>
      <c r="E71" s="383">
        <v>2.5893017113954873</v>
      </c>
      <c r="F71" s="383">
        <v>6.2078618896683722</v>
      </c>
      <c r="G71" s="383">
        <v>4.0157075922785754</v>
      </c>
    </row>
    <row r="72" spans="1:9">
      <c r="C72" s="311">
        <v>44012</v>
      </c>
      <c r="D72" s="302">
        <v>44012</v>
      </c>
      <c r="E72" s="383">
        <v>2.6153057900626884</v>
      </c>
      <c r="F72" s="383">
        <v>6.0549614569169252</v>
      </c>
      <c r="G72" s="383">
        <v>4.0241905789168229</v>
      </c>
    </row>
    <row r="73" spans="1:9">
      <c r="A73" s="12">
        <v>2020</v>
      </c>
      <c r="B73" s="12" t="s">
        <v>46</v>
      </c>
      <c r="C73" s="311">
        <v>44043</v>
      </c>
      <c r="D73" s="302">
        <v>44043</v>
      </c>
      <c r="E73" s="383">
        <v>2.7553303019726831</v>
      </c>
      <c r="F73" s="383">
        <v>6.0270907302225778</v>
      </c>
      <c r="G73" s="383">
        <v>3.7174328040197415</v>
      </c>
    </row>
    <row r="74" spans="1:9">
      <c r="C74" s="311">
        <v>44074</v>
      </c>
      <c r="D74" s="302">
        <v>44074</v>
      </c>
      <c r="E74" s="383">
        <v>2.9206114651779851</v>
      </c>
      <c r="F74" s="383">
        <v>6.0849931672961688</v>
      </c>
      <c r="G74" s="383">
        <v>3.9293273906593917</v>
      </c>
      <c r="I74" s="20" t="s">
        <v>443</v>
      </c>
    </row>
    <row r="75" spans="1:9">
      <c r="C75" s="311">
        <v>44104</v>
      </c>
      <c r="D75" s="302">
        <v>44104</v>
      </c>
      <c r="E75" s="383">
        <v>2.9060997742064218</v>
      </c>
      <c r="F75" s="383">
        <v>5.9753002249516616</v>
      </c>
      <c r="G75" s="383">
        <v>3.8613427419113791</v>
      </c>
    </row>
    <row r="76" spans="1:9">
      <c r="C76" s="311">
        <v>44135</v>
      </c>
      <c r="D76" s="302">
        <v>44135</v>
      </c>
      <c r="E76" s="383">
        <v>2.4385023509491126</v>
      </c>
      <c r="F76" s="383">
        <v>5.9170811655406084</v>
      </c>
      <c r="G76" s="383">
        <v>4.6193504481531891</v>
      </c>
    </row>
    <row r="77" spans="1:9">
      <c r="C77" s="311">
        <v>44165</v>
      </c>
      <c r="D77" s="302">
        <v>44165</v>
      </c>
      <c r="E77" s="383">
        <v>2.410506017919928</v>
      </c>
      <c r="F77" s="383">
        <v>5.9325983164124407</v>
      </c>
      <c r="G77" s="383">
        <v>4.1066980258037171</v>
      </c>
    </row>
    <row r="78" spans="1:9">
      <c r="C78" s="311">
        <v>44196</v>
      </c>
      <c r="D78" s="302">
        <v>44196</v>
      </c>
      <c r="E78" s="383">
        <v>2.4239724462133108</v>
      </c>
      <c r="F78" s="383">
        <v>5.8066181324655064</v>
      </c>
      <c r="G78" s="383">
        <v>4.0103065184777567</v>
      </c>
    </row>
    <row r="79" spans="1:9">
      <c r="C79" s="311">
        <v>44227</v>
      </c>
      <c r="D79" s="302">
        <v>44227</v>
      </c>
      <c r="E79" s="383">
        <v>2.612087905414223</v>
      </c>
      <c r="F79" s="383">
        <v>5.8390564543061219</v>
      </c>
      <c r="G79" s="383">
        <v>3.9894230966263033</v>
      </c>
    </row>
    <row r="80" spans="1:9">
      <c r="C80" s="311">
        <v>44255</v>
      </c>
      <c r="D80" s="302">
        <v>44255</v>
      </c>
      <c r="E80" s="383">
        <v>2.7770450834978946</v>
      </c>
      <c r="F80" s="383">
        <v>5.7680568549669005</v>
      </c>
      <c r="G80" s="383">
        <v>4.0087566444232987</v>
      </c>
    </row>
    <row r="81" spans="1:7">
      <c r="C81" s="311">
        <v>44286</v>
      </c>
      <c r="D81" s="302">
        <v>44286</v>
      </c>
      <c r="E81" s="383">
        <v>2.7617854679985991</v>
      </c>
      <c r="F81" s="383">
        <v>5.7673772006294</v>
      </c>
      <c r="G81" s="383">
        <v>4.0061939006835381</v>
      </c>
    </row>
    <row r="82" spans="1:7">
      <c r="C82" s="311">
        <v>44316</v>
      </c>
      <c r="D82" s="302">
        <v>44316</v>
      </c>
      <c r="E82" s="383">
        <v>2.4428484085747009</v>
      </c>
      <c r="F82" s="383">
        <v>5.7601313338111559</v>
      </c>
      <c r="G82" s="383">
        <v>4.0917888592259981</v>
      </c>
    </row>
    <row r="83" spans="1:7">
      <c r="C83" s="311">
        <v>44347</v>
      </c>
      <c r="D83" s="302">
        <v>44347</v>
      </c>
      <c r="E83" s="383">
        <v>2.3687640768217175</v>
      </c>
      <c r="F83" s="383">
        <v>5.6999872600188661</v>
      </c>
      <c r="G83" s="383">
        <v>3.7336521205335091</v>
      </c>
    </row>
    <row r="84" spans="1:7">
      <c r="C84" s="311">
        <v>44377</v>
      </c>
      <c r="D84" s="302">
        <v>44377</v>
      </c>
      <c r="E84" s="383">
        <v>2.3276733397874487</v>
      </c>
      <c r="F84" s="383">
        <v>5.6236983109394929</v>
      </c>
      <c r="G84" s="383">
        <v>3.5199879090695356</v>
      </c>
    </row>
    <row r="85" spans="1:7">
      <c r="A85" s="12">
        <v>2021</v>
      </c>
      <c r="B85" s="12" t="s">
        <v>47</v>
      </c>
      <c r="C85" s="311">
        <v>44408</v>
      </c>
      <c r="D85" s="302">
        <v>44408</v>
      </c>
      <c r="E85" s="383">
        <v>2.5339981985678524</v>
      </c>
      <c r="F85" s="383">
        <v>5.4669580600847629</v>
      </c>
      <c r="G85" s="383">
        <v>3.6964791661156684</v>
      </c>
    </row>
    <row r="86" spans="1:7">
      <c r="C86" s="311">
        <v>44439</v>
      </c>
      <c r="D86" s="302">
        <v>44439</v>
      </c>
      <c r="E86" s="383">
        <v>2.6921211399508689</v>
      </c>
      <c r="F86" s="383">
        <v>5.5853815040468149</v>
      </c>
      <c r="G86" s="383">
        <v>3.7084152684815055</v>
      </c>
    </row>
    <row r="87" spans="1:7">
      <c r="C87" s="311">
        <v>44469</v>
      </c>
      <c r="D87" s="302">
        <v>44469</v>
      </c>
      <c r="E87" s="383">
        <v>2.6773289487116423</v>
      </c>
      <c r="F87" s="383">
        <v>5.3919778736767627</v>
      </c>
      <c r="G87" s="383">
        <v>3.5388784879658197</v>
      </c>
    </row>
    <row r="88" spans="1:7">
      <c r="C88" s="311">
        <v>44500</v>
      </c>
      <c r="D88" s="302">
        <v>44500</v>
      </c>
      <c r="E88" s="383">
        <v>2.6520664434719126</v>
      </c>
      <c r="F88" s="383">
        <v>5.307221722690123</v>
      </c>
      <c r="G88" s="383">
        <v>4.2131812585454425</v>
      </c>
    </row>
    <row r="89" spans="1:7">
      <c r="C89" s="311">
        <v>44530</v>
      </c>
      <c r="D89" s="302">
        <v>44530</v>
      </c>
      <c r="E89" s="383">
        <v>2.6115532111998028</v>
      </c>
      <c r="F89" s="383">
        <v>5.4535439791991296</v>
      </c>
      <c r="G89" s="383">
        <v>3.6064307346209441</v>
      </c>
    </row>
    <row r="90" spans="1:7">
      <c r="C90" s="311">
        <v>44561</v>
      </c>
      <c r="D90" s="302">
        <v>44561</v>
      </c>
      <c r="E90" s="383">
        <v>2.5596996698242491</v>
      </c>
      <c r="F90" s="383">
        <v>5.3433434308913448</v>
      </c>
      <c r="G90" s="383">
        <v>3.5528414839047229</v>
      </c>
    </row>
    <row r="91" spans="1:7">
      <c r="C91" s="311">
        <v>44592</v>
      </c>
      <c r="D91" s="302">
        <v>44592</v>
      </c>
      <c r="E91" s="383">
        <v>2.5249369716374233</v>
      </c>
      <c r="F91" s="383">
        <v>5.4753412703720263</v>
      </c>
      <c r="G91" s="383">
        <v>3.6133661985702394</v>
      </c>
    </row>
    <row r="92" spans="1:7">
      <c r="C92" s="311">
        <v>44620</v>
      </c>
      <c r="D92" s="302">
        <v>44620</v>
      </c>
      <c r="E92" s="383">
        <v>2.5193616764800524</v>
      </c>
      <c r="F92" s="383">
        <v>5.3468886085741048</v>
      </c>
      <c r="G92" s="383">
        <v>3.6414341570504689</v>
      </c>
    </row>
    <row r="93" spans="1:7">
      <c r="C93" s="311">
        <v>44651</v>
      </c>
      <c r="D93" s="302">
        <v>44651</v>
      </c>
      <c r="E93" s="383">
        <v>2.44355572051255</v>
      </c>
      <c r="F93" s="383">
        <v>5.3936793137520826</v>
      </c>
      <c r="G93" s="383">
        <v>3.7279940899969342</v>
      </c>
    </row>
    <row r="94" spans="1:7">
      <c r="C94" s="311">
        <v>44681</v>
      </c>
      <c r="D94" s="302">
        <v>44681</v>
      </c>
      <c r="E94" s="383">
        <v>2.1563388850430423</v>
      </c>
      <c r="F94" s="383">
        <v>5.4474569632390049</v>
      </c>
      <c r="G94" s="383">
        <v>4.0992974579328809</v>
      </c>
    </row>
    <row r="95" spans="1:7">
      <c r="C95" s="311">
        <v>44712</v>
      </c>
      <c r="D95" s="302">
        <v>44712</v>
      </c>
      <c r="E95" s="383">
        <v>2.2379498785476204</v>
      </c>
      <c r="F95" s="383">
        <v>5.3275547134323764</v>
      </c>
      <c r="G95" s="383">
        <v>3.7419619980278562</v>
      </c>
    </row>
    <row r="96" spans="1:7">
      <c r="C96" s="311">
        <v>44742</v>
      </c>
      <c r="D96" s="302">
        <v>44742</v>
      </c>
      <c r="E96" s="383">
        <v>2.2400447574672793</v>
      </c>
      <c r="F96" s="383">
        <v>5.3168039770413822</v>
      </c>
      <c r="G96" s="383">
        <v>3.5991096430224414</v>
      </c>
    </row>
    <row r="97" spans="1:9">
      <c r="A97" s="12">
        <v>2022</v>
      </c>
      <c r="B97" s="12" t="s">
        <v>48</v>
      </c>
      <c r="C97" s="311">
        <v>44773</v>
      </c>
      <c r="D97" s="302">
        <v>44773</v>
      </c>
      <c r="E97" s="383">
        <v>2.463810505910335</v>
      </c>
      <c r="F97" s="383">
        <v>5.1770343525762206</v>
      </c>
      <c r="G97" s="383">
        <v>3.5798701833162769</v>
      </c>
      <c r="I97" s="300" t="s">
        <v>154</v>
      </c>
    </row>
    <row r="98" spans="1:9">
      <c r="C98" s="311">
        <v>44804</v>
      </c>
      <c r="D98" s="302">
        <v>44804</v>
      </c>
      <c r="E98" s="383">
        <v>2.5168088721160373</v>
      </c>
      <c r="F98" s="383">
        <v>5.4008709974728584</v>
      </c>
      <c r="G98" s="383">
        <v>4.0898885836936527</v>
      </c>
    </row>
    <row r="99" spans="1:9">
      <c r="C99" s="311">
        <v>44834</v>
      </c>
      <c r="D99" s="302">
        <v>44834</v>
      </c>
      <c r="E99" s="383">
        <v>2.632781750791866</v>
      </c>
      <c r="F99" s="383">
        <v>5.5418872754900654</v>
      </c>
      <c r="G99" s="383">
        <v>3.883161990840633</v>
      </c>
      <c r="I99" s="20" t="s">
        <v>444</v>
      </c>
    </row>
    <row r="100" spans="1:9">
      <c r="C100" s="311">
        <v>44865</v>
      </c>
      <c r="D100" s="302">
        <v>44865</v>
      </c>
      <c r="E100" s="383">
        <v>2.6348900438624954</v>
      </c>
      <c r="F100" s="383">
        <v>5.452172118274869</v>
      </c>
      <c r="G100" s="383">
        <v>3.8892835522697378</v>
      </c>
    </row>
    <row r="101" spans="1:9">
      <c r="C101" s="311">
        <v>44895</v>
      </c>
      <c r="D101" s="302">
        <v>44895</v>
      </c>
      <c r="E101" s="383">
        <v>2.6691943192044443</v>
      </c>
      <c r="F101" s="383">
        <v>5.3882639495971123</v>
      </c>
      <c r="G101" s="383">
        <v>3.8776166466058437</v>
      </c>
    </row>
    <row r="102" spans="1:9">
      <c r="C102" s="311">
        <v>44926</v>
      </c>
      <c r="D102" s="302">
        <v>44926</v>
      </c>
      <c r="E102" s="383">
        <v>2.6619074049261098</v>
      </c>
      <c r="F102" s="383">
        <v>5.3800254917644139</v>
      </c>
      <c r="G102" s="383">
        <v>3.9887568945970022</v>
      </c>
    </row>
    <row r="103" spans="1:9">
      <c r="C103" s="311">
        <v>44957</v>
      </c>
      <c r="D103" s="302">
        <v>44957</v>
      </c>
      <c r="E103" s="383">
        <v>2.8666909029658778</v>
      </c>
      <c r="F103" s="383">
        <v>5.5062744100078778</v>
      </c>
      <c r="G103" s="383">
        <v>4.5330485389406405</v>
      </c>
    </row>
    <row r="104" spans="1:9">
      <c r="B104" s="380"/>
      <c r="C104" s="311">
        <v>44985</v>
      </c>
      <c r="D104" s="302">
        <v>44985</v>
      </c>
      <c r="E104" s="383">
        <v>2.9407000000000001</v>
      </c>
      <c r="F104" s="383">
        <v>5.5662555163027365</v>
      </c>
      <c r="G104" s="383">
        <v>4.2475905154276461</v>
      </c>
    </row>
    <row r="105" spans="1:9">
      <c r="C105" s="311">
        <v>45016</v>
      </c>
      <c r="D105" s="302">
        <v>45016</v>
      </c>
      <c r="E105" s="383">
        <v>2.9834999999999998</v>
      </c>
      <c r="F105" s="383">
        <v>5.592763173517671</v>
      </c>
      <c r="G105" s="383">
        <v>4.8284454680754862</v>
      </c>
    </row>
    <row r="106" spans="1:9">
      <c r="C106" s="311">
        <v>45046</v>
      </c>
      <c r="D106" s="302">
        <v>45046</v>
      </c>
      <c r="E106" s="383">
        <v>3.0103</v>
      </c>
      <c r="F106" s="383">
        <v>5.63067942491399</v>
      </c>
      <c r="G106" s="383">
        <v>4.7118510607254684</v>
      </c>
    </row>
    <row r="107" spans="1:9">
      <c r="C107" s="578">
        <v>45077</v>
      </c>
      <c r="D107" s="319">
        <v>45077</v>
      </c>
      <c r="E107" s="383">
        <v>2.9878</v>
      </c>
      <c r="F107" s="383">
        <v>5.8094674040124756</v>
      </c>
      <c r="G107" s="383">
        <v>4.6884395344402012</v>
      </c>
    </row>
    <row r="108" spans="1:9">
      <c r="C108" s="311">
        <v>45107</v>
      </c>
      <c r="D108" s="302">
        <v>45107</v>
      </c>
      <c r="E108" s="383">
        <v>3.0756327804204413</v>
      </c>
      <c r="F108" s="383">
        <v>5.8470251911459661</v>
      </c>
      <c r="G108" s="383">
        <v>4.5793827745627311</v>
      </c>
    </row>
    <row r="109" spans="1:9">
      <c r="A109" s="12">
        <v>2023</v>
      </c>
      <c r="B109" s="12" t="s">
        <v>49</v>
      </c>
      <c r="C109" s="311">
        <v>45138</v>
      </c>
      <c r="D109" s="302">
        <v>45138</v>
      </c>
      <c r="E109" s="383">
        <v>3.2748345783681518</v>
      </c>
      <c r="F109" s="383">
        <v>5.8438467605062856</v>
      </c>
      <c r="G109" s="383">
        <v>4.7553546234909438</v>
      </c>
    </row>
    <row r="110" spans="1:9">
      <c r="C110" s="311">
        <v>45169</v>
      </c>
      <c r="D110" s="302">
        <v>45169</v>
      </c>
      <c r="E110" s="383">
        <v>3.5499778480090516</v>
      </c>
      <c r="F110" s="383">
        <v>6.0463059321828219</v>
      </c>
      <c r="G110" s="383">
        <v>4.9852224297606664</v>
      </c>
    </row>
    <row r="111" spans="1:9">
      <c r="C111" s="311">
        <v>45199</v>
      </c>
      <c r="D111" s="302">
        <v>45199</v>
      </c>
      <c r="E111" s="383">
        <v>3.6727906291794454</v>
      </c>
      <c r="F111" s="383">
        <v>6.0703635791203032</v>
      </c>
      <c r="G111" s="383">
        <v>4.9980741709508969</v>
      </c>
    </row>
    <row r="112" spans="1:9">
      <c r="C112" s="311">
        <v>45230</v>
      </c>
      <c r="D112" s="302">
        <v>45230</v>
      </c>
      <c r="E112" s="383">
        <v>3.7571215423864492</v>
      </c>
      <c r="F112" s="383">
        <v>6.0740933196200961</v>
      </c>
      <c r="G112" s="383">
        <v>4.9450636536334711</v>
      </c>
    </row>
    <row r="113" spans="1:9">
      <c r="C113" s="311">
        <v>45260</v>
      </c>
      <c r="D113" s="302">
        <v>45260</v>
      </c>
      <c r="E113" s="383">
        <v>3.773303334784011</v>
      </c>
      <c r="F113" s="383">
        <v>6.0030234130216824</v>
      </c>
      <c r="G113" s="383">
        <v>5.2790685768549572</v>
      </c>
    </row>
    <row r="114" spans="1:9">
      <c r="C114" s="311">
        <v>45291</v>
      </c>
      <c r="D114" s="302">
        <v>45291</v>
      </c>
      <c r="E114" s="383">
        <v>3.7437745682206427</v>
      </c>
      <c r="F114" s="383">
        <v>6.1082653659726143</v>
      </c>
      <c r="G114" s="383">
        <v>5.3178644466429343</v>
      </c>
    </row>
    <row r="115" spans="1:9">
      <c r="C115" s="709">
        <v>45322</v>
      </c>
      <c r="D115" s="704">
        <v>45322</v>
      </c>
      <c r="E115" s="710">
        <v>3.7776473744291437</v>
      </c>
      <c r="F115" s="710">
        <v>6.2672676382741654</v>
      </c>
      <c r="G115" s="710">
        <v>5.4057808833691929</v>
      </c>
    </row>
    <row r="116" spans="1:9">
      <c r="C116" s="709">
        <v>45351</v>
      </c>
      <c r="D116" s="704">
        <f t="shared" ref="D116:D121" si="0">C116</f>
        <v>45351</v>
      </c>
      <c r="E116" s="710">
        <v>3.8807987805034188</v>
      </c>
      <c r="F116" s="710">
        <v>6.2252618975394176</v>
      </c>
      <c r="G116" s="710">
        <v>5.2763052593618065</v>
      </c>
    </row>
    <row r="117" spans="1:9">
      <c r="C117" s="709">
        <v>45382</v>
      </c>
      <c r="D117" s="704">
        <f t="shared" si="0"/>
        <v>45382</v>
      </c>
      <c r="E117" s="710">
        <v>3.8719937962219242</v>
      </c>
      <c r="F117" s="710">
        <v>6.024113348747516</v>
      </c>
      <c r="G117" s="710">
        <v>5.3422663534605066</v>
      </c>
    </row>
    <row r="118" spans="1:9">
      <c r="C118" s="311">
        <v>45412</v>
      </c>
      <c r="D118" s="302">
        <f t="shared" si="0"/>
        <v>45412</v>
      </c>
      <c r="E118" s="383">
        <v>3.8848597224014187</v>
      </c>
      <c r="F118" s="383">
        <v>6.0555690787296061</v>
      </c>
      <c r="G118" s="383">
        <v>5.3575192540889338</v>
      </c>
    </row>
    <row r="119" spans="1:9">
      <c r="C119" s="709">
        <v>45443</v>
      </c>
      <c r="D119" s="704">
        <f t="shared" si="0"/>
        <v>45443</v>
      </c>
      <c r="E119" s="710">
        <v>3.8498948937990005</v>
      </c>
      <c r="F119" s="710">
        <v>6.0980380893015909</v>
      </c>
      <c r="G119" s="710">
        <v>5.0431974623942102</v>
      </c>
    </row>
    <row r="120" spans="1:9">
      <c r="C120" s="311">
        <v>45473</v>
      </c>
      <c r="D120" s="302">
        <f t="shared" si="0"/>
        <v>45473</v>
      </c>
      <c r="E120" s="383">
        <v>3.8487255823296804</v>
      </c>
      <c r="F120" s="383">
        <v>6.0504776434551468</v>
      </c>
      <c r="G120" s="383">
        <v>5.1810592918656271</v>
      </c>
    </row>
    <row r="121" spans="1:9">
      <c r="A121" s="12">
        <v>2024</v>
      </c>
      <c r="B121" s="12" t="s">
        <v>517</v>
      </c>
      <c r="C121" s="709">
        <v>45504</v>
      </c>
      <c r="D121" s="704">
        <f t="shared" si="0"/>
        <v>45504</v>
      </c>
      <c r="E121" s="710">
        <v>3.8391017902645865</v>
      </c>
      <c r="F121" s="710">
        <v>6.1539165338001531</v>
      </c>
      <c r="G121" s="710">
        <v>5.4118632723835454</v>
      </c>
    </row>
    <row r="122" spans="1:9">
      <c r="C122" s="709">
        <v>45535</v>
      </c>
      <c r="D122" s="704">
        <f t="shared" ref="D122:D127" si="1">C122</f>
        <v>45535</v>
      </c>
      <c r="E122" s="710">
        <v>3.8517109886512069</v>
      </c>
      <c r="F122" s="710">
        <v>6.2376084963366383</v>
      </c>
      <c r="G122" s="710">
        <v>5.0730493441113023</v>
      </c>
      <c r="I122" s="300" t="s">
        <v>165</v>
      </c>
    </row>
    <row r="123" spans="1:9">
      <c r="C123" s="709">
        <v>45565</v>
      </c>
      <c r="D123" s="704">
        <f t="shared" si="1"/>
        <v>45565</v>
      </c>
      <c r="E123" s="710">
        <v>3.8325259648386392</v>
      </c>
      <c r="F123" s="710">
        <v>6.0972644950825732</v>
      </c>
      <c r="G123" s="710">
        <v>5.0576724907270822</v>
      </c>
    </row>
    <row r="124" spans="1:9">
      <c r="C124" s="311">
        <v>45596</v>
      </c>
      <c r="D124" s="302">
        <f t="shared" si="1"/>
        <v>45596</v>
      </c>
      <c r="E124" s="383">
        <v>3.8177839438380783</v>
      </c>
      <c r="F124" s="383">
        <v>6.0537782223181011</v>
      </c>
      <c r="G124" s="383">
        <v>5.1148746092787878</v>
      </c>
    </row>
    <row r="125" spans="1:9">
      <c r="C125" s="311">
        <v>45626</v>
      </c>
      <c r="D125" s="302">
        <f t="shared" si="1"/>
        <v>45626</v>
      </c>
      <c r="E125" s="383">
        <v>3.8007367325094101</v>
      </c>
      <c r="F125" s="383">
        <v>5.9606280453284848</v>
      </c>
      <c r="G125" s="383">
        <v>5.1267023957404554</v>
      </c>
    </row>
    <row r="126" spans="1:9">
      <c r="C126" s="709">
        <v>45657</v>
      </c>
      <c r="D126" s="704">
        <f t="shared" si="1"/>
        <v>45657</v>
      </c>
      <c r="E126" s="710">
        <v>3.8127906391608346</v>
      </c>
      <c r="F126" s="710">
        <v>5.9471383550396606</v>
      </c>
      <c r="G126" s="710">
        <v>5.1026363371989474</v>
      </c>
    </row>
    <row r="127" spans="1:9">
      <c r="C127" s="709">
        <v>45688</v>
      </c>
      <c r="D127" s="704">
        <f t="shared" si="1"/>
        <v>45688</v>
      </c>
      <c r="E127" s="710">
        <v>3.7002681417747096</v>
      </c>
      <c r="F127" s="710">
        <v>5.8934209922718859</v>
      </c>
      <c r="G127" s="710">
        <v>4.9518160752603171</v>
      </c>
    </row>
    <row r="128" spans="1:9">
      <c r="C128" s="709">
        <v>45716</v>
      </c>
      <c r="D128" s="704">
        <f t="shared" ref="D128:D133" si="2">C128</f>
        <v>45716</v>
      </c>
      <c r="E128" s="710">
        <v>3.2020010999999999</v>
      </c>
      <c r="F128" s="710">
        <v>5.9061377999999998</v>
      </c>
      <c r="G128" s="710">
        <v>4.9170401999999997</v>
      </c>
    </row>
    <row r="129" spans="1:7">
      <c r="C129" s="709">
        <v>45747</v>
      </c>
      <c r="D129" s="704">
        <f t="shared" si="2"/>
        <v>45747</v>
      </c>
      <c r="E129" s="710">
        <v>2.9218942999999999</v>
      </c>
      <c r="F129" s="710">
        <v>5.8632087999999998</v>
      </c>
      <c r="G129" s="710">
        <v>4.9566556000000004</v>
      </c>
    </row>
    <row r="130" spans="1:7">
      <c r="C130" s="709">
        <v>45777</v>
      </c>
      <c r="D130" s="704">
        <f t="shared" si="2"/>
        <v>45777</v>
      </c>
      <c r="E130" s="383">
        <v>2.8973768</v>
      </c>
      <c r="F130" s="383">
        <v>5.7659849000000003</v>
      </c>
      <c r="G130" s="383">
        <v>4.8866784000000001</v>
      </c>
    </row>
    <row r="131" spans="1:7">
      <c r="C131" s="709">
        <v>45808</v>
      </c>
      <c r="D131" s="704">
        <f t="shared" si="2"/>
        <v>45808</v>
      </c>
      <c r="E131" s="710">
        <v>2.9026486999999999</v>
      </c>
      <c r="F131" s="710">
        <v>5.8263045</v>
      </c>
      <c r="G131" s="710">
        <v>4.7035819999999999</v>
      </c>
    </row>
    <row r="132" spans="1:7">
      <c r="C132" s="311">
        <v>45838</v>
      </c>
      <c r="D132" s="302">
        <f t="shared" si="2"/>
        <v>45838</v>
      </c>
      <c r="E132" s="383">
        <v>2.9338729824238921</v>
      </c>
      <c r="F132" s="383">
        <v>5.7571307839730759</v>
      </c>
      <c r="G132" s="383">
        <v>4.5986981955669686</v>
      </c>
    </row>
    <row r="133" spans="1:7">
      <c r="A133" s="12">
        <v>2025</v>
      </c>
      <c r="B133" s="12" t="s">
        <v>538</v>
      </c>
      <c r="C133" s="709">
        <v>45869</v>
      </c>
      <c r="D133" s="704">
        <f t="shared" si="2"/>
        <v>45869</v>
      </c>
      <c r="E133" s="710">
        <v>2.9971540529999232</v>
      </c>
      <c r="F133" s="710">
        <v>5.7292989365842404</v>
      </c>
      <c r="G133" s="710">
        <v>4.6457323467199707</v>
      </c>
    </row>
    <row r="134" spans="1:7">
      <c r="C134" s="709">
        <v>45900</v>
      </c>
      <c r="D134" s="704">
        <f>C134</f>
        <v>45900</v>
      </c>
      <c r="E134" s="710">
        <v>2.98464484656719</v>
      </c>
      <c r="F134" s="710">
        <v>5.720233891448113</v>
      </c>
      <c r="G134" s="710">
        <v>4.478110608871555</v>
      </c>
    </row>
    <row r="135" spans="1:7">
      <c r="C135" s="784">
        <v>45930</v>
      </c>
      <c r="D135" s="519">
        <f>C135</f>
        <v>45930</v>
      </c>
      <c r="E135" s="522">
        <v>3.0107404189466944</v>
      </c>
      <c r="F135" s="522">
        <v>5.5714992669005108</v>
      </c>
      <c r="G135" s="522">
        <v>4.5531249303228654</v>
      </c>
    </row>
    <row r="136" spans="1:7">
      <c r="C136" s="311"/>
      <c r="D136" s="302"/>
      <c r="E136" s="383"/>
      <c r="F136" s="383"/>
      <c r="G136" s="383"/>
    </row>
    <row r="137" spans="1:7">
      <c r="C137" s="311"/>
      <c r="D137" s="302"/>
      <c r="E137" s="383"/>
      <c r="F137" s="383"/>
      <c r="G137" s="383"/>
    </row>
    <row r="138" spans="1:7">
      <c r="C138" s="311"/>
      <c r="D138" s="302"/>
      <c r="E138" s="383"/>
      <c r="F138" s="383"/>
      <c r="G138" s="383"/>
    </row>
    <row r="139" spans="1:7">
      <c r="C139" s="311"/>
      <c r="D139" s="302"/>
      <c r="E139" s="383"/>
      <c r="F139" s="383"/>
      <c r="G139" s="383"/>
    </row>
    <row r="140" spans="1:7">
      <c r="C140" s="311"/>
      <c r="D140" s="302"/>
      <c r="E140" s="383"/>
      <c r="F140" s="383"/>
      <c r="G140" s="383"/>
    </row>
    <row r="141" spans="1:7">
      <c r="C141" s="311"/>
      <c r="D141" s="302"/>
      <c r="E141" s="383"/>
      <c r="F141" s="383"/>
      <c r="G141" s="383"/>
    </row>
    <row r="142" spans="1:7">
      <c r="C142" s="311"/>
      <c r="D142" s="302"/>
      <c r="E142" s="383"/>
      <c r="F142" s="383"/>
      <c r="G142" s="383"/>
    </row>
    <row r="143" spans="1:7">
      <c r="C143" s="311"/>
      <c r="D143" s="302"/>
      <c r="E143" s="383"/>
      <c r="F143" s="383"/>
      <c r="G143" s="383"/>
    </row>
    <row r="144" spans="1:7">
      <c r="C144" s="311"/>
      <c r="D144" s="302"/>
      <c r="E144" s="383"/>
      <c r="F144" s="383"/>
      <c r="G144" s="383"/>
    </row>
    <row r="145" spans="3:7">
      <c r="C145" s="311"/>
      <c r="D145" s="302"/>
      <c r="E145" s="383"/>
      <c r="F145" s="383"/>
      <c r="G145" s="383"/>
    </row>
    <row r="146" spans="3:7">
      <c r="C146" s="311"/>
      <c r="D146" s="302"/>
      <c r="E146" s="383"/>
      <c r="F146" s="383"/>
      <c r="G146" s="383"/>
    </row>
    <row r="147" spans="3:7">
      <c r="C147" s="311"/>
      <c r="D147" s="302"/>
      <c r="E147" s="383"/>
      <c r="F147" s="383"/>
      <c r="G147" s="383"/>
    </row>
    <row r="148" spans="3:7">
      <c r="C148" s="311"/>
      <c r="D148" s="302"/>
      <c r="E148" s="383"/>
      <c r="F148" s="383"/>
      <c r="G148" s="383"/>
    </row>
    <row r="149" spans="3:7">
      <c r="C149" s="311"/>
      <c r="D149" s="302"/>
      <c r="E149" s="383"/>
      <c r="F149" s="383"/>
      <c r="G149" s="383"/>
    </row>
    <row r="150" spans="3:7">
      <c r="C150" s="311"/>
      <c r="D150" s="302"/>
      <c r="E150" s="383"/>
      <c r="F150" s="383"/>
      <c r="G150" s="383"/>
    </row>
    <row r="151" spans="3:7">
      <c r="C151" s="311"/>
      <c r="D151" s="302"/>
      <c r="E151" s="383"/>
      <c r="F151" s="383"/>
      <c r="G151" s="383"/>
    </row>
    <row r="152" spans="3:7">
      <c r="C152" s="311"/>
      <c r="D152" s="302"/>
      <c r="E152" s="383"/>
      <c r="F152" s="383"/>
      <c r="G152" s="383"/>
    </row>
  </sheetData>
  <sheetProtection algorithmName="SHA-512" hashValue="ucQWryfjdRpKk+QwB0leiDPnKeUbVfI9yEpuD1xmXEgu3dDZ2do1Ix5cNowuxqys2qVadLrVCfYJ4+S/TU4tWQ==" saltValue="8RXoRV+ZFDDXxNopZ1YQ0A==" spinCount="100000" sheet="1" objects="1" scenarios="1"/>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88C60-D69F-40B6-A8D4-00C680A20E05}">
  <sheetPr codeName="List34"/>
  <dimension ref="A1:EC191"/>
  <sheetViews>
    <sheetView showGridLines="0" zoomScaleNormal="100" workbookViewId="0">
      <pane xSplit="4" ySplit="3" topLeftCell="E149" activePane="bottomRight" state="frozen"/>
      <selection activeCell="W7" sqref="W7"/>
      <selection pane="topRight" activeCell="W7" sqref="W7"/>
      <selection pane="bottomLeft" activeCell="W7" sqref="W7"/>
      <selection pane="bottomRight" activeCell="C180" sqref="C180:J181"/>
    </sheetView>
  </sheetViews>
  <sheetFormatPr defaultColWidth="9.42578125" defaultRowHeight="11.25"/>
  <cols>
    <col min="1" max="1" width="5.140625" style="12" hidden="1" customWidth="1"/>
    <col min="2" max="2" width="6" style="12" hidden="1" customWidth="1"/>
    <col min="3" max="3" width="12.5703125" style="411" bestFit="1" customWidth="1"/>
    <col min="4" max="4" width="12.5703125" style="412" customWidth="1"/>
    <col min="5" max="6" width="19.5703125" style="411" customWidth="1"/>
    <col min="7" max="7" width="24.42578125" style="411" bestFit="1" customWidth="1"/>
    <col min="8" max="9" width="21" style="411" customWidth="1"/>
    <col min="10" max="10" width="22.42578125" style="411" customWidth="1"/>
    <col min="11" max="24" width="12.5703125" style="411" bestFit="1" customWidth="1"/>
    <col min="25" max="26" width="12.5703125" style="44" bestFit="1" customWidth="1"/>
    <col min="27" max="27" width="13.42578125" style="411" customWidth="1"/>
    <col min="28" max="30" width="14.5703125" style="411" customWidth="1"/>
    <col min="31" max="34" width="12.5703125" style="411" customWidth="1"/>
    <col min="35" max="35" width="13.5703125" style="411" customWidth="1"/>
    <col min="36" max="37" width="15.5703125" style="411" customWidth="1"/>
    <col min="38" max="38" width="13.42578125" style="411" customWidth="1"/>
    <col min="39" max="39" width="12.42578125" style="411" customWidth="1"/>
    <col min="40" max="42" width="12.5703125" style="411" customWidth="1"/>
    <col min="43" max="44" width="12.42578125" style="411" customWidth="1"/>
    <col min="45" max="46" width="12.5703125" style="411" customWidth="1"/>
    <col min="47" max="47" width="14.5703125" style="411" customWidth="1"/>
    <col min="48" max="48" width="15.5703125" style="411" customWidth="1"/>
    <col min="49" max="49" width="12.5703125" style="411" customWidth="1"/>
    <col min="50" max="50" width="15.42578125" style="411" customWidth="1"/>
    <col min="51" max="59" width="14.5703125" style="411" customWidth="1"/>
    <col min="60" max="84" width="12.42578125" style="411" customWidth="1"/>
    <col min="85" max="131" width="11.42578125" style="411" customWidth="1"/>
    <col min="132" max="16384" width="9.42578125" style="411"/>
  </cols>
  <sheetData>
    <row r="1" spans="1:133" s="413" customFormat="1">
      <c r="A1" s="12"/>
      <c r="B1" s="12"/>
      <c r="C1" s="424"/>
      <c r="D1" s="428"/>
      <c r="E1" s="424"/>
      <c r="F1" s="424"/>
      <c r="G1" s="424"/>
      <c r="H1" s="424"/>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4"/>
      <c r="AH1" s="424"/>
      <c r="AI1" s="424"/>
      <c r="AJ1" s="424"/>
      <c r="AK1" s="424"/>
      <c r="AL1" s="424"/>
      <c r="AM1" s="424"/>
      <c r="AN1" s="424"/>
      <c r="AO1" s="424"/>
      <c r="AP1" s="424"/>
      <c r="AQ1" s="424"/>
      <c r="AR1" s="424"/>
      <c r="AS1" s="424"/>
      <c r="AT1" s="424"/>
      <c r="AU1" s="424"/>
      <c r="AV1" s="424"/>
      <c r="AW1" s="424"/>
      <c r="AX1" s="424"/>
      <c r="AY1" s="424"/>
      <c r="AZ1" s="424"/>
      <c r="BA1" s="424"/>
      <c r="BB1" s="424"/>
      <c r="BC1" s="424"/>
      <c r="BD1" s="424"/>
      <c r="BE1" s="424"/>
      <c r="BF1" s="424"/>
      <c r="BG1" s="424"/>
      <c r="BH1" s="424"/>
      <c r="BI1" s="424"/>
      <c r="BJ1" s="424"/>
      <c r="BK1" s="424"/>
      <c r="BL1" s="424"/>
      <c r="BM1" s="424"/>
      <c r="BN1" s="424"/>
      <c r="BO1" s="424"/>
      <c r="BP1" s="424"/>
      <c r="BQ1" s="424"/>
      <c r="BR1" s="424"/>
      <c r="BS1" s="424"/>
      <c r="BT1" s="424"/>
      <c r="BU1" s="424"/>
      <c r="BV1" s="424"/>
      <c r="BW1" s="424"/>
      <c r="BX1" s="424"/>
      <c r="BY1" s="424"/>
      <c r="BZ1" s="424"/>
      <c r="CA1" s="424"/>
      <c r="CB1" s="424"/>
      <c r="CC1" s="424"/>
      <c r="CD1" s="424"/>
      <c r="CE1" s="424"/>
      <c r="CF1" s="424"/>
      <c r="CG1" s="424"/>
      <c r="CH1" s="424"/>
      <c r="CI1" s="424"/>
      <c r="CJ1" s="424"/>
      <c r="CK1" s="424"/>
      <c r="CL1" s="424"/>
      <c r="CM1" s="424"/>
      <c r="CN1" s="424"/>
      <c r="CO1" s="424"/>
      <c r="CP1" s="424"/>
      <c r="CQ1" s="424"/>
      <c r="CR1" s="424"/>
      <c r="CS1" s="424"/>
      <c r="CT1" s="424"/>
      <c r="CU1" s="424"/>
      <c r="CV1" s="424"/>
      <c r="CW1" s="424"/>
      <c r="CX1" s="424"/>
      <c r="CY1" s="424"/>
      <c r="CZ1" s="424"/>
      <c r="DA1" s="424"/>
      <c r="DB1" s="424"/>
      <c r="DC1" s="424"/>
      <c r="DD1" s="424"/>
      <c r="DE1" s="424"/>
      <c r="DF1" s="424"/>
      <c r="DG1" s="424"/>
      <c r="DH1" s="424"/>
      <c r="DI1" s="424"/>
      <c r="DJ1" s="424"/>
      <c r="DK1" s="424"/>
      <c r="DL1" s="424"/>
      <c r="DM1" s="424"/>
      <c r="DN1" s="424"/>
      <c r="DO1" s="424"/>
      <c r="DP1" s="424"/>
      <c r="DQ1" s="424"/>
      <c r="DR1" s="424"/>
      <c r="DS1" s="424"/>
      <c r="DT1" s="424"/>
      <c r="DU1" s="424"/>
      <c r="DV1" s="424"/>
      <c r="DW1" s="424"/>
      <c r="DX1" s="424"/>
      <c r="DY1" s="424"/>
      <c r="DZ1" s="424"/>
      <c r="EA1" s="424"/>
    </row>
    <row r="2" spans="1:133" s="413" customFormat="1" ht="24" customHeight="1">
      <c r="A2" s="12"/>
      <c r="B2" s="306"/>
      <c r="C2" s="427"/>
      <c r="D2" s="426"/>
      <c r="E2" s="425" t="s">
        <v>346</v>
      </c>
      <c r="F2" s="425" t="s">
        <v>348</v>
      </c>
      <c r="G2" s="425" t="s">
        <v>350</v>
      </c>
      <c r="H2" s="425" t="s">
        <v>352</v>
      </c>
      <c r="I2" s="425" t="s">
        <v>354</v>
      </c>
      <c r="J2" s="425" t="s">
        <v>356</v>
      </c>
      <c r="K2" s="424"/>
      <c r="L2" s="424"/>
      <c r="M2" s="424"/>
      <c r="N2" s="424"/>
      <c r="O2" s="424"/>
      <c r="P2" s="424"/>
      <c r="Q2" s="424"/>
      <c r="R2" s="424"/>
      <c r="S2" s="424"/>
      <c r="T2" s="424"/>
      <c r="U2" s="424"/>
      <c r="V2" s="424"/>
      <c r="W2" s="424"/>
      <c r="X2" s="424"/>
      <c r="Y2" s="424"/>
      <c r="Z2" s="424"/>
      <c r="AA2" s="424"/>
      <c r="AB2" s="424"/>
      <c r="AC2" s="424"/>
      <c r="AD2" s="424"/>
      <c r="AE2" s="424"/>
      <c r="AF2" s="424"/>
      <c r="AG2" s="424"/>
      <c r="AH2" s="424"/>
      <c r="AI2" s="424"/>
      <c r="AJ2" s="424"/>
      <c r="AK2" s="424"/>
      <c r="AL2" s="424"/>
      <c r="AM2" s="424"/>
      <c r="AN2" s="424"/>
      <c r="AO2" s="424"/>
      <c r="AP2" s="424"/>
      <c r="AQ2" s="424"/>
      <c r="AR2" s="424"/>
      <c r="AS2" s="424"/>
      <c r="AT2" s="424"/>
      <c r="AU2" s="424"/>
      <c r="AV2" s="424"/>
      <c r="AW2" s="424"/>
      <c r="AX2" s="424"/>
      <c r="AY2" s="424"/>
      <c r="AZ2" s="424"/>
      <c r="BA2" s="424"/>
      <c r="BB2" s="424"/>
      <c r="BC2" s="424"/>
      <c r="BD2" s="424"/>
      <c r="BE2" s="424"/>
      <c r="BF2" s="424"/>
      <c r="BG2" s="424"/>
      <c r="BH2" s="424"/>
      <c r="BI2" s="424"/>
      <c r="BJ2" s="424"/>
      <c r="BK2" s="424"/>
      <c r="BL2" s="424"/>
      <c r="BM2" s="424"/>
      <c r="BN2" s="424"/>
      <c r="BO2" s="424"/>
      <c r="BP2" s="424"/>
      <c r="BQ2" s="424"/>
      <c r="BR2" s="424"/>
      <c r="BS2" s="424"/>
      <c r="BT2" s="424"/>
      <c r="BU2" s="424"/>
      <c r="BV2" s="424"/>
      <c r="BW2" s="424"/>
      <c r="BX2" s="424"/>
      <c r="BY2" s="424"/>
      <c r="BZ2" s="424"/>
      <c r="CA2" s="424"/>
      <c r="CB2" s="424"/>
      <c r="CC2" s="424"/>
      <c r="CD2" s="424"/>
      <c r="CE2" s="424"/>
      <c r="CF2" s="424"/>
      <c r="CG2" s="424"/>
      <c r="CH2" s="424"/>
      <c r="CI2" s="424"/>
      <c r="CJ2" s="424"/>
      <c r="CK2" s="424"/>
      <c r="CL2" s="424"/>
      <c r="CM2" s="424"/>
      <c r="CN2" s="424"/>
      <c r="CO2" s="424"/>
      <c r="CP2" s="424"/>
      <c r="CQ2" s="424"/>
      <c r="CR2" s="424"/>
      <c r="CS2" s="424"/>
      <c r="CT2" s="424"/>
      <c r="CU2" s="424"/>
      <c r="CV2" s="424"/>
      <c r="CW2" s="424"/>
      <c r="CX2" s="424"/>
      <c r="CY2" s="424"/>
      <c r="CZ2" s="424"/>
      <c r="DA2" s="424"/>
      <c r="DB2" s="424"/>
      <c r="DC2" s="424"/>
      <c r="DD2" s="424"/>
      <c r="DE2" s="424"/>
      <c r="DF2" s="424"/>
      <c r="DG2" s="424"/>
      <c r="DH2" s="424"/>
      <c r="DI2" s="424"/>
      <c r="DJ2" s="424"/>
      <c r="DK2" s="424"/>
      <c r="DL2" s="424"/>
      <c r="DM2" s="424"/>
      <c r="DN2" s="424"/>
      <c r="DO2" s="424"/>
      <c r="DP2" s="424"/>
      <c r="DQ2" s="424"/>
      <c r="DR2" s="424"/>
      <c r="DS2" s="424"/>
      <c r="DT2" s="424"/>
      <c r="DU2" s="424"/>
      <c r="DV2" s="424"/>
      <c r="DW2" s="424"/>
      <c r="DX2" s="424"/>
      <c r="DY2" s="424"/>
      <c r="DZ2" s="424"/>
      <c r="EA2" s="424"/>
    </row>
    <row r="3" spans="1:133" ht="23.25" customHeight="1">
      <c r="B3" s="307"/>
      <c r="C3" s="423" t="s">
        <v>477</v>
      </c>
      <c r="D3" s="422" t="s">
        <v>478</v>
      </c>
      <c r="E3" s="421" t="s">
        <v>347</v>
      </c>
      <c r="F3" s="421" t="s">
        <v>349</v>
      </c>
      <c r="G3" s="421" t="s">
        <v>351</v>
      </c>
      <c r="H3" s="421" t="s">
        <v>353</v>
      </c>
      <c r="I3" s="421" t="s">
        <v>355</v>
      </c>
      <c r="J3" s="421" t="s">
        <v>357</v>
      </c>
      <c r="K3" s="418"/>
      <c r="L3" s="418"/>
      <c r="M3" s="418"/>
      <c r="N3" s="418"/>
      <c r="O3" s="418"/>
      <c r="P3" s="418"/>
      <c r="Q3" s="418"/>
      <c r="R3" s="418"/>
      <c r="S3" s="418"/>
      <c r="T3" s="418"/>
      <c r="U3" s="418"/>
      <c r="V3" s="418"/>
      <c r="W3" s="418"/>
      <c r="X3" s="418"/>
      <c r="Y3" s="418"/>
      <c r="Z3" s="418"/>
      <c r="AA3" s="418"/>
      <c r="AB3" s="418"/>
      <c r="AC3" s="418"/>
      <c r="AD3" s="418"/>
      <c r="AE3" s="418"/>
      <c r="AF3" s="418"/>
      <c r="AG3" s="418"/>
      <c r="AH3" s="418"/>
      <c r="AI3" s="418"/>
      <c r="AJ3" s="418"/>
      <c r="AK3" s="418"/>
      <c r="AL3" s="418"/>
      <c r="AM3" s="418"/>
      <c r="AN3" s="418"/>
      <c r="AO3" s="418"/>
      <c r="AP3" s="418"/>
      <c r="AQ3" s="418"/>
      <c r="AR3" s="418"/>
      <c r="AS3" s="418"/>
      <c r="AT3" s="418"/>
      <c r="AU3" s="418"/>
      <c r="AV3" s="418"/>
      <c r="AW3" s="418"/>
      <c r="AX3" s="418"/>
      <c r="AY3" s="418"/>
      <c r="AZ3" s="418"/>
      <c r="BA3" s="418"/>
      <c r="BB3" s="418"/>
      <c r="BC3" s="418"/>
      <c r="BD3" s="418"/>
      <c r="BE3" s="418"/>
      <c r="BF3" s="418"/>
      <c r="BG3" s="418"/>
      <c r="BH3" s="418"/>
      <c r="BI3" s="418"/>
      <c r="BJ3" s="418"/>
      <c r="BK3" s="418"/>
      <c r="BL3" s="418"/>
      <c r="BM3" s="418"/>
      <c r="BN3" s="418"/>
      <c r="BO3" s="418"/>
      <c r="BP3" s="418"/>
      <c r="BQ3" s="418"/>
      <c r="BR3" s="418"/>
      <c r="BS3" s="418"/>
      <c r="DW3" s="413"/>
      <c r="EC3" s="413"/>
    </row>
    <row r="4" spans="1:133">
      <c r="C4" s="420"/>
      <c r="E4" s="419"/>
      <c r="F4" s="419"/>
      <c r="G4" s="419"/>
      <c r="H4" s="419"/>
      <c r="I4" s="419"/>
      <c r="J4" s="419"/>
      <c r="K4" s="418"/>
      <c r="L4" s="418"/>
      <c r="M4" s="418"/>
      <c r="N4" s="418"/>
      <c r="O4" s="418"/>
      <c r="P4" s="418"/>
      <c r="Q4" s="418"/>
      <c r="R4" s="418"/>
      <c r="S4" s="418"/>
      <c r="T4" s="418"/>
      <c r="U4" s="418"/>
      <c r="V4" s="418"/>
      <c r="W4" s="418"/>
      <c r="X4" s="418"/>
      <c r="Y4" s="418"/>
      <c r="Z4" s="418"/>
      <c r="AA4" s="418"/>
      <c r="AB4" s="418"/>
      <c r="AC4" s="418"/>
      <c r="AD4" s="418"/>
      <c r="AE4" s="418"/>
      <c r="AF4" s="418"/>
      <c r="AG4" s="418"/>
      <c r="AH4" s="418"/>
      <c r="AI4" s="418"/>
      <c r="AJ4" s="418"/>
      <c r="AK4" s="418"/>
      <c r="AL4" s="418"/>
      <c r="AM4" s="418"/>
      <c r="AN4" s="418"/>
      <c r="AO4" s="418"/>
      <c r="AP4" s="418"/>
      <c r="AQ4" s="418"/>
      <c r="AR4" s="418"/>
      <c r="AS4" s="418"/>
      <c r="AT4" s="418"/>
      <c r="AU4" s="418"/>
      <c r="AV4" s="418"/>
      <c r="AW4" s="418"/>
      <c r="AX4" s="418"/>
      <c r="AY4" s="418"/>
      <c r="AZ4" s="418"/>
      <c r="BA4" s="418"/>
      <c r="BB4" s="418"/>
      <c r="BC4" s="418"/>
      <c r="BD4" s="418"/>
      <c r="BE4" s="418"/>
      <c r="BF4" s="418"/>
      <c r="BG4" s="418"/>
      <c r="BH4" s="418"/>
      <c r="BI4" s="418"/>
      <c r="BJ4" s="418"/>
      <c r="BK4" s="418"/>
      <c r="BL4" s="418"/>
      <c r="BM4" s="418"/>
      <c r="BN4" s="418"/>
      <c r="BO4" s="418"/>
      <c r="BP4" s="418"/>
      <c r="BQ4" s="418"/>
      <c r="BR4" s="418"/>
      <c r="BS4" s="418"/>
      <c r="DW4" s="413"/>
      <c r="EC4" s="413"/>
    </row>
    <row r="5" spans="1:133">
      <c r="C5" s="416">
        <v>40574</v>
      </c>
      <c r="D5" s="415">
        <v>40574</v>
      </c>
      <c r="E5" s="414">
        <v>3.1587702297506088</v>
      </c>
      <c r="F5" s="414">
        <v>4.3784876368114451</v>
      </c>
      <c r="G5" s="414">
        <v>3.391107276633857</v>
      </c>
      <c r="H5" s="414">
        <v>1.6680681122618712</v>
      </c>
      <c r="I5" s="414">
        <v>1.6471346461808385</v>
      </c>
      <c r="J5" s="414">
        <v>1.687325058223125</v>
      </c>
    </row>
    <row r="6" spans="1:133">
      <c r="C6" s="416">
        <v>40602</v>
      </c>
      <c r="D6" s="415">
        <v>40602</v>
      </c>
      <c r="E6" s="414">
        <v>3.1749932635381151</v>
      </c>
      <c r="F6" s="414">
        <v>4.3711733242451354</v>
      </c>
      <c r="G6" s="414">
        <v>3.4174588805426738</v>
      </c>
      <c r="H6" s="414">
        <v>1.8154521611038283</v>
      </c>
      <c r="I6" s="414">
        <v>1.2600388812347327</v>
      </c>
      <c r="J6" s="414">
        <v>1.6881009390315085</v>
      </c>
    </row>
    <row r="7" spans="1:133">
      <c r="C7" s="416">
        <v>40633</v>
      </c>
      <c r="D7" s="415">
        <v>40633</v>
      </c>
      <c r="E7" s="414">
        <v>3.1318774660496307</v>
      </c>
      <c r="F7" s="414">
        <v>4.1903155344896286</v>
      </c>
      <c r="G7" s="414">
        <v>3.3266388907940656</v>
      </c>
      <c r="H7" s="414">
        <v>1.6081325776290829</v>
      </c>
      <c r="I7" s="414">
        <v>1.1996668565255819</v>
      </c>
      <c r="J7" s="414">
        <v>1.6036744368099396</v>
      </c>
    </row>
    <row r="8" spans="1:133">
      <c r="C8" s="416">
        <v>40663</v>
      </c>
      <c r="D8" s="415">
        <v>40663</v>
      </c>
      <c r="E8" s="414">
        <v>3.0231092394357928</v>
      </c>
      <c r="F8" s="414">
        <v>4.0529745429421773</v>
      </c>
      <c r="G8" s="414">
        <v>3.2320205662108252</v>
      </c>
      <c r="H8" s="414">
        <v>1.8166773899552</v>
      </c>
      <c r="I8" s="414">
        <v>1.1628606169631555</v>
      </c>
      <c r="J8" s="414">
        <v>1.7329339982512273</v>
      </c>
    </row>
    <row r="9" spans="1:133">
      <c r="C9" s="416">
        <v>40694</v>
      </c>
      <c r="D9" s="415">
        <v>40694</v>
      </c>
      <c r="E9" s="414">
        <v>3.1240829735450255</v>
      </c>
      <c r="F9" s="414">
        <v>4.1097960807895024</v>
      </c>
      <c r="G9" s="414">
        <v>3.293397482239075</v>
      </c>
      <c r="H9" s="414">
        <v>1.7842822684711559</v>
      </c>
      <c r="I9" s="414">
        <v>0.97375862184861395</v>
      </c>
      <c r="J9" s="414">
        <v>1.6611505584392288</v>
      </c>
    </row>
    <row r="10" spans="1:133">
      <c r="C10" s="416">
        <v>40724</v>
      </c>
      <c r="D10" s="415">
        <v>40724</v>
      </c>
      <c r="E10" s="414">
        <v>3.1038233473583592</v>
      </c>
      <c r="F10" s="414">
        <v>4.1519216884674703</v>
      </c>
      <c r="G10" s="414">
        <v>3.3001200624120473</v>
      </c>
      <c r="H10" s="414">
        <v>1.9946281349317685</v>
      </c>
      <c r="I10" s="414">
        <v>1.0276992591989278</v>
      </c>
      <c r="J10" s="414">
        <v>1.7249296139286858</v>
      </c>
    </row>
    <row r="11" spans="1:133">
      <c r="C11" s="416">
        <v>40755</v>
      </c>
      <c r="D11" s="415">
        <v>40755</v>
      </c>
      <c r="E11" s="414">
        <v>3.1814127592107466</v>
      </c>
      <c r="F11" s="414">
        <v>4.0140344595544661</v>
      </c>
      <c r="G11" s="414">
        <v>3.3365869854517971</v>
      </c>
      <c r="H11" s="414">
        <v>1.8614405174822539</v>
      </c>
      <c r="I11" s="414">
        <v>1.7833015923458446</v>
      </c>
      <c r="J11" s="414">
        <v>1.9267302568419657</v>
      </c>
    </row>
    <row r="12" spans="1:133">
      <c r="C12" s="416">
        <v>40786</v>
      </c>
      <c r="D12" s="415">
        <v>40786</v>
      </c>
      <c r="E12" s="414">
        <v>3.1315984853444325</v>
      </c>
      <c r="F12" s="414">
        <v>4.1157314693682556</v>
      </c>
      <c r="G12" s="414">
        <v>3.3316671919434424</v>
      </c>
      <c r="H12" s="414">
        <v>1.6632756858101678</v>
      </c>
      <c r="I12" s="414">
        <v>2.4038904342910694</v>
      </c>
      <c r="J12" s="414">
        <v>1.813372388887923</v>
      </c>
    </row>
    <row r="13" spans="1:133">
      <c r="C13" s="416">
        <v>40816</v>
      </c>
      <c r="D13" s="415">
        <v>40816</v>
      </c>
      <c r="E13" s="414">
        <v>3.1110336292240128</v>
      </c>
      <c r="F13" s="414">
        <v>4.0332917241530337</v>
      </c>
      <c r="G13" s="414">
        <v>3.3050326456967034</v>
      </c>
      <c r="H13" s="414">
        <v>1.7755387403163334</v>
      </c>
      <c r="I13" s="414">
        <v>3.6751705608843142</v>
      </c>
      <c r="J13" s="414">
        <v>2.1466378520270193</v>
      </c>
    </row>
    <row r="14" spans="1:133">
      <c r="C14" s="416">
        <v>40847</v>
      </c>
      <c r="D14" s="415">
        <v>40847</v>
      </c>
      <c r="E14" s="414">
        <v>3.1178008715851435</v>
      </c>
      <c r="F14" s="414">
        <v>4.0043619937062225</v>
      </c>
      <c r="G14" s="414">
        <v>3.2896970564235017</v>
      </c>
      <c r="H14" s="414">
        <v>2.1036275203813415</v>
      </c>
      <c r="I14" s="414">
        <v>4.572859027544764</v>
      </c>
      <c r="J14" s="414">
        <v>2.5829990284795494</v>
      </c>
    </row>
    <row r="15" spans="1:133">
      <c r="C15" s="416">
        <v>40877</v>
      </c>
      <c r="D15" s="415">
        <v>40877</v>
      </c>
      <c r="E15" s="414">
        <v>3.0708623574317002</v>
      </c>
      <c r="F15" s="414">
        <v>3.9130704430855059</v>
      </c>
      <c r="G15" s="414">
        <v>3.2461169616246579</v>
      </c>
      <c r="H15" s="414">
        <v>1.8482253936937392</v>
      </c>
      <c r="I15" s="414">
        <v>3.9695449904492079</v>
      </c>
      <c r="J15" s="414">
        <v>2.3158307659434532</v>
      </c>
    </row>
    <row r="16" spans="1:133">
      <c r="C16" s="416">
        <v>40908</v>
      </c>
      <c r="D16" s="415">
        <v>40908</v>
      </c>
      <c r="E16" s="414">
        <v>3.1764936384929423</v>
      </c>
      <c r="F16" s="414">
        <v>3.9823304148487257</v>
      </c>
      <c r="G16" s="414">
        <v>3.3385130119386095</v>
      </c>
      <c r="H16" s="414">
        <v>2.5457896523481667</v>
      </c>
      <c r="I16" s="414">
        <v>3.0445582925773986</v>
      </c>
      <c r="J16" s="414">
        <v>2.6678040238661636</v>
      </c>
    </row>
    <row r="17" spans="3:133">
      <c r="C17" s="416">
        <v>40939</v>
      </c>
      <c r="D17" s="415">
        <v>40939</v>
      </c>
      <c r="E17" s="414">
        <v>3.1195669138153215</v>
      </c>
      <c r="F17" s="414">
        <v>4.1131501907468877</v>
      </c>
      <c r="G17" s="414">
        <v>3.3403496071554675</v>
      </c>
      <c r="H17" s="414">
        <v>2.5544272873667939</v>
      </c>
      <c r="I17" s="414">
        <v>5.0219987512230384</v>
      </c>
      <c r="J17" s="414">
        <v>3.2603540811418559</v>
      </c>
    </row>
    <row r="18" spans="3:133">
      <c r="C18" s="416">
        <v>40968</v>
      </c>
      <c r="D18" s="415">
        <v>40968</v>
      </c>
      <c r="E18" s="414">
        <v>3.4398494021498363</v>
      </c>
      <c r="F18" s="414">
        <v>4.3383526543748472</v>
      </c>
      <c r="G18" s="414">
        <v>3.6583711109413795</v>
      </c>
      <c r="H18" s="414">
        <v>2.7290011624893755</v>
      </c>
      <c r="I18" s="414">
        <v>3.5833668275747281</v>
      </c>
      <c r="J18" s="414">
        <v>2.9002643575760656</v>
      </c>
    </row>
    <row r="19" spans="3:133">
      <c r="C19" s="416">
        <v>40999</v>
      </c>
      <c r="D19" s="415">
        <v>40999</v>
      </c>
      <c r="E19" s="414">
        <v>3.1759010701466566</v>
      </c>
      <c r="F19" s="414">
        <v>4.2080744876214879</v>
      </c>
      <c r="G19" s="414">
        <v>3.4162645629605963</v>
      </c>
      <c r="H19" s="414">
        <v>2.5105285397001751</v>
      </c>
      <c r="I19" s="414">
        <v>1.8395360543750241</v>
      </c>
      <c r="J19" s="414">
        <v>2.360040665430216</v>
      </c>
    </row>
    <row r="20" spans="3:133">
      <c r="C20" s="416">
        <v>41029</v>
      </c>
      <c r="D20" s="415">
        <v>41029</v>
      </c>
      <c r="E20" s="414">
        <v>3.1429148353589951</v>
      </c>
      <c r="F20" s="414">
        <v>4.2031197166597032</v>
      </c>
      <c r="G20" s="414">
        <v>3.4032129118463645</v>
      </c>
      <c r="H20" s="414">
        <v>2.2146384988949226</v>
      </c>
      <c r="I20" s="414">
        <v>1.1268095011719481</v>
      </c>
      <c r="J20" s="414">
        <v>1.9000516027661201</v>
      </c>
    </row>
    <row r="21" spans="3:133">
      <c r="C21" s="416">
        <v>41060</v>
      </c>
      <c r="D21" s="415">
        <v>41060</v>
      </c>
      <c r="E21" s="414">
        <v>3.2295971536092321</v>
      </c>
      <c r="F21" s="414">
        <v>4.2442608633123893</v>
      </c>
      <c r="G21" s="414">
        <v>3.4475758643552941</v>
      </c>
      <c r="H21" s="414">
        <v>2.3671461388518669</v>
      </c>
      <c r="I21" s="414">
        <v>1.4518424440275646</v>
      </c>
      <c r="J21" s="414">
        <v>2.0697287610590762</v>
      </c>
    </row>
    <row r="22" spans="3:133">
      <c r="C22" s="416">
        <v>41090</v>
      </c>
      <c r="D22" s="415">
        <v>41090</v>
      </c>
      <c r="E22" s="414">
        <v>3.0364295498040192</v>
      </c>
      <c r="F22" s="414">
        <v>4.2335302656575067</v>
      </c>
      <c r="G22" s="414">
        <v>3.3106479937356772</v>
      </c>
      <c r="H22" s="414">
        <v>2.1587331696120087</v>
      </c>
      <c r="I22" s="414">
        <v>1.1575144125277619</v>
      </c>
      <c r="J22" s="414">
        <v>1.8621576799907738</v>
      </c>
    </row>
    <row r="23" spans="3:133">
      <c r="C23" s="416">
        <v>41121</v>
      </c>
      <c r="D23" s="415">
        <v>41121</v>
      </c>
      <c r="E23" s="414">
        <v>3.2509863930306198</v>
      </c>
      <c r="F23" s="414">
        <v>4.0249237377139186</v>
      </c>
      <c r="G23" s="414">
        <v>3.4024731050620134</v>
      </c>
      <c r="H23" s="414">
        <v>2.4330654241951417</v>
      </c>
      <c r="I23" s="414">
        <v>2.4848057644710231</v>
      </c>
      <c r="J23" s="414">
        <v>2.4517899657646627</v>
      </c>
    </row>
    <row r="24" spans="3:133">
      <c r="C24" s="416">
        <v>41152</v>
      </c>
      <c r="D24" s="415">
        <v>41152</v>
      </c>
      <c r="E24" s="414">
        <v>3.2702550973180111</v>
      </c>
      <c r="F24" s="414">
        <v>4.0163811560734928</v>
      </c>
      <c r="G24" s="414">
        <v>3.4331821919205403</v>
      </c>
      <c r="H24" s="414">
        <v>2.4244514614446717</v>
      </c>
      <c r="I24" s="414">
        <v>3.1006921505237259</v>
      </c>
      <c r="J24" s="414">
        <v>2.5919167087118349</v>
      </c>
    </row>
    <row r="25" spans="3:133">
      <c r="C25" s="416">
        <v>41182</v>
      </c>
      <c r="D25" s="415">
        <v>41182</v>
      </c>
      <c r="E25" s="414">
        <v>3.2686558787326025</v>
      </c>
      <c r="F25" s="414">
        <v>4.0284782622258613</v>
      </c>
      <c r="G25" s="414">
        <v>3.4415844356194984</v>
      </c>
      <c r="H25" s="414">
        <v>2.0870221234683117</v>
      </c>
      <c r="I25" s="414">
        <v>1.8374655297552911</v>
      </c>
      <c r="J25" s="414">
        <v>2.0260303534745838</v>
      </c>
    </row>
    <row r="26" spans="3:133">
      <c r="C26" s="416">
        <v>41213</v>
      </c>
      <c r="D26" s="415">
        <v>41213</v>
      </c>
      <c r="E26" s="414">
        <v>3.2405801261637559</v>
      </c>
      <c r="F26" s="414">
        <v>3.9520612382786582</v>
      </c>
      <c r="G26" s="414">
        <v>3.3729421966009885</v>
      </c>
      <c r="H26" s="414">
        <v>1.9053888371548826</v>
      </c>
      <c r="I26" s="414">
        <v>1.1985239592836798</v>
      </c>
      <c r="J26" s="414">
        <v>1.6440448142628501</v>
      </c>
    </row>
    <row r="27" spans="3:133">
      <c r="C27" s="416">
        <v>41243</v>
      </c>
      <c r="D27" s="415">
        <v>41243</v>
      </c>
      <c r="E27" s="414">
        <v>3.1945520717628533</v>
      </c>
      <c r="F27" s="414">
        <v>3.9792633568611531</v>
      </c>
      <c r="G27" s="414">
        <v>3.3710129934854516</v>
      </c>
      <c r="H27" s="414">
        <v>1.4878612162183598</v>
      </c>
      <c r="I27" s="414">
        <v>7.0630481430321597</v>
      </c>
      <c r="J27" s="414">
        <v>3.2238505148792576</v>
      </c>
      <c r="DW27" s="413"/>
      <c r="EC27" s="413"/>
    </row>
    <row r="28" spans="3:133">
      <c r="C28" s="416">
        <v>41274</v>
      </c>
      <c r="D28" s="415">
        <v>41274</v>
      </c>
      <c r="E28" s="414">
        <v>3.0284728578905207</v>
      </c>
      <c r="F28" s="414">
        <v>3.9333868076247596</v>
      </c>
      <c r="G28" s="414">
        <v>3.2082929120601569</v>
      </c>
      <c r="H28" s="414">
        <v>1.9702567774505086</v>
      </c>
      <c r="I28" s="414">
        <v>3.9062857586321429</v>
      </c>
      <c r="J28" s="414">
        <v>2.0959024806770845</v>
      </c>
    </row>
    <row r="29" spans="3:133">
      <c r="C29" s="416">
        <v>41305</v>
      </c>
      <c r="D29" s="415">
        <v>41305</v>
      </c>
      <c r="E29" s="414">
        <v>3.0057542420664154</v>
      </c>
      <c r="F29" s="414">
        <v>3.9840027521557593</v>
      </c>
      <c r="G29" s="414">
        <v>3.2471938886965774</v>
      </c>
      <c r="H29" s="414">
        <v>1.821071993041796</v>
      </c>
      <c r="I29" s="414">
        <v>6.8327689217780385</v>
      </c>
      <c r="J29" s="414">
        <v>2.5685957219379589</v>
      </c>
    </row>
    <row r="30" spans="3:133">
      <c r="C30" s="416">
        <v>41333</v>
      </c>
      <c r="D30" s="415">
        <v>41333</v>
      </c>
      <c r="E30" s="414">
        <v>2.9694658375665339</v>
      </c>
      <c r="F30" s="414">
        <v>3.9501780749051392</v>
      </c>
      <c r="G30" s="414">
        <v>3.2468312534145509</v>
      </c>
      <c r="H30" s="414">
        <v>1.5989093837720603</v>
      </c>
      <c r="I30" s="414">
        <v>2.6381140911016585</v>
      </c>
      <c r="J30" s="414">
        <v>1.650880478072547</v>
      </c>
    </row>
    <row r="31" spans="3:133">
      <c r="C31" s="416">
        <v>41364</v>
      </c>
      <c r="D31" s="415">
        <v>41364</v>
      </c>
      <c r="E31" s="414">
        <v>2.8083743095262235</v>
      </c>
      <c r="F31" s="414">
        <v>3.8354711319516825</v>
      </c>
      <c r="G31" s="414">
        <v>3.0921767492035248</v>
      </c>
      <c r="H31" s="414">
        <v>1.225148211570962</v>
      </c>
      <c r="I31" s="414">
        <v>5.6328432911148898</v>
      </c>
      <c r="J31" s="414">
        <v>2.4773782885172539</v>
      </c>
    </row>
    <row r="32" spans="3:133">
      <c r="C32" s="416">
        <v>41394</v>
      </c>
      <c r="D32" s="415">
        <v>41394</v>
      </c>
      <c r="E32" s="414">
        <v>2.7959017487569207</v>
      </c>
      <c r="F32" s="414">
        <v>3.7634461628318348</v>
      </c>
      <c r="G32" s="414">
        <v>3.0740896678584142</v>
      </c>
      <c r="H32" s="414">
        <v>1.26291702886636</v>
      </c>
      <c r="I32" s="414">
        <v>3.1897958890581664</v>
      </c>
      <c r="J32" s="414">
        <v>1.3632987285777978</v>
      </c>
    </row>
    <row r="33" spans="3:10">
      <c r="C33" s="416">
        <v>41425</v>
      </c>
      <c r="D33" s="415">
        <v>41425</v>
      </c>
      <c r="E33" s="414">
        <v>2.7088659082795301</v>
      </c>
      <c r="F33" s="414">
        <v>3.6310673133897984</v>
      </c>
      <c r="G33" s="414">
        <v>2.9684684880284089</v>
      </c>
      <c r="H33" s="414">
        <v>1.1558320931461679</v>
      </c>
      <c r="I33" s="414">
        <v>3.7528227070029554</v>
      </c>
      <c r="J33" s="414">
        <v>1.2477096274069714</v>
      </c>
    </row>
    <row r="34" spans="3:10">
      <c r="C34" s="416">
        <v>41455</v>
      </c>
      <c r="D34" s="415">
        <v>41455</v>
      </c>
      <c r="E34" s="414">
        <v>2.6316524034313131</v>
      </c>
      <c r="F34" s="414">
        <v>3.5990396963047262</v>
      </c>
      <c r="G34" s="414">
        <v>2.9134467044398638</v>
      </c>
      <c r="H34" s="414">
        <v>1.2163284556449139</v>
      </c>
      <c r="I34" s="414">
        <v>4.77558761877631</v>
      </c>
      <c r="J34" s="414">
        <v>1.3535060871862745</v>
      </c>
    </row>
    <row r="35" spans="3:10">
      <c r="C35" s="416">
        <v>41486</v>
      </c>
      <c r="D35" s="415">
        <v>41486</v>
      </c>
      <c r="E35" s="414">
        <v>2.5454410353442207</v>
      </c>
      <c r="F35" s="414">
        <v>3.5342000431913201</v>
      </c>
      <c r="G35" s="414">
        <v>2.8192977005219779</v>
      </c>
      <c r="H35" s="414">
        <v>1.2989140715043506</v>
      </c>
      <c r="I35" s="414">
        <v>3.3325552375186351</v>
      </c>
      <c r="J35" s="414">
        <v>1.459994129945055</v>
      </c>
    </row>
    <row r="36" spans="3:10">
      <c r="C36" s="416">
        <v>41517</v>
      </c>
      <c r="D36" s="415">
        <v>41517</v>
      </c>
      <c r="E36" s="414">
        <v>2.5473916919205308</v>
      </c>
      <c r="F36" s="414">
        <v>3.4705212620312991</v>
      </c>
      <c r="G36" s="414">
        <v>2.8048833979047347</v>
      </c>
      <c r="H36" s="414">
        <v>1.2382877289654652</v>
      </c>
      <c r="I36" s="414">
        <v>4.9995044896669816</v>
      </c>
      <c r="J36" s="414">
        <v>1.3687840145776782</v>
      </c>
    </row>
    <row r="37" spans="3:10">
      <c r="C37" s="416">
        <v>41547</v>
      </c>
      <c r="D37" s="415">
        <v>41547</v>
      </c>
      <c r="E37" s="414">
        <v>2.5363034330379435</v>
      </c>
      <c r="F37" s="414">
        <v>3.4263727735620275</v>
      </c>
      <c r="G37" s="414">
        <v>2.7974180854679025</v>
      </c>
      <c r="H37" s="414">
        <v>1.4512436015316414</v>
      </c>
      <c r="I37" s="414">
        <v>5.4191698013178247</v>
      </c>
      <c r="J37" s="414">
        <v>1.7449664863078709</v>
      </c>
    </row>
    <row r="38" spans="3:10">
      <c r="C38" s="416">
        <v>41578</v>
      </c>
      <c r="D38" s="415">
        <v>41578</v>
      </c>
      <c r="E38" s="414">
        <v>2.4325387027735976</v>
      </c>
      <c r="F38" s="414">
        <v>3.3522781217134101</v>
      </c>
      <c r="G38" s="414">
        <v>2.6687071195279004</v>
      </c>
      <c r="H38" s="414">
        <v>1.2983168536855654</v>
      </c>
      <c r="I38" s="414">
        <v>2.8440390692826822</v>
      </c>
      <c r="J38" s="414">
        <v>1.398407846392439</v>
      </c>
    </row>
    <row r="39" spans="3:10">
      <c r="C39" s="416">
        <v>41608</v>
      </c>
      <c r="D39" s="415">
        <v>41608</v>
      </c>
      <c r="E39" s="414">
        <v>2.3803418452878433</v>
      </c>
      <c r="F39" s="414">
        <v>3.251941103293928</v>
      </c>
      <c r="G39" s="414">
        <v>2.608681932204902</v>
      </c>
      <c r="H39" s="414">
        <v>1.1589409788769791</v>
      </c>
      <c r="I39" s="414">
        <v>2.752893854487465</v>
      </c>
      <c r="J39" s="414">
        <v>1.2082007053717212</v>
      </c>
    </row>
    <row r="40" spans="3:10">
      <c r="C40" s="416">
        <v>41639</v>
      </c>
      <c r="D40" s="415">
        <v>41639</v>
      </c>
      <c r="E40" s="414">
        <v>2.3737790707353188</v>
      </c>
      <c r="F40" s="414">
        <v>3.1600315959366201</v>
      </c>
      <c r="G40" s="414">
        <v>2.6105608212595466</v>
      </c>
      <c r="H40" s="414">
        <v>1.4453131713765324</v>
      </c>
      <c r="I40" s="414">
        <v>3.206282061903734</v>
      </c>
      <c r="J40" s="414">
        <v>1.5472491830216957</v>
      </c>
    </row>
    <row r="41" spans="3:10">
      <c r="C41" s="416">
        <v>41670</v>
      </c>
      <c r="D41" s="415">
        <v>41670</v>
      </c>
      <c r="E41" s="414">
        <v>2.325962681760597</v>
      </c>
      <c r="F41" s="414">
        <v>3.1235193749583061</v>
      </c>
      <c r="G41" s="414">
        <v>2.5843871582589437</v>
      </c>
      <c r="H41" s="414">
        <v>1.4682647191371658</v>
      </c>
      <c r="I41" s="414">
        <v>2.0351320020210908</v>
      </c>
      <c r="J41" s="414">
        <v>1.507549589161242</v>
      </c>
    </row>
    <row r="42" spans="3:10">
      <c r="C42" s="416">
        <v>41698</v>
      </c>
      <c r="D42" s="415">
        <v>41698</v>
      </c>
      <c r="E42" s="414">
        <v>2.2445023881227533</v>
      </c>
      <c r="F42" s="414">
        <v>3.1239287153440292</v>
      </c>
      <c r="G42" s="414">
        <v>2.5262828960398149</v>
      </c>
      <c r="H42" s="414">
        <v>1.3604431289051235</v>
      </c>
      <c r="I42" s="414">
        <v>3.694574307283605</v>
      </c>
      <c r="J42" s="414">
        <v>1.4907312028307493</v>
      </c>
    </row>
    <row r="43" spans="3:10">
      <c r="C43" s="416">
        <v>41729</v>
      </c>
      <c r="D43" s="415">
        <v>41729</v>
      </c>
      <c r="E43" s="414">
        <v>2.2085897140413002</v>
      </c>
      <c r="F43" s="414">
        <v>3.1155193660117591</v>
      </c>
      <c r="G43" s="414">
        <v>2.5343510744929962</v>
      </c>
      <c r="H43" s="414">
        <v>1.1524982092696379</v>
      </c>
      <c r="I43" s="414">
        <v>3.3817952034709471</v>
      </c>
      <c r="J43" s="414">
        <v>1.2632172821541257</v>
      </c>
    </row>
    <row r="44" spans="3:10">
      <c r="C44" s="416">
        <v>41759</v>
      </c>
      <c r="D44" s="415">
        <v>41759</v>
      </c>
      <c r="E44" s="414">
        <v>2.1692496551434859</v>
      </c>
      <c r="F44" s="414">
        <v>3.0501128483121853</v>
      </c>
      <c r="G44" s="414">
        <v>2.483640240272734</v>
      </c>
      <c r="H44" s="414">
        <v>1.711564010345477</v>
      </c>
      <c r="I44" s="414">
        <v>3.9900044898838471</v>
      </c>
      <c r="J44" s="414">
        <v>1.8561265861268255</v>
      </c>
    </row>
    <row r="45" spans="3:10">
      <c r="C45" s="416">
        <v>41790</v>
      </c>
      <c r="D45" s="415">
        <v>41790</v>
      </c>
      <c r="E45" s="414">
        <v>2.1438611373243037</v>
      </c>
      <c r="F45" s="414">
        <v>3.0145861994240599</v>
      </c>
      <c r="G45" s="414">
        <v>2.4211035602048434</v>
      </c>
      <c r="H45" s="414">
        <v>1.2395498772310356</v>
      </c>
      <c r="I45" s="414">
        <v>2.5985737248774634</v>
      </c>
      <c r="J45" s="414">
        <v>1.1004888017495338</v>
      </c>
    </row>
    <row r="46" spans="3:10">
      <c r="C46" s="416">
        <v>41820</v>
      </c>
      <c r="D46" s="415">
        <v>41820</v>
      </c>
      <c r="E46" s="414">
        <v>2.16382610033931</v>
      </c>
      <c r="F46" s="414">
        <v>2.98759253032072</v>
      </c>
      <c r="G46" s="414">
        <v>2.4370851546050716</v>
      </c>
      <c r="H46" s="414">
        <v>1.2149906342037193</v>
      </c>
      <c r="I46" s="414">
        <v>4.1654362092418928</v>
      </c>
      <c r="J46" s="414">
        <v>1.139009351761193</v>
      </c>
    </row>
    <row r="47" spans="3:10">
      <c r="C47" s="416">
        <v>41851</v>
      </c>
      <c r="D47" s="415">
        <v>41851</v>
      </c>
      <c r="E47" s="414">
        <v>2.0680397371813357</v>
      </c>
      <c r="F47" s="414">
        <v>2.9724955687028811</v>
      </c>
      <c r="G47" s="414">
        <v>2.3830413158198369</v>
      </c>
      <c r="H47" s="414">
        <v>1.2844123687282225</v>
      </c>
      <c r="I47" s="414">
        <v>4.8258825584394645</v>
      </c>
      <c r="J47" s="414">
        <v>1.7034188494999105</v>
      </c>
    </row>
    <row r="48" spans="3:10">
      <c r="C48" s="416">
        <v>41882</v>
      </c>
      <c r="D48" s="415">
        <v>41882</v>
      </c>
      <c r="E48" s="414">
        <v>2.0832353256851457</v>
      </c>
      <c r="F48" s="414">
        <v>2.8521666593644408</v>
      </c>
      <c r="G48" s="414">
        <v>2.324820503416972</v>
      </c>
      <c r="H48" s="414">
        <v>1.146262006748948</v>
      </c>
      <c r="I48" s="414">
        <v>5.3720303940210856</v>
      </c>
      <c r="J48" s="414">
        <v>1.8688227702195246</v>
      </c>
    </row>
    <row r="49" spans="1:124" ht="12">
      <c r="C49" s="416">
        <v>41912</v>
      </c>
      <c r="D49" s="415">
        <v>41912</v>
      </c>
      <c r="E49" s="414">
        <v>2.0554837785569831</v>
      </c>
      <c r="F49" s="414">
        <v>2.8409123728501564</v>
      </c>
      <c r="G49" s="414">
        <v>2.3096873387460826</v>
      </c>
      <c r="H49" s="414">
        <v>1.3414531577384567</v>
      </c>
      <c r="I49" s="414">
        <v>2.627848011619689</v>
      </c>
      <c r="J49" s="414">
        <v>1.4077346756897287</v>
      </c>
      <c r="DT49" s="45"/>
    </row>
    <row r="50" spans="1:124">
      <c r="C50" s="416">
        <v>41943</v>
      </c>
      <c r="D50" s="415">
        <v>41943</v>
      </c>
      <c r="E50" s="414">
        <v>1.9820182572422249</v>
      </c>
      <c r="F50" s="414">
        <v>2.7605630682487488</v>
      </c>
      <c r="G50" s="414">
        <v>2.2323822046611941</v>
      </c>
      <c r="H50" s="414">
        <v>1.1619796237122784</v>
      </c>
      <c r="I50" s="414">
        <v>3.2133172575081708</v>
      </c>
      <c r="J50" s="414">
        <v>1.2597770231804433</v>
      </c>
    </row>
    <row r="51" spans="1:124">
      <c r="C51" s="416">
        <v>41973</v>
      </c>
      <c r="D51" s="415">
        <v>41973</v>
      </c>
      <c r="E51" s="414">
        <v>1.9879319705298133</v>
      </c>
      <c r="F51" s="414">
        <v>2.7003471645914208</v>
      </c>
      <c r="G51" s="414">
        <v>2.213810627364746</v>
      </c>
      <c r="H51" s="414">
        <v>1.2439113681418945</v>
      </c>
      <c r="I51" s="414">
        <v>3.421585733066606</v>
      </c>
      <c r="J51" s="414">
        <v>1.402056782265531</v>
      </c>
    </row>
    <row r="52" spans="1:124">
      <c r="C52" s="416">
        <v>42004</v>
      </c>
      <c r="D52" s="415">
        <v>42004</v>
      </c>
      <c r="E52" s="414">
        <v>1.9519833881932189</v>
      </c>
      <c r="F52" s="414">
        <v>2.6776366972652359</v>
      </c>
      <c r="G52" s="414">
        <v>2.2153799969563837</v>
      </c>
      <c r="H52" s="414">
        <v>1.4731644956543788</v>
      </c>
      <c r="I52" s="414">
        <v>3.0760114590884045</v>
      </c>
      <c r="J52" s="414">
        <v>1.8365305688158289</v>
      </c>
    </row>
    <row r="53" spans="1:124">
      <c r="C53" s="416">
        <v>42035</v>
      </c>
      <c r="D53" s="415">
        <v>42035</v>
      </c>
      <c r="E53" s="414">
        <v>1.9238014140771755</v>
      </c>
      <c r="F53" s="414">
        <v>2.5820860784757942</v>
      </c>
      <c r="G53" s="414">
        <v>2.1297594389712877</v>
      </c>
      <c r="H53" s="414">
        <v>1.6015800148617225</v>
      </c>
      <c r="I53" s="414">
        <v>2.4734165013146669</v>
      </c>
      <c r="J53" s="414">
        <v>1.655098666034257</v>
      </c>
    </row>
    <row r="54" spans="1:124">
      <c r="C54" s="416">
        <v>42063</v>
      </c>
      <c r="D54" s="415">
        <v>42063</v>
      </c>
      <c r="E54" s="414">
        <v>1.8865277682606179</v>
      </c>
      <c r="F54" s="414">
        <v>2.5613365085283624</v>
      </c>
      <c r="G54" s="414">
        <v>2.1335927574988705</v>
      </c>
      <c r="H54" s="414">
        <v>1.2659466855587549</v>
      </c>
      <c r="I54" s="414">
        <v>4.037675109180257</v>
      </c>
      <c r="J54" s="414">
        <v>1.9012795165144296</v>
      </c>
    </row>
    <row r="55" spans="1:124">
      <c r="C55" s="416">
        <v>42094</v>
      </c>
      <c r="D55" s="415">
        <v>42094</v>
      </c>
      <c r="E55" s="414">
        <v>1.8508923571633451</v>
      </c>
      <c r="F55" s="414">
        <v>2.4724289564817097</v>
      </c>
      <c r="G55" s="414">
        <v>2.0631177005077501</v>
      </c>
      <c r="H55" s="414">
        <v>1.2186451784120886</v>
      </c>
      <c r="I55" s="414">
        <v>2.5376125389187369</v>
      </c>
      <c r="J55" s="414">
        <v>1.315610821867998</v>
      </c>
    </row>
    <row r="56" spans="1:124">
      <c r="C56" s="416">
        <v>42124</v>
      </c>
      <c r="D56" s="415">
        <v>42124</v>
      </c>
      <c r="E56" s="414">
        <v>1.8185042753192466</v>
      </c>
      <c r="F56" s="414">
        <v>2.4420924240467827</v>
      </c>
      <c r="G56" s="414">
        <v>2.0379490830418927</v>
      </c>
      <c r="H56" s="414">
        <v>1.2036753677285443</v>
      </c>
      <c r="I56" s="414">
        <v>2.4350744118258256</v>
      </c>
      <c r="J56" s="414">
        <v>1.4107981582624813</v>
      </c>
    </row>
    <row r="57" spans="1:124">
      <c r="C57" s="416">
        <v>42155</v>
      </c>
      <c r="D57" s="415">
        <v>42155</v>
      </c>
      <c r="E57" s="414">
        <v>1.7508860446927186</v>
      </c>
      <c r="F57" s="414">
        <v>2.3994838024541552</v>
      </c>
      <c r="G57" s="414">
        <v>1.9831763339433772</v>
      </c>
      <c r="H57" s="414">
        <v>1.2135859760953089</v>
      </c>
      <c r="I57" s="414">
        <v>1.6487684992630189</v>
      </c>
      <c r="J57" s="414">
        <v>1.255766497817778</v>
      </c>
    </row>
    <row r="58" spans="1:124">
      <c r="A58" s="12">
        <v>2015</v>
      </c>
      <c r="B58" s="12" t="s">
        <v>135</v>
      </c>
      <c r="C58" s="416">
        <v>42185</v>
      </c>
      <c r="D58" s="415">
        <v>42185</v>
      </c>
      <c r="E58" s="414">
        <v>1.7683025813538293</v>
      </c>
      <c r="F58" s="414">
        <v>2.3474744189463421</v>
      </c>
      <c r="G58" s="414">
        <v>1.9576594005665922</v>
      </c>
      <c r="H58" s="414">
        <v>0.91950339937437386</v>
      </c>
      <c r="I58" s="414">
        <v>2.3607230317214194</v>
      </c>
      <c r="J58" s="414">
        <v>1.0979714445780098</v>
      </c>
    </row>
    <row r="59" spans="1:124">
      <c r="C59" s="416">
        <v>42216</v>
      </c>
      <c r="D59" s="415">
        <v>42216</v>
      </c>
      <c r="E59" s="414">
        <v>1.715260081256871</v>
      </c>
      <c r="F59" s="414">
        <v>2.3403912216160956</v>
      </c>
      <c r="G59" s="414">
        <v>1.9341726722268797</v>
      </c>
      <c r="H59" s="414">
        <v>1.2965548766102657</v>
      </c>
      <c r="I59" s="414">
        <v>2.1837334729234561</v>
      </c>
      <c r="J59" s="414">
        <v>1.3992237470887332</v>
      </c>
    </row>
    <row r="60" spans="1:124">
      <c r="C60" s="416">
        <v>42247</v>
      </c>
      <c r="D60" s="415">
        <v>42247</v>
      </c>
      <c r="E60" s="414">
        <v>1.706816749127003</v>
      </c>
      <c r="F60" s="414">
        <v>2.1974708227342106</v>
      </c>
      <c r="G60" s="414">
        <v>1.8836444996500583</v>
      </c>
      <c r="H60" s="414">
        <v>1.2042701706444929</v>
      </c>
      <c r="I60" s="414">
        <v>2.3845707734700201</v>
      </c>
      <c r="J60" s="414">
        <v>1.329993505310753</v>
      </c>
    </row>
    <row r="61" spans="1:124">
      <c r="C61" s="416">
        <v>42277</v>
      </c>
      <c r="D61" s="415">
        <v>42277</v>
      </c>
      <c r="E61" s="414">
        <v>1.6570818027263652</v>
      </c>
      <c r="F61" s="414">
        <v>2.233284596503839</v>
      </c>
      <c r="G61" s="414">
        <v>1.8834500139292956</v>
      </c>
      <c r="H61" s="414">
        <v>1.2856753689379272</v>
      </c>
      <c r="I61" s="414">
        <v>2.0271072297041575</v>
      </c>
      <c r="J61" s="414">
        <v>1.3473046685902121</v>
      </c>
    </row>
    <row r="62" spans="1:124">
      <c r="C62" s="416">
        <v>42308</v>
      </c>
      <c r="D62" s="415">
        <v>42308</v>
      </c>
      <c r="E62" s="414">
        <v>1.6040437069092084</v>
      </c>
      <c r="F62" s="414">
        <v>2.1076437580900946</v>
      </c>
      <c r="G62" s="414">
        <v>1.7892427712229011</v>
      </c>
      <c r="H62" s="414">
        <v>1.1921575615697417</v>
      </c>
      <c r="I62" s="414">
        <v>1.9305510481139778</v>
      </c>
      <c r="J62" s="414">
        <v>1.2104128785697186</v>
      </c>
    </row>
    <row r="63" spans="1:124">
      <c r="C63" s="416">
        <v>42338</v>
      </c>
      <c r="D63" s="415">
        <v>42338</v>
      </c>
      <c r="E63" s="414">
        <v>1.4974976197256122</v>
      </c>
      <c r="F63" s="414">
        <v>2.0577495345011667</v>
      </c>
      <c r="G63" s="414">
        <v>1.7203565841132546</v>
      </c>
      <c r="H63" s="414">
        <v>1.1078176429637376</v>
      </c>
      <c r="I63" s="414">
        <v>2.0081025237839643</v>
      </c>
      <c r="J63" s="414">
        <v>1.599433520859241</v>
      </c>
    </row>
    <row r="64" spans="1:124">
      <c r="C64" s="416">
        <v>42369</v>
      </c>
      <c r="D64" s="415">
        <v>42369</v>
      </c>
      <c r="E64" s="414">
        <v>1.4673382458947912</v>
      </c>
      <c r="F64" s="414">
        <v>2.0972221162379503</v>
      </c>
      <c r="G64" s="414">
        <v>1.7025525336642147</v>
      </c>
      <c r="H64" s="414">
        <v>0.98910833236765028</v>
      </c>
      <c r="I64" s="414">
        <v>1.9189762878552092</v>
      </c>
      <c r="J64" s="414">
        <v>1.2042600546567646</v>
      </c>
    </row>
    <row r="65" spans="1:10">
      <c r="C65" s="416">
        <v>42400</v>
      </c>
      <c r="D65" s="415">
        <v>42400</v>
      </c>
      <c r="E65" s="414">
        <v>1.3933596760548166</v>
      </c>
      <c r="F65" s="414">
        <v>1.9805899715887465</v>
      </c>
      <c r="G65" s="414">
        <v>1.6326550074613628</v>
      </c>
      <c r="H65" s="414">
        <v>0.86728623915895064</v>
      </c>
      <c r="I65" s="414">
        <v>1.6119846897996308</v>
      </c>
      <c r="J65" s="414">
        <v>0.98407004056092373</v>
      </c>
    </row>
    <row r="66" spans="1:10">
      <c r="C66" s="416">
        <v>42429</v>
      </c>
      <c r="D66" s="415">
        <v>42429</v>
      </c>
      <c r="E66" s="414">
        <v>1.3773518758335264</v>
      </c>
      <c r="F66" s="414">
        <v>1.824266030770882</v>
      </c>
      <c r="G66" s="414">
        <v>1.5578138856615147</v>
      </c>
      <c r="H66" s="414">
        <v>0.63527105552674068</v>
      </c>
      <c r="I66" s="414">
        <v>1.5977207496856616</v>
      </c>
      <c r="J66" s="414">
        <v>0.69870669797360874</v>
      </c>
    </row>
    <row r="67" spans="1:10">
      <c r="C67" s="416">
        <v>42460</v>
      </c>
      <c r="D67" s="415">
        <v>42460</v>
      </c>
      <c r="E67" s="414">
        <v>1.0909415687490853</v>
      </c>
      <c r="F67" s="414">
        <v>1.660422842429996</v>
      </c>
      <c r="G67" s="414">
        <v>1.3164850528358758</v>
      </c>
      <c r="H67" s="414">
        <v>0.63821796708890777</v>
      </c>
      <c r="I67" s="414">
        <v>0.84387081934661956</v>
      </c>
      <c r="J67" s="414">
        <v>0.66106377800017979</v>
      </c>
    </row>
    <row r="68" spans="1:10">
      <c r="C68" s="416">
        <v>42490</v>
      </c>
      <c r="D68" s="415">
        <v>42490</v>
      </c>
      <c r="E68" s="414">
        <v>1.0768189515481252</v>
      </c>
      <c r="F68" s="414">
        <v>1.7230660183355471</v>
      </c>
      <c r="G68" s="414">
        <v>1.3456502072675183</v>
      </c>
      <c r="H68" s="414">
        <v>0.59349728271398117</v>
      </c>
      <c r="I68" s="414">
        <v>1.9482724728759315</v>
      </c>
      <c r="J68" s="414">
        <v>1.327025600300705</v>
      </c>
    </row>
    <row r="69" spans="1:10">
      <c r="C69" s="416">
        <v>42521</v>
      </c>
      <c r="D69" s="415">
        <v>42521</v>
      </c>
      <c r="E69" s="414">
        <v>0.93056459384790269</v>
      </c>
      <c r="F69" s="414">
        <v>1.5171852102991972</v>
      </c>
      <c r="G69" s="414">
        <v>1.1770120220556559</v>
      </c>
      <c r="H69" s="414">
        <v>0.42028888093247285</v>
      </c>
      <c r="I69" s="414">
        <v>2.1000485937136735</v>
      </c>
      <c r="J69" s="414">
        <v>0.85454022987037626</v>
      </c>
    </row>
    <row r="70" spans="1:10">
      <c r="C70" s="416">
        <v>42551</v>
      </c>
      <c r="D70" s="415">
        <v>42551</v>
      </c>
      <c r="E70" s="414">
        <v>0.9418404946535659</v>
      </c>
      <c r="F70" s="414">
        <v>1.5687792088776629</v>
      </c>
      <c r="G70" s="414">
        <v>1.1865416231877253</v>
      </c>
      <c r="H70" s="414">
        <v>0.39608198789865123</v>
      </c>
      <c r="I70" s="414">
        <v>1.734501072956951</v>
      </c>
      <c r="J70" s="414">
        <v>0.64349218346252179</v>
      </c>
    </row>
    <row r="71" spans="1:10">
      <c r="A71" s="12">
        <v>2016</v>
      </c>
      <c r="B71" s="12" t="s">
        <v>136</v>
      </c>
      <c r="C71" s="416">
        <v>42582</v>
      </c>
      <c r="D71" s="415">
        <v>42582</v>
      </c>
      <c r="E71" s="414">
        <v>0.93607596216189415</v>
      </c>
      <c r="F71" s="414">
        <v>1.4260787761959135</v>
      </c>
      <c r="G71" s="414">
        <v>1.1199485634490323</v>
      </c>
      <c r="H71" s="414">
        <v>0.46421324323464835</v>
      </c>
      <c r="I71" s="414">
        <v>1.2131099539172021</v>
      </c>
      <c r="J71" s="414">
        <v>0.52695416258085948</v>
      </c>
    </row>
    <row r="72" spans="1:10">
      <c r="C72" s="416">
        <v>42613</v>
      </c>
      <c r="D72" s="415">
        <v>42613</v>
      </c>
      <c r="E72" s="414">
        <v>0.85863004220596451</v>
      </c>
      <c r="F72" s="414">
        <v>1.2621241871170015</v>
      </c>
      <c r="G72" s="414">
        <v>1.0093641549075461</v>
      </c>
      <c r="H72" s="414">
        <v>0.49469085751419473</v>
      </c>
      <c r="I72" s="414">
        <v>2.3991566877733499</v>
      </c>
      <c r="J72" s="414">
        <v>0.796671279693007</v>
      </c>
    </row>
    <row r="73" spans="1:10">
      <c r="C73" s="416">
        <v>42643</v>
      </c>
      <c r="D73" s="415">
        <v>42643</v>
      </c>
      <c r="E73" s="414">
        <v>0.7961732412661604</v>
      </c>
      <c r="F73" s="414">
        <v>1.2654652637134809</v>
      </c>
      <c r="G73" s="414">
        <v>0.98496547768129217</v>
      </c>
      <c r="H73" s="414">
        <v>0.53232830681261567</v>
      </c>
      <c r="I73" s="414">
        <v>1.2128558521083406</v>
      </c>
      <c r="J73" s="414">
        <v>0.62836361801962826</v>
      </c>
    </row>
    <row r="74" spans="1:10">
      <c r="C74" s="416">
        <v>42674</v>
      </c>
      <c r="D74" s="415">
        <v>42674</v>
      </c>
      <c r="E74" s="414">
        <v>0.75634381436368825</v>
      </c>
      <c r="F74" s="414">
        <v>1.1255813107381827</v>
      </c>
      <c r="G74" s="414">
        <v>0.89254687173128211</v>
      </c>
      <c r="H74" s="414">
        <v>0.56078760837514841</v>
      </c>
      <c r="I74" s="414">
        <v>0.98926838502607861</v>
      </c>
      <c r="J74" s="414">
        <v>0.59215383778242814</v>
      </c>
    </row>
    <row r="75" spans="1:10">
      <c r="C75" s="416">
        <v>42704</v>
      </c>
      <c r="D75" s="415">
        <v>42704</v>
      </c>
      <c r="E75" s="414">
        <v>0.76164362856285328</v>
      </c>
      <c r="F75" s="414">
        <v>1.1383991909773441</v>
      </c>
      <c r="G75" s="414">
        <v>0.9147835878926126</v>
      </c>
      <c r="H75" s="414">
        <v>0.54297618240293832</v>
      </c>
      <c r="I75" s="414">
        <v>0.83132850254801094</v>
      </c>
      <c r="J75" s="414">
        <v>0.55390645725345622</v>
      </c>
    </row>
    <row r="76" spans="1:10">
      <c r="C76" s="416">
        <v>42735</v>
      </c>
      <c r="D76" s="415">
        <v>42735</v>
      </c>
      <c r="E76" s="414">
        <v>0.70566303707535227</v>
      </c>
      <c r="F76" s="414">
        <v>1.0691666181541999</v>
      </c>
      <c r="G76" s="414">
        <v>0.84353644769650815</v>
      </c>
      <c r="H76" s="414">
        <v>0.45079143290549162</v>
      </c>
      <c r="I76" s="414">
        <v>0.81396501070760219</v>
      </c>
      <c r="J76" s="414">
        <v>0.4793225332825044</v>
      </c>
    </row>
    <row r="77" spans="1:10">
      <c r="C77" s="416">
        <v>42766</v>
      </c>
      <c r="D77" s="415">
        <v>42766</v>
      </c>
      <c r="E77" s="414">
        <v>0.54561064932644709</v>
      </c>
      <c r="F77" s="414">
        <v>1.0673457455118844</v>
      </c>
      <c r="G77" s="414">
        <v>0.76569569488592026</v>
      </c>
      <c r="H77" s="414">
        <v>0.437822607780886</v>
      </c>
      <c r="I77" s="414">
        <v>2.458709283255629</v>
      </c>
      <c r="J77" s="414">
        <v>0.70218207653524833</v>
      </c>
    </row>
    <row r="78" spans="1:10">
      <c r="C78" s="416">
        <v>42794</v>
      </c>
      <c r="D78" s="415">
        <v>42794</v>
      </c>
      <c r="E78" s="414">
        <v>0.49446105575523552</v>
      </c>
      <c r="F78" s="414">
        <v>0.87992087450116696</v>
      </c>
      <c r="G78" s="414">
        <v>0.63056423654279914</v>
      </c>
      <c r="H78" s="414">
        <v>0.4311650263905491</v>
      </c>
      <c r="I78" s="414">
        <v>0.70943067434547469</v>
      </c>
      <c r="J78" s="414">
        <v>0.45695785472515865</v>
      </c>
    </row>
    <row r="79" spans="1:10">
      <c r="C79" s="416">
        <v>42825</v>
      </c>
      <c r="D79" s="415">
        <v>42825</v>
      </c>
      <c r="E79" s="414">
        <v>0.50159468749996483</v>
      </c>
      <c r="F79" s="414">
        <v>0.83882114508179884</v>
      </c>
      <c r="G79" s="414">
        <v>0.62797280163709501</v>
      </c>
      <c r="H79" s="414">
        <v>0.48708214913483611</v>
      </c>
      <c r="I79" s="414">
        <v>0.5670792831826873</v>
      </c>
      <c r="J79" s="414">
        <v>0.49070712950712975</v>
      </c>
    </row>
    <row r="80" spans="1:10">
      <c r="C80" s="416">
        <v>42855</v>
      </c>
      <c r="D80" s="415">
        <v>42855</v>
      </c>
      <c r="E80" s="414">
        <v>0.4805752452222416</v>
      </c>
      <c r="F80" s="414">
        <v>0.75220102355465646</v>
      </c>
      <c r="G80" s="414">
        <v>0.5859005962228705</v>
      </c>
      <c r="H80" s="414">
        <v>0.42268186831186111</v>
      </c>
      <c r="I80" s="414">
        <v>0.74601966923277307</v>
      </c>
      <c r="J80" s="414">
        <v>0.48671224210439468</v>
      </c>
    </row>
    <row r="81" spans="1:10">
      <c r="C81" s="416">
        <v>42886</v>
      </c>
      <c r="D81" s="415">
        <v>42886</v>
      </c>
      <c r="E81" s="414">
        <v>0.43907265744034618</v>
      </c>
      <c r="F81" s="414">
        <v>0.84269922635759598</v>
      </c>
      <c r="G81" s="414">
        <v>0.61011935079530022</v>
      </c>
      <c r="H81" s="414">
        <v>0.34802967920430122</v>
      </c>
      <c r="I81" s="414">
        <v>1.0163078899361486</v>
      </c>
      <c r="J81" s="414">
        <v>0.57145153391300474</v>
      </c>
    </row>
    <row r="82" spans="1:10">
      <c r="C82" s="416">
        <v>42916</v>
      </c>
      <c r="D82" s="415">
        <v>42916</v>
      </c>
      <c r="E82" s="414">
        <v>0.39382960703873948</v>
      </c>
      <c r="F82" s="414">
        <v>0.78638076256345868</v>
      </c>
      <c r="G82" s="414">
        <v>0.5464642760173174</v>
      </c>
      <c r="H82" s="414">
        <v>0.33101380838326688</v>
      </c>
      <c r="I82" s="414">
        <v>0.60906167334856565</v>
      </c>
      <c r="J82" s="414">
        <v>0.38423722633006951</v>
      </c>
    </row>
    <row r="83" spans="1:10">
      <c r="A83" s="12">
        <v>2017</v>
      </c>
      <c r="B83" s="12" t="s">
        <v>43</v>
      </c>
      <c r="C83" s="416">
        <v>42947</v>
      </c>
      <c r="D83" s="415">
        <v>42947</v>
      </c>
      <c r="E83" s="414">
        <v>0.40508246562730116</v>
      </c>
      <c r="F83" s="414">
        <v>0.79493778001458215</v>
      </c>
      <c r="G83" s="414">
        <v>0.56872147046768329</v>
      </c>
      <c r="H83" s="414">
        <v>0.42604899752539777</v>
      </c>
      <c r="I83" s="414">
        <v>0.71992591143000484</v>
      </c>
      <c r="J83" s="414">
        <v>0.44245232166111226</v>
      </c>
    </row>
    <row r="84" spans="1:10">
      <c r="C84" s="416">
        <v>42978</v>
      </c>
      <c r="D84" s="415">
        <v>42978</v>
      </c>
      <c r="E84" s="414">
        <v>0.40048718817952084</v>
      </c>
      <c r="F84" s="414">
        <v>0.80499436700968374</v>
      </c>
      <c r="G84" s="414">
        <v>0.55165488861855638</v>
      </c>
      <c r="H84" s="414">
        <v>0.1924832167899401</v>
      </c>
      <c r="I84" s="414">
        <v>1.0510000310822076</v>
      </c>
      <c r="J84" s="414">
        <v>0.26751293396974013</v>
      </c>
    </row>
    <row r="85" spans="1:10">
      <c r="C85" s="416">
        <v>43008</v>
      </c>
      <c r="D85" s="415">
        <v>43008</v>
      </c>
      <c r="E85" s="414">
        <v>0.39046842836491907</v>
      </c>
      <c r="F85" s="414">
        <v>0.77961913848395992</v>
      </c>
      <c r="G85" s="414">
        <v>0.54534894289123237</v>
      </c>
      <c r="H85" s="414">
        <v>0.37808589694105432</v>
      </c>
      <c r="I85" s="414">
        <v>1.0406086785498294</v>
      </c>
      <c r="J85" s="414">
        <v>0.47780457579966129</v>
      </c>
    </row>
    <row r="86" spans="1:10">
      <c r="C86" s="416">
        <v>43039</v>
      </c>
      <c r="D86" s="415">
        <v>43039</v>
      </c>
      <c r="E86" s="414">
        <v>0.44437753516112632</v>
      </c>
      <c r="F86" s="414">
        <v>0.78492763420082023</v>
      </c>
      <c r="G86" s="414">
        <v>0.57513230880909516</v>
      </c>
      <c r="H86" s="414">
        <v>0.33308847501936378</v>
      </c>
      <c r="I86" s="414">
        <v>0.44376395912892613</v>
      </c>
      <c r="J86" s="414">
        <v>0.35023802675063342</v>
      </c>
    </row>
    <row r="87" spans="1:10">
      <c r="C87" s="416">
        <v>43069</v>
      </c>
      <c r="D87" s="415">
        <v>43069</v>
      </c>
      <c r="E87" s="414">
        <v>0.42728077791662195</v>
      </c>
      <c r="F87" s="414">
        <v>0.78812887968528678</v>
      </c>
      <c r="G87" s="414">
        <v>0.57542873849492915</v>
      </c>
      <c r="H87" s="414">
        <v>0.3376379247842291</v>
      </c>
      <c r="I87" s="414">
        <v>1.3043686421687726</v>
      </c>
      <c r="J87" s="414">
        <v>1.1121492798174573</v>
      </c>
    </row>
    <row r="88" spans="1:10">
      <c r="C88" s="416">
        <v>43100</v>
      </c>
      <c r="D88" s="415">
        <v>43100</v>
      </c>
      <c r="E88" s="414">
        <v>0.49964129215561115</v>
      </c>
      <c r="F88" s="414">
        <v>0.92219390691766578</v>
      </c>
      <c r="G88" s="414">
        <v>0.67511320050744827</v>
      </c>
      <c r="H88" s="414">
        <v>0.3625902219384452</v>
      </c>
      <c r="I88" s="414">
        <v>0.63162416785972464</v>
      </c>
      <c r="J88" s="414">
        <v>0.41565438714936986</v>
      </c>
    </row>
    <row r="89" spans="1:10">
      <c r="C89" s="416">
        <v>43131</v>
      </c>
      <c r="D89" s="415">
        <v>43131</v>
      </c>
      <c r="E89" s="414">
        <v>0.44597561312047046</v>
      </c>
      <c r="F89" s="414">
        <v>0.80273384903056111</v>
      </c>
      <c r="G89" s="414">
        <v>0.60824931946270611</v>
      </c>
      <c r="H89" s="414">
        <v>0.38363548135767039</v>
      </c>
      <c r="I89" s="414">
        <v>0.60148740014373037</v>
      </c>
      <c r="J89" s="414">
        <v>0.42151951790495285</v>
      </c>
    </row>
    <row r="90" spans="1:10">
      <c r="C90" s="416">
        <v>43159</v>
      </c>
      <c r="D90" s="415">
        <v>43159</v>
      </c>
      <c r="E90" s="414">
        <v>0.41060984739896444</v>
      </c>
      <c r="F90" s="414">
        <v>0.79753511290297452</v>
      </c>
      <c r="G90" s="414">
        <v>0.59130163630851096</v>
      </c>
      <c r="H90" s="414">
        <v>0.37813421541611414</v>
      </c>
      <c r="I90" s="414">
        <v>0.41107481521177158</v>
      </c>
      <c r="J90" s="414">
        <v>0.3811666431261086</v>
      </c>
    </row>
    <row r="91" spans="1:10">
      <c r="C91" s="416">
        <v>43190</v>
      </c>
      <c r="D91" s="415">
        <v>43190</v>
      </c>
      <c r="E91" s="414">
        <v>0.40240761733409386</v>
      </c>
      <c r="F91" s="414">
        <v>0.78391189854649113</v>
      </c>
      <c r="G91" s="414">
        <v>0.57530329202490249</v>
      </c>
      <c r="H91" s="414">
        <v>0.29676462590237945</v>
      </c>
      <c r="I91" s="414">
        <v>0.5488773720072242</v>
      </c>
      <c r="J91" s="414">
        <v>0.31288905881114026</v>
      </c>
    </row>
    <row r="92" spans="1:10">
      <c r="C92" s="416">
        <v>43220</v>
      </c>
      <c r="D92" s="415">
        <v>43220</v>
      </c>
      <c r="E92" s="414">
        <v>0.3615418957019379</v>
      </c>
      <c r="F92" s="414">
        <v>0.66738705806240162</v>
      </c>
      <c r="G92" s="414">
        <v>0.50213074212380227</v>
      </c>
      <c r="H92" s="414">
        <v>0.35891625532787913</v>
      </c>
      <c r="I92" s="414">
        <v>0.44980972098977989</v>
      </c>
      <c r="J92" s="414">
        <v>0.36706633939413918</v>
      </c>
    </row>
    <row r="93" spans="1:10">
      <c r="C93" s="416">
        <v>43251</v>
      </c>
      <c r="D93" s="415">
        <v>43251</v>
      </c>
      <c r="E93" s="414">
        <v>0.34701713489925268</v>
      </c>
      <c r="F93" s="414">
        <v>0.54958705101607908</v>
      </c>
      <c r="G93" s="414">
        <v>0.43998667188550694</v>
      </c>
      <c r="H93" s="414">
        <v>0.3715459362556468</v>
      </c>
      <c r="I93" s="414">
        <v>0.60055314302984941</v>
      </c>
      <c r="J93" s="414">
        <v>0.40487845468072653</v>
      </c>
    </row>
    <row r="94" spans="1:10">
      <c r="C94" s="416">
        <v>43281</v>
      </c>
      <c r="D94" s="415">
        <v>43281</v>
      </c>
      <c r="E94" s="414">
        <v>0.31214065505628263</v>
      </c>
      <c r="F94" s="414">
        <v>0.56545975220165323</v>
      </c>
      <c r="G94" s="414">
        <v>0.42905426211042447</v>
      </c>
      <c r="H94" s="414">
        <v>0.21163973908886988</v>
      </c>
      <c r="I94" s="414">
        <v>0.74292148321421936</v>
      </c>
      <c r="J94" s="414">
        <v>0.25607688751949054</v>
      </c>
    </row>
    <row r="95" spans="1:10">
      <c r="A95" s="12">
        <v>2018</v>
      </c>
      <c r="B95" s="12" t="s">
        <v>44</v>
      </c>
      <c r="C95" s="416">
        <v>43312</v>
      </c>
      <c r="D95" s="415">
        <v>43312</v>
      </c>
      <c r="E95" s="414">
        <v>0.30177912097076237</v>
      </c>
      <c r="F95" s="414">
        <v>0.54294472004488858</v>
      </c>
      <c r="G95" s="414">
        <v>0.41174955347840131</v>
      </c>
      <c r="H95" s="414">
        <v>0.30388773711296474</v>
      </c>
      <c r="I95" s="414">
        <v>0.20516662227844348</v>
      </c>
      <c r="J95" s="414">
        <v>0.29641783642263192</v>
      </c>
    </row>
    <row r="96" spans="1:10">
      <c r="C96" s="416">
        <v>43343</v>
      </c>
      <c r="D96" s="415">
        <v>43343</v>
      </c>
      <c r="E96" s="414">
        <v>0.19902828889567445</v>
      </c>
      <c r="F96" s="414">
        <v>0.54607457388096425</v>
      </c>
      <c r="G96" s="414">
        <v>0.32096995012130075</v>
      </c>
      <c r="H96" s="414">
        <v>0.2898245606806174</v>
      </c>
      <c r="I96" s="414">
        <v>0.29398550018425262</v>
      </c>
      <c r="J96" s="414">
        <v>0.29027818900047181</v>
      </c>
    </row>
    <row r="97" spans="1:18">
      <c r="C97" s="416">
        <v>43373</v>
      </c>
      <c r="D97" s="415">
        <v>43373</v>
      </c>
      <c r="E97" s="414">
        <v>0.25534015344571698</v>
      </c>
      <c r="F97" s="414">
        <v>0.53800209022666634</v>
      </c>
      <c r="G97" s="414">
        <v>0.38386947750138051</v>
      </c>
      <c r="H97" s="414">
        <v>0.48587312363864155</v>
      </c>
      <c r="I97" s="414">
        <v>0.38120232046607494</v>
      </c>
      <c r="J97" s="414">
        <v>0.4751433975013496</v>
      </c>
    </row>
    <row r="98" spans="1:18">
      <c r="C98" s="416">
        <v>43404</v>
      </c>
      <c r="D98" s="415">
        <v>43404</v>
      </c>
      <c r="E98" s="414">
        <v>0.25945556741557768</v>
      </c>
      <c r="F98" s="414">
        <v>0.555588234086832</v>
      </c>
      <c r="G98" s="414">
        <v>0.41140912456337836</v>
      </c>
      <c r="H98" s="414">
        <v>0.22788870393070948</v>
      </c>
      <c r="I98" s="414">
        <v>0.4944532503600601</v>
      </c>
      <c r="J98" s="414">
        <v>0.24397875053763429</v>
      </c>
    </row>
    <row r="99" spans="1:18">
      <c r="C99" s="416">
        <v>43434</v>
      </c>
      <c r="D99" s="415">
        <v>43434</v>
      </c>
      <c r="E99" s="414">
        <v>0.26654396572092098</v>
      </c>
      <c r="F99" s="414">
        <v>0.52482414242749609</v>
      </c>
      <c r="G99" s="414">
        <v>0.41134640430076413</v>
      </c>
      <c r="H99" s="414">
        <v>0.18810465208472593</v>
      </c>
      <c r="I99" s="414">
        <v>0.36647031285310794</v>
      </c>
      <c r="J99" s="414">
        <v>0.20277828775078169</v>
      </c>
    </row>
    <row r="100" spans="1:18">
      <c r="C100" s="416">
        <v>43465</v>
      </c>
      <c r="D100" s="415">
        <v>43465</v>
      </c>
      <c r="E100" s="414">
        <v>0.30329810857739714</v>
      </c>
      <c r="F100" s="414">
        <v>0.5152122759650849</v>
      </c>
      <c r="G100" s="414">
        <v>0.42424960193248645</v>
      </c>
      <c r="H100" s="414">
        <v>0.30983142146402171</v>
      </c>
      <c r="I100" s="414">
        <v>0.58894870462431048</v>
      </c>
      <c r="J100" s="414">
        <v>0.41059563378777109</v>
      </c>
    </row>
    <row r="101" spans="1:18">
      <c r="C101" s="416">
        <v>43496</v>
      </c>
      <c r="D101" s="415">
        <v>43496</v>
      </c>
      <c r="E101" s="414">
        <v>0.22927635362771479</v>
      </c>
      <c r="F101" s="414">
        <v>0.35143140232812897</v>
      </c>
      <c r="G101" s="414">
        <v>0.29326907575924122</v>
      </c>
      <c r="H101" s="414">
        <v>0.25948160655402797</v>
      </c>
      <c r="I101" s="414">
        <v>0.66339649013548274</v>
      </c>
      <c r="J101" s="414">
        <v>0.29095120949885372</v>
      </c>
    </row>
    <row r="102" spans="1:18">
      <c r="C102" s="416">
        <v>43524</v>
      </c>
      <c r="D102" s="415">
        <v>43524</v>
      </c>
      <c r="E102" s="414">
        <v>0.18123123173453964</v>
      </c>
      <c r="F102" s="414">
        <v>0.41065446556534019</v>
      </c>
      <c r="G102" s="414">
        <v>0.33569957423406288</v>
      </c>
      <c r="H102" s="414">
        <v>0.19599639357698917</v>
      </c>
      <c r="I102" s="414">
        <v>0.48124746362286774</v>
      </c>
      <c r="J102" s="414">
        <v>0.21464536537231191</v>
      </c>
    </row>
    <row r="103" spans="1:18">
      <c r="C103" s="416">
        <v>43555</v>
      </c>
      <c r="D103" s="415">
        <v>43555</v>
      </c>
      <c r="E103" s="414">
        <v>0.18342854564650216</v>
      </c>
      <c r="F103" s="414">
        <v>0.33746686426817746</v>
      </c>
      <c r="G103" s="414">
        <v>0.2648239760239347</v>
      </c>
      <c r="H103" s="414">
        <v>0.29774523872894465</v>
      </c>
      <c r="I103" s="414">
        <v>0.33623643458145552</v>
      </c>
      <c r="J103" s="414">
        <v>0.30326744008393447</v>
      </c>
    </row>
    <row r="104" spans="1:18">
      <c r="C104" s="416">
        <v>43585</v>
      </c>
      <c r="D104" s="415">
        <v>43585</v>
      </c>
      <c r="E104" s="414">
        <v>0.20467588431329448</v>
      </c>
      <c r="F104" s="414">
        <v>0.3208723265499922</v>
      </c>
      <c r="G104" s="414">
        <v>0.26407069414026163</v>
      </c>
      <c r="H104" s="414">
        <v>0.24767379609498044</v>
      </c>
      <c r="I104" s="414">
        <v>0.61615500855026817</v>
      </c>
      <c r="J104" s="414">
        <v>0.31468847920734577</v>
      </c>
    </row>
    <row r="105" spans="1:18">
      <c r="C105" s="416">
        <v>43616</v>
      </c>
      <c r="D105" s="415">
        <v>43616</v>
      </c>
      <c r="E105" s="414">
        <v>0.2293566005093248</v>
      </c>
      <c r="F105" s="414">
        <v>0.29923431865000977</v>
      </c>
      <c r="G105" s="414">
        <v>0.2626586421735041</v>
      </c>
      <c r="H105" s="414">
        <v>0.17197715619787435</v>
      </c>
      <c r="I105" s="414">
        <v>0.27661992416315745</v>
      </c>
      <c r="J105" s="414">
        <v>0.18883337452166787</v>
      </c>
    </row>
    <row r="106" spans="1:18">
      <c r="C106" s="416">
        <v>43646</v>
      </c>
      <c r="D106" s="415">
        <v>43646</v>
      </c>
      <c r="E106" s="414">
        <v>0.19305245168753626</v>
      </c>
      <c r="F106" s="414">
        <v>0.30621641234655855</v>
      </c>
      <c r="G106" s="414">
        <v>0.2510938089064233</v>
      </c>
      <c r="H106" s="414">
        <v>0.17419122695908917</v>
      </c>
      <c r="I106" s="414">
        <v>0.5086188779377151</v>
      </c>
      <c r="J106" s="414">
        <v>0.24856519818259337</v>
      </c>
    </row>
    <row r="107" spans="1:18">
      <c r="A107" s="12">
        <v>2019</v>
      </c>
      <c r="B107" s="12" t="s">
        <v>45</v>
      </c>
      <c r="C107" s="416">
        <v>43677</v>
      </c>
      <c r="D107" s="415">
        <v>43677</v>
      </c>
      <c r="E107" s="414">
        <v>0.20434746248609911</v>
      </c>
      <c r="F107" s="414">
        <v>0.28521123994654224</v>
      </c>
      <c r="G107" s="414">
        <v>0.24315839170032008</v>
      </c>
      <c r="H107" s="414">
        <v>0.32825318235273437</v>
      </c>
      <c r="I107" s="414">
        <v>0.14915913943530537</v>
      </c>
      <c r="J107" s="414">
        <v>0.32276344908264076</v>
      </c>
    </row>
    <row r="108" spans="1:18">
      <c r="C108" s="416">
        <v>43708</v>
      </c>
      <c r="D108" s="415">
        <v>43708</v>
      </c>
      <c r="E108" s="414">
        <v>0.18865008015157123</v>
      </c>
      <c r="F108" s="414">
        <v>0.29468488365956846</v>
      </c>
      <c r="G108" s="414">
        <v>0.23731196564676302</v>
      </c>
      <c r="H108" s="414">
        <v>0.15269160925886835</v>
      </c>
      <c r="I108" s="414">
        <v>0.26830374444325039</v>
      </c>
      <c r="J108" s="414">
        <v>0.17282658034182602</v>
      </c>
    </row>
    <row r="109" spans="1:18">
      <c r="C109" s="416">
        <v>43738</v>
      </c>
      <c r="D109" s="415">
        <v>43738</v>
      </c>
      <c r="E109" s="414">
        <v>0.18625540765048559</v>
      </c>
      <c r="F109" s="414">
        <v>0.25374941286683739</v>
      </c>
      <c r="G109" s="414">
        <v>0.21619565514915395</v>
      </c>
      <c r="H109" s="414">
        <v>0.29498070062486925</v>
      </c>
      <c r="I109" s="414">
        <v>0.44107511429571322</v>
      </c>
      <c r="J109" s="414">
        <v>0.30962673475718316</v>
      </c>
    </row>
    <row r="110" spans="1:18">
      <c r="C110" s="416">
        <v>43769</v>
      </c>
      <c r="D110" s="415">
        <v>43769</v>
      </c>
      <c r="E110" s="414">
        <v>0.26058531946986679</v>
      </c>
      <c r="F110" s="414">
        <v>0.27786803770404245</v>
      </c>
      <c r="G110" s="414">
        <v>0.26825713407769786</v>
      </c>
      <c r="H110" s="414">
        <v>0.13771115750072369</v>
      </c>
      <c r="I110" s="414">
        <v>0.34812890375266531</v>
      </c>
      <c r="J110" s="414">
        <v>0.15214470447462097</v>
      </c>
    </row>
    <row r="111" spans="1:18">
      <c r="C111" s="416">
        <v>43799</v>
      </c>
      <c r="D111" s="415">
        <v>43799</v>
      </c>
      <c r="E111" s="414">
        <v>0.17843132952716881</v>
      </c>
      <c r="F111" s="414">
        <v>0.28999734221973245</v>
      </c>
      <c r="G111" s="414">
        <v>0.22955592831678398</v>
      </c>
      <c r="H111" s="414">
        <v>0.12708375216281589</v>
      </c>
      <c r="I111" s="414">
        <v>0.32875434922181679</v>
      </c>
      <c r="J111" s="414">
        <v>0.15367194476625795</v>
      </c>
    </row>
    <row r="112" spans="1:18">
      <c r="C112" s="416">
        <v>43830</v>
      </c>
      <c r="D112" s="415">
        <v>43830</v>
      </c>
      <c r="E112" s="414">
        <v>0.15741598240973034</v>
      </c>
      <c r="F112" s="414">
        <v>0.28355890366321485</v>
      </c>
      <c r="G112" s="414">
        <v>0.2160368982835299</v>
      </c>
      <c r="H112" s="414">
        <v>0.15281653107725648</v>
      </c>
      <c r="I112" s="414">
        <v>0.3986696034847505</v>
      </c>
      <c r="J112" s="414">
        <v>0.19819676735373143</v>
      </c>
      <c r="L112" s="413" t="s">
        <v>445</v>
      </c>
      <c r="R112" s="413" t="s">
        <v>447</v>
      </c>
    </row>
    <row r="113" spans="1:10">
      <c r="C113" s="416">
        <v>43861</v>
      </c>
      <c r="D113" s="415">
        <v>43861</v>
      </c>
      <c r="E113" s="414">
        <v>0.12448168627958681</v>
      </c>
      <c r="F113" s="414">
        <v>0.26847523646945171</v>
      </c>
      <c r="G113" s="414">
        <v>0.18825277851800593</v>
      </c>
      <c r="H113" s="414">
        <v>0.14543922386948074</v>
      </c>
      <c r="I113" s="414">
        <v>0.37284376562138355</v>
      </c>
      <c r="J113" s="414">
        <v>0.22941329171530436</v>
      </c>
    </row>
    <row r="114" spans="1:10">
      <c r="C114" s="416">
        <v>43890</v>
      </c>
      <c r="D114" s="415">
        <v>43890</v>
      </c>
      <c r="E114" s="414">
        <v>0.1276019985175017</v>
      </c>
      <c r="F114" s="414">
        <v>0.23989598109467847</v>
      </c>
      <c r="G114" s="414">
        <v>0.18815057452714154</v>
      </c>
      <c r="H114" s="414">
        <v>7.5664162706586782E-2</v>
      </c>
      <c r="I114" s="414">
        <v>0.13882724919518361</v>
      </c>
      <c r="J114" s="414">
        <v>8.9658265601561218E-2</v>
      </c>
    </row>
    <row r="115" spans="1:10">
      <c r="C115" s="416">
        <v>43921</v>
      </c>
      <c r="D115" s="415">
        <v>43921</v>
      </c>
      <c r="E115" s="414">
        <v>9.1337535856972629E-2</v>
      </c>
      <c r="F115" s="414">
        <v>0.20666362718902459</v>
      </c>
      <c r="G115" s="414">
        <v>0.14479219865062246</v>
      </c>
      <c r="H115" s="414">
        <v>8.0612266943232938E-2</v>
      </c>
      <c r="I115" s="414">
        <v>0.16928080719267363</v>
      </c>
      <c r="J115" s="414">
        <v>8.7041377496162378E-2</v>
      </c>
    </row>
    <row r="116" spans="1:10">
      <c r="C116" s="416">
        <v>43951</v>
      </c>
      <c r="D116" s="415">
        <v>43951</v>
      </c>
      <c r="E116" s="414">
        <v>9.3991160437733534E-2</v>
      </c>
      <c r="F116" s="414">
        <v>0.19519363365810824</v>
      </c>
      <c r="G116" s="414">
        <v>0.13075452958507705</v>
      </c>
      <c r="H116" s="414">
        <v>9.1204539384098088E-2</v>
      </c>
      <c r="I116" s="414">
        <v>0.79737415600519124</v>
      </c>
      <c r="J116" s="414">
        <v>0.12623095519163222</v>
      </c>
    </row>
    <row r="117" spans="1:10">
      <c r="C117" s="416">
        <v>43982</v>
      </c>
      <c r="D117" s="415">
        <v>43982</v>
      </c>
      <c r="E117" s="414">
        <v>0.1451743041806679</v>
      </c>
      <c r="F117" s="414">
        <v>0.22581239222442784</v>
      </c>
      <c r="G117" s="414">
        <v>0.17460519070813105</v>
      </c>
      <c r="H117" s="414">
        <v>0.11466833101277739</v>
      </c>
      <c r="I117" s="414">
        <v>0.5360237602442387</v>
      </c>
      <c r="J117" s="414">
        <v>0.34777379233805039</v>
      </c>
    </row>
    <row r="118" spans="1:10">
      <c r="C118" s="416">
        <v>44012</v>
      </c>
      <c r="D118" s="415">
        <v>44012</v>
      </c>
      <c r="E118" s="414">
        <v>0.14507305358103167</v>
      </c>
      <c r="F118" s="414">
        <v>0.20604599395672499</v>
      </c>
      <c r="G118" s="414">
        <v>0.17428891123601437</v>
      </c>
      <c r="H118" s="414">
        <v>7.7507833517713079E-2</v>
      </c>
      <c r="I118" s="414">
        <v>0.11869438343785016</v>
      </c>
      <c r="J118" s="414">
        <v>8.0438795598198928E-2</v>
      </c>
    </row>
    <row r="119" spans="1:10">
      <c r="A119" s="12">
        <v>2020</v>
      </c>
      <c r="B119" s="12" t="s">
        <v>46</v>
      </c>
      <c r="C119" s="416">
        <v>44043</v>
      </c>
      <c r="D119" s="415">
        <v>44043</v>
      </c>
      <c r="E119" s="414">
        <v>7.950275914570927E-2</v>
      </c>
      <c r="F119" s="414">
        <v>0.21074728729460479</v>
      </c>
      <c r="G119" s="414">
        <v>0.14358689261195753</v>
      </c>
      <c r="H119" s="414">
        <v>0.17898003016680453</v>
      </c>
      <c r="I119" s="414">
        <v>0.1031727178119034</v>
      </c>
      <c r="J119" s="414">
        <v>0.17210626328466153</v>
      </c>
    </row>
    <row r="120" spans="1:10">
      <c r="C120" s="416">
        <v>44074</v>
      </c>
      <c r="D120" s="415">
        <v>44074</v>
      </c>
      <c r="E120" s="414">
        <v>7.7583893299348186E-2</v>
      </c>
      <c r="F120" s="414">
        <v>0.18613339233385512</v>
      </c>
      <c r="G120" s="414">
        <v>0.13002737617502236</v>
      </c>
      <c r="H120" s="414">
        <v>7.0077846598354546E-2</v>
      </c>
      <c r="I120" s="414">
        <v>0.44586476863896168</v>
      </c>
      <c r="J120" s="414">
        <v>0.16942506040499955</v>
      </c>
    </row>
    <row r="121" spans="1:10">
      <c r="C121" s="416">
        <v>44104</v>
      </c>
      <c r="D121" s="415">
        <v>44104</v>
      </c>
      <c r="E121" s="414">
        <v>7.1856472687847728E-2</v>
      </c>
      <c r="F121" s="414">
        <v>0.16483972425326751</v>
      </c>
      <c r="G121" s="414">
        <v>0.11730236539765142</v>
      </c>
      <c r="H121" s="414">
        <v>0.13613271663014231</v>
      </c>
      <c r="I121" s="414">
        <v>2.9716787120761579E-2</v>
      </c>
      <c r="J121" s="414">
        <v>0.10223420394296637</v>
      </c>
    </row>
    <row r="122" spans="1:10">
      <c r="C122" s="416">
        <v>44135</v>
      </c>
      <c r="D122" s="415">
        <v>44135</v>
      </c>
      <c r="E122" s="414">
        <v>6.7489597628518874E-2</v>
      </c>
      <c r="F122" s="414">
        <v>0.21001752888328343</v>
      </c>
      <c r="G122" s="414">
        <v>0.13309477680347703</v>
      </c>
      <c r="H122" s="414">
        <v>5.9863586244615519E-2</v>
      </c>
      <c r="I122" s="414">
        <v>0.11078138029381469</v>
      </c>
      <c r="J122" s="414">
        <v>6.9428582466486838E-2</v>
      </c>
    </row>
    <row r="123" spans="1:10">
      <c r="C123" s="416">
        <v>44165</v>
      </c>
      <c r="D123" s="415">
        <v>44165</v>
      </c>
      <c r="E123" s="414">
        <v>6.9655455930121013E-2</v>
      </c>
      <c r="F123" s="414">
        <v>0.16086233116443335</v>
      </c>
      <c r="G123" s="414">
        <v>0.11182352584815344</v>
      </c>
      <c r="H123" s="414">
        <v>5.9042377720771498E-2</v>
      </c>
      <c r="I123" s="414">
        <v>5.076891222561894E-2</v>
      </c>
      <c r="J123" s="414">
        <v>5.7385901423956831E-2</v>
      </c>
    </row>
    <row r="124" spans="1:10">
      <c r="C124" s="416">
        <v>44196</v>
      </c>
      <c r="D124" s="415">
        <v>44196</v>
      </c>
      <c r="E124" s="414">
        <v>6.7193906308770007E-2</v>
      </c>
      <c r="F124" s="414">
        <v>0.22936661792577112</v>
      </c>
      <c r="G124" s="414">
        <v>0.13812845074430347</v>
      </c>
      <c r="H124" s="414">
        <v>8.8560554947602108E-2</v>
      </c>
      <c r="I124" s="414">
        <v>9.73108663119122E-2</v>
      </c>
      <c r="J124" s="414">
        <v>8.9796518547008569E-2</v>
      </c>
    </row>
    <row r="125" spans="1:10">
      <c r="C125" s="416">
        <v>44227</v>
      </c>
      <c r="D125" s="415">
        <v>44227</v>
      </c>
      <c r="E125" s="414">
        <v>7.1921202764582234E-2</v>
      </c>
      <c r="F125" s="414">
        <v>0.18854449492657271</v>
      </c>
      <c r="G125" s="414">
        <v>0.12310532267666982</v>
      </c>
      <c r="H125" s="414">
        <v>0.10998862062700679</v>
      </c>
      <c r="I125" s="414">
        <v>5.5885557391846162E-2</v>
      </c>
      <c r="J125" s="414">
        <v>0.10449022504277232</v>
      </c>
    </row>
    <row r="126" spans="1:10">
      <c r="C126" s="416">
        <v>44255</v>
      </c>
      <c r="D126" s="415">
        <v>44255</v>
      </c>
      <c r="E126" s="414">
        <v>7.3480230426316878E-2</v>
      </c>
      <c r="F126" s="414">
        <v>0.17541711426814988</v>
      </c>
      <c r="G126" s="414">
        <v>0.1230472037608777</v>
      </c>
      <c r="H126" s="414">
        <v>5.8790710207074541E-2</v>
      </c>
      <c r="I126" s="414">
        <v>0.12735712609820024</v>
      </c>
      <c r="J126" s="414">
        <v>7.1074869255952453E-2</v>
      </c>
    </row>
    <row r="127" spans="1:10">
      <c r="C127" s="416">
        <v>44286</v>
      </c>
      <c r="D127" s="415">
        <v>44286</v>
      </c>
      <c r="E127" s="414">
        <v>7.4882938179729755E-2</v>
      </c>
      <c r="F127" s="414">
        <v>0.14826867365177002</v>
      </c>
      <c r="G127" s="414">
        <v>0.10720838486515777</v>
      </c>
      <c r="H127" s="414">
        <v>4.9953767037191996E-2</v>
      </c>
      <c r="I127" s="414">
        <v>0.19433757026099716</v>
      </c>
      <c r="J127" s="414">
        <v>6.5347719924145092E-2</v>
      </c>
    </row>
    <row r="128" spans="1:10">
      <c r="C128" s="416">
        <v>44316</v>
      </c>
      <c r="D128" s="415">
        <v>44316</v>
      </c>
      <c r="E128" s="414">
        <v>5.3347822707351153E-2</v>
      </c>
      <c r="F128" s="414">
        <v>0.1556795443177573</v>
      </c>
      <c r="G128" s="414">
        <v>0.10001199426813449</v>
      </c>
      <c r="H128" s="414">
        <v>3.7586764226943736E-2</v>
      </c>
      <c r="I128" s="414">
        <v>0.21083491590968376</v>
      </c>
      <c r="J128" s="414">
        <v>4.3372105007842547E-2</v>
      </c>
    </row>
    <row r="129" spans="1:18">
      <c r="C129" s="416">
        <v>44347</v>
      </c>
      <c r="D129" s="415">
        <v>44347</v>
      </c>
      <c r="E129" s="414">
        <v>5.4958945942275038E-2</v>
      </c>
      <c r="F129" s="414">
        <v>0.11319018612041523</v>
      </c>
      <c r="G129" s="414">
        <v>8.2630076371908195E-2</v>
      </c>
      <c r="H129" s="414">
        <v>8.7749791145048273E-2</v>
      </c>
      <c r="I129" s="414">
        <v>6.5754646096731956E-2</v>
      </c>
      <c r="J129" s="414">
        <v>8.4763142804446773E-2</v>
      </c>
    </row>
    <row r="130" spans="1:18">
      <c r="C130" s="416">
        <v>44377</v>
      </c>
      <c r="D130" s="415">
        <v>44377</v>
      </c>
      <c r="E130" s="414">
        <v>0.14397173976511246</v>
      </c>
      <c r="F130" s="414">
        <v>0.19118272868836084</v>
      </c>
      <c r="G130" s="414">
        <v>0.16423349843895854</v>
      </c>
      <c r="H130" s="414">
        <v>5.4515975622947035E-2</v>
      </c>
      <c r="I130" s="414">
        <v>1.322066398931695E-2</v>
      </c>
      <c r="J130" s="414">
        <v>4.3038047808696737E-2</v>
      </c>
    </row>
    <row r="131" spans="1:18">
      <c r="A131" s="12">
        <v>2021</v>
      </c>
      <c r="B131" s="12" t="s">
        <v>47</v>
      </c>
      <c r="C131" s="416">
        <v>44408</v>
      </c>
      <c r="D131" s="415">
        <v>44408</v>
      </c>
      <c r="E131" s="414">
        <v>6.369782973441443E-2</v>
      </c>
      <c r="F131" s="414">
        <v>0.12543339437716686</v>
      </c>
      <c r="G131" s="414">
        <v>8.8335094039143525E-2</v>
      </c>
      <c r="H131" s="414">
        <v>2.2931312125421606E-2</v>
      </c>
      <c r="I131" s="414">
        <v>3.6627976721917629E-2</v>
      </c>
      <c r="J131" s="414">
        <v>2.668692978936205E-2</v>
      </c>
    </row>
    <row r="132" spans="1:18">
      <c r="C132" s="416">
        <v>44439</v>
      </c>
      <c r="D132" s="415">
        <v>44439</v>
      </c>
      <c r="E132" s="414">
        <v>5.6082568402605719E-2</v>
      </c>
      <c r="F132" s="414">
        <v>0.15256885570599801</v>
      </c>
      <c r="G132" s="414">
        <v>9.7169729314094122E-2</v>
      </c>
      <c r="H132" s="414">
        <v>3.7173637989771774E-2</v>
      </c>
      <c r="I132" s="414">
        <v>1.6932398525855243E-2</v>
      </c>
      <c r="J132" s="414">
        <v>3.3958347712714179E-2</v>
      </c>
    </row>
    <row r="133" spans="1:18">
      <c r="C133" s="416">
        <v>44469</v>
      </c>
      <c r="D133" s="415">
        <v>44469</v>
      </c>
      <c r="E133" s="414">
        <v>4.4012562990880882E-2</v>
      </c>
      <c r="F133" s="414">
        <v>0.32472918733556855</v>
      </c>
      <c r="G133" s="414">
        <v>0.17660811185288569</v>
      </c>
      <c r="H133" s="414">
        <v>3.8787742472063888E-2</v>
      </c>
      <c r="I133" s="414">
        <v>2.1571594388370849E-2</v>
      </c>
      <c r="J133" s="414">
        <v>3.2968481112870929E-2</v>
      </c>
    </row>
    <row r="134" spans="1:18">
      <c r="C134" s="416">
        <v>44500</v>
      </c>
      <c r="D134" s="415">
        <v>44500</v>
      </c>
      <c r="E134" s="414">
        <v>0.14821582385943563</v>
      </c>
      <c r="F134" s="414">
        <v>0.12538652409203688</v>
      </c>
      <c r="G134" s="414">
        <v>0.13752155997621568</v>
      </c>
      <c r="H134" s="414">
        <v>6.0937580936841373E-2</v>
      </c>
      <c r="I134" s="414">
        <v>1.569972822449725E-2</v>
      </c>
      <c r="J134" s="414">
        <v>4.0578461052395223E-2</v>
      </c>
    </row>
    <row r="135" spans="1:18">
      <c r="C135" s="416">
        <v>44530</v>
      </c>
      <c r="D135" s="415">
        <v>44530</v>
      </c>
      <c r="E135" s="414">
        <v>0.10049010648157555</v>
      </c>
      <c r="F135" s="414">
        <v>0.14369983743674045</v>
      </c>
      <c r="G135" s="414">
        <v>0.11992095785473256</v>
      </c>
      <c r="H135" s="414">
        <v>3.5591201879993532E-2</v>
      </c>
      <c r="I135" s="414">
        <v>0.13300911678371713</v>
      </c>
      <c r="J135" s="414">
        <v>5.6189649752394828E-2</v>
      </c>
      <c r="L135" s="417" t="s">
        <v>154</v>
      </c>
      <c r="R135" s="417" t="s">
        <v>154</v>
      </c>
    </row>
    <row r="136" spans="1:18">
      <c r="C136" s="416">
        <v>44561</v>
      </c>
      <c r="D136" s="415">
        <v>44561</v>
      </c>
      <c r="E136" s="414">
        <v>9.7383606599454775E-2</v>
      </c>
      <c r="F136" s="414">
        <v>0.15679134381207796</v>
      </c>
      <c r="G136" s="414">
        <v>0.12444547241074713</v>
      </c>
      <c r="H136" s="414">
        <v>6.9061228316904949E-2</v>
      </c>
      <c r="I136" s="414">
        <v>4.2016240272823038E-2</v>
      </c>
      <c r="J136" s="414">
        <v>6.2963553589904769E-2</v>
      </c>
    </row>
    <row r="137" spans="1:18">
      <c r="C137" s="416">
        <v>44592</v>
      </c>
      <c r="D137" s="415">
        <v>44592</v>
      </c>
      <c r="E137" s="414">
        <v>7.8542726931075127E-2</v>
      </c>
      <c r="F137" s="414">
        <v>7.9091189087706973E-2</v>
      </c>
      <c r="G137" s="414">
        <v>7.8804367256795058E-2</v>
      </c>
      <c r="H137" s="414">
        <v>8.0471761188718724E-2</v>
      </c>
      <c r="I137" s="414">
        <v>1.4966205591078131E-2</v>
      </c>
      <c r="J137" s="414">
        <v>5.8681890612414828E-2</v>
      </c>
      <c r="L137" s="413" t="s">
        <v>446</v>
      </c>
      <c r="R137" s="413" t="s">
        <v>448</v>
      </c>
    </row>
    <row r="138" spans="1:18">
      <c r="C138" s="416">
        <v>44620</v>
      </c>
      <c r="D138" s="415">
        <v>44620</v>
      </c>
      <c r="E138" s="414">
        <v>7.7976769089592307E-2</v>
      </c>
      <c r="F138" s="414">
        <v>9.1091740425073189E-2</v>
      </c>
      <c r="G138" s="414">
        <v>8.3807226308067306E-2</v>
      </c>
      <c r="H138" s="414">
        <v>6.0200578505342987E-2</v>
      </c>
      <c r="I138" s="414">
        <v>1.6812070616135238E-2</v>
      </c>
      <c r="J138" s="414">
        <v>4.9055368723805386E-2</v>
      </c>
    </row>
    <row r="139" spans="1:18">
      <c r="C139" s="416">
        <v>44651</v>
      </c>
      <c r="D139" s="415">
        <v>44651</v>
      </c>
      <c r="E139" s="414">
        <v>0.12297124729396484</v>
      </c>
      <c r="F139" s="414">
        <v>7.1908617969068112E-2</v>
      </c>
      <c r="G139" s="414">
        <v>9.9443102877128306E-2</v>
      </c>
      <c r="H139" s="414">
        <v>6.6159849652705049E-2</v>
      </c>
      <c r="I139" s="414">
        <v>6.9852175745515166E-2</v>
      </c>
      <c r="J139" s="414">
        <v>6.6893872862591616E-2</v>
      </c>
      <c r="L139" s="413"/>
      <c r="M139" s="413"/>
      <c r="N139" s="413"/>
      <c r="O139" s="413"/>
    </row>
    <row r="140" spans="1:18">
      <c r="C140" s="416">
        <v>44681</v>
      </c>
      <c r="D140" s="415">
        <v>44681</v>
      </c>
      <c r="E140" s="414">
        <v>0.11287881909939744</v>
      </c>
      <c r="F140" s="414">
        <v>6.7579701015709565E-2</v>
      </c>
      <c r="G140" s="414">
        <v>9.1394296084445312E-2</v>
      </c>
      <c r="H140" s="414">
        <v>5.5807481004301218E-2</v>
      </c>
      <c r="I140" s="414">
        <v>8.584594539014305E-2</v>
      </c>
      <c r="J140" s="414">
        <v>6.0135884622914811E-2</v>
      </c>
    </row>
    <row r="141" spans="1:18">
      <c r="C141" s="416">
        <v>44712</v>
      </c>
      <c r="D141" s="415">
        <v>44712</v>
      </c>
      <c r="E141" s="414">
        <v>0.12816607567655919</v>
      </c>
      <c r="F141" s="414">
        <v>0.10107999261218349</v>
      </c>
      <c r="G141" s="414">
        <v>0.11805481253895987</v>
      </c>
      <c r="H141" s="414">
        <v>6.3064798332703162E-2</v>
      </c>
      <c r="I141" s="414">
        <v>6.9377430123613512E-2</v>
      </c>
      <c r="J141" s="414">
        <v>6.4169714896948976E-2</v>
      </c>
    </row>
    <row r="142" spans="1:18">
      <c r="C142" s="416">
        <v>44742</v>
      </c>
      <c r="D142" s="415">
        <v>44742</v>
      </c>
      <c r="E142" s="414">
        <v>0.14144385220297875</v>
      </c>
      <c r="F142" s="414">
        <v>0.10819211699706928</v>
      </c>
      <c r="G142" s="414">
        <v>0.12881514172626343</v>
      </c>
      <c r="H142" s="414">
        <v>6.3591450410131159E-2</v>
      </c>
      <c r="I142" s="414">
        <v>1.1734738385065885E-2</v>
      </c>
      <c r="J142" s="414">
        <v>5.6576154793417328E-2</v>
      </c>
    </row>
    <row r="143" spans="1:18">
      <c r="A143" s="12">
        <v>2022</v>
      </c>
      <c r="B143" s="12" t="s">
        <v>48</v>
      </c>
      <c r="C143" s="416">
        <v>44773</v>
      </c>
      <c r="D143" s="415">
        <v>44773</v>
      </c>
      <c r="E143" s="414">
        <v>0.10906469335631155</v>
      </c>
      <c r="F143" s="414">
        <v>0.14054421123098207</v>
      </c>
      <c r="G143" s="414">
        <v>0.12164826832625553</v>
      </c>
      <c r="H143" s="414">
        <v>6.0808809642935717E-2</v>
      </c>
      <c r="I143" s="414">
        <v>0.13982490632468189</v>
      </c>
      <c r="J143" s="414">
        <v>9.3643131151746953E-2</v>
      </c>
    </row>
    <row r="144" spans="1:18">
      <c r="C144" s="416">
        <v>44804</v>
      </c>
      <c r="D144" s="415">
        <v>44804</v>
      </c>
      <c r="E144" s="414">
        <v>0.13159044070707343</v>
      </c>
      <c r="F144" s="414">
        <v>0.16009172864799029</v>
      </c>
      <c r="G144" s="414">
        <v>0.14229295879466042</v>
      </c>
      <c r="H144" s="414">
        <v>7.4538817238233107E-2</v>
      </c>
      <c r="I144" s="414">
        <v>6.8862484642079327E-3</v>
      </c>
      <c r="J144" s="414">
        <v>6.1780957648956997E-2</v>
      </c>
    </row>
    <row r="145" spans="1:26">
      <c r="C145" s="416">
        <v>44834</v>
      </c>
      <c r="D145" s="415">
        <v>44834</v>
      </c>
      <c r="E145" s="414">
        <v>0.12955518220393189</v>
      </c>
      <c r="F145" s="414">
        <v>0.17988901362833951</v>
      </c>
      <c r="G145" s="414">
        <v>0.15103186253605719</v>
      </c>
      <c r="H145" s="414">
        <v>7.3484652959935129E-2</v>
      </c>
      <c r="I145" s="414">
        <v>0.12798757479775275</v>
      </c>
      <c r="J145" s="414">
        <v>8.0696854428986081E-2</v>
      </c>
    </row>
    <row r="146" spans="1:26">
      <c r="C146" s="416">
        <v>44865</v>
      </c>
      <c r="D146" s="415">
        <v>44865</v>
      </c>
      <c r="E146" s="414">
        <v>0.19434041516289743</v>
      </c>
      <c r="F146" s="414">
        <v>0.18492097221191531</v>
      </c>
      <c r="G146" s="414">
        <v>0.18919978618465361</v>
      </c>
      <c r="H146" s="414">
        <v>0.23291512701471426</v>
      </c>
      <c r="I146" s="414">
        <v>0.51935286731876518</v>
      </c>
      <c r="J146" s="414">
        <v>0.26838255048211201</v>
      </c>
    </row>
    <row r="147" spans="1:26">
      <c r="C147" s="416">
        <v>44895</v>
      </c>
      <c r="D147" s="415">
        <v>44895</v>
      </c>
      <c r="E147" s="414">
        <v>0.16575447637237167</v>
      </c>
      <c r="F147" s="414">
        <v>0.1515191765913616</v>
      </c>
      <c r="G147" s="414">
        <v>0.1585142403064039</v>
      </c>
      <c r="H147" s="414">
        <v>0.48586500832995838</v>
      </c>
      <c r="I147" s="414">
        <v>1.2474640770288474</v>
      </c>
      <c r="J147" s="414">
        <v>0.66006723257009559</v>
      </c>
    </row>
    <row r="148" spans="1:26" ht="9.6" customHeight="1">
      <c r="C148" s="416">
        <v>44926</v>
      </c>
      <c r="D148" s="415">
        <v>44926</v>
      </c>
      <c r="E148" s="414">
        <v>0.21088174389167769</v>
      </c>
      <c r="F148" s="414">
        <v>0.41278599094743423</v>
      </c>
      <c r="G148" s="414">
        <v>0.31152568892410926</v>
      </c>
      <c r="H148" s="414">
        <v>0.68225147258293994</v>
      </c>
      <c r="I148" s="414">
        <v>0.88755642093102072</v>
      </c>
      <c r="J148" s="414">
        <v>0.71577355015973321</v>
      </c>
    </row>
    <row r="149" spans="1:26" ht="9.6" customHeight="1">
      <c r="C149" s="416">
        <v>44957</v>
      </c>
      <c r="D149" s="415">
        <v>44957</v>
      </c>
      <c r="E149" s="414">
        <v>0.20420363108531606</v>
      </c>
      <c r="F149" s="414">
        <v>0.1790882371605482</v>
      </c>
      <c r="G149" s="414">
        <v>0.18731579489877365</v>
      </c>
      <c r="H149" s="414">
        <v>1.3543667158430872</v>
      </c>
      <c r="I149" s="414">
        <v>2.2209760838962</v>
      </c>
      <c r="J149" s="414">
        <v>1.4366980725927241</v>
      </c>
    </row>
    <row r="150" spans="1:26" s="433" customFormat="1">
      <c r="A150" s="12"/>
      <c r="B150" s="12"/>
      <c r="C150" s="416">
        <v>44985</v>
      </c>
      <c r="D150" s="415">
        <v>44985</v>
      </c>
      <c r="E150" s="414">
        <v>0.48597340034562786</v>
      </c>
      <c r="F150" s="414">
        <v>0.45653451252589133</v>
      </c>
      <c r="G150" s="414">
        <v>0.46553713019184878</v>
      </c>
      <c r="H150" s="414">
        <v>1.5965292912279891</v>
      </c>
      <c r="I150" s="414">
        <v>1.4889481685762691</v>
      </c>
      <c r="J150" s="414">
        <v>1.5901247014064865</v>
      </c>
      <c r="L150" s="411"/>
      <c r="M150" s="411"/>
      <c r="N150" s="411"/>
      <c r="O150" s="411"/>
      <c r="P150" s="411"/>
      <c r="Q150" s="411"/>
      <c r="R150" s="411"/>
      <c r="S150" s="411"/>
      <c r="T150" s="411"/>
      <c r="U150" s="411"/>
      <c r="V150" s="411"/>
      <c r="W150" s="411"/>
      <c r="Y150" s="44"/>
      <c r="Z150" s="44"/>
    </row>
    <row r="151" spans="1:26">
      <c r="C151" s="416">
        <v>45016</v>
      </c>
      <c r="D151" s="415">
        <v>45016</v>
      </c>
      <c r="E151" s="414">
        <v>0.79792312315558034</v>
      </c>
      <c r="F151" s="414">
        <v>0.45536552900607663</v>
      </c>
      <c r="G151" s="414">
        <v>0.58858525953232332</v>
      </c>
      <c r="H151" s="414">
        <v>1.8562201455231999</v>
      </c>
      <c r="I151" s="414">
        <v>2.1818650218425675</v>
      </c>
      <c r="J151" s="414">
        <v>1.8827083830442151</v>
      </c>
    </row>
    <row r="152" spans="1:26">
      <c r="C152" s="416">
        <v>45046</v>
      </c>
      <c r="D152" s="415">
        <v>45046</v>
      </c>
      <c r="E152" s="414">
        <v>1.1235218278176524</v>
      </c>
      <c r="F152" s="414">
        <v>0.71050758784094337</v>
      </c>
      <c r="G152" s="414">
        <v>0.89932815368681862</v>
      </c>
      <c r="H152" s="414">
        <v>2.2611211080371527</v>
      </c>
      <c r="I152" s="414">
        <v>1.1635923861077879</v>
      </c>
      <c r="J152" s="414">
        <v>2.1587393329081999</v>
      </c>
    </row>
    <row r="153" spans="1:26">
      <c r="C153" s="578">
        <v>45077</v>
      </c>
      <c r="D153" s="415">
        <v>45077</v>
      </c>
      <c r="E153" s="523">
        <v>0.85483524629168939</v>
      </c>
      <c r="F153" s="523">
        <v>0.90479203083603632</v>
      </c>
      <c r="G153" s="523">
        <v>0.88658280380883947</v>
      </c>
      <c r="H153" s="523">
        <v>2.2258183148144819</v>
      </c>
      <c r="I153" s="523">
        <v>3.1168264843213218</v>
      </c>
      <c r="J153" s="523">
        <v>2.3217901725523609</v>
      </c>
    </row>
    <row r="154" spans="1:26">
      <c r="C154" s="416">
        <v>45107</v>
      </c>
      <c r="D154" s="415">
        <v>45107</v>
      </c>
      <c r="E154" s="414">
        <v>1.9313634317177817</v>
      </c>
      <c r="F154" s="414">
        <v>0.88346449499890078</v>
      </c>
      <c r="G154" s="414">
        <v>1.4178881594026491</v>
      </c>
      <c r="H154" s="414">
        <v>2.5269679499683497</v>
      </c>
      <c r="I154" s="414">
        <v>1.7396265472490877</v>
      </c>
      <c r="J154" s="414">
        <v>2.4821485436586772</v>
      </c>
    </row>
    <row r="155" spans="1:26">
      <c r="A155" s="12">
        <v>2023</v>
      </c>
      <c r="B155" s="12" t="s">
        <v>49</v>
      </c>
      <c r="C155" s="416">
        <v>45138</v>
      </c>
      <c r="D155" s="415">
        <v>45138</v>
      </c>
      <c r="E155" s="414">
        <v>1.4753527083113303</v>
      </c>
      <c r="F155" s="414">
        <v>0.99877191938487953</v>
      </c>
      <c r="G155" s="414">
        <v>1.1818426975817309</v>
      </c>
      <c r="H155" s="414">
        <v>2.8046079965867254</v>
      </c>
      <c r="I155" s="414">
        <v>1.066478328269493</v>
      </c>
      <c r="J155" s="414">
        <v>2.7284969534944215</v>
      </c>
    </row>
    <row r="156" spans="1:26">
      <c r="C156" s="416">
        <v>45169</v>
      </c>
      <c r="D156" s="415">
        <v>45169</v>
      </c>
      <c r="E156" s="414">
        <v>1.80528574622445</v>
      </c>
      <c r="F156" s="414">
        <v>1.0584143153239878</v>
      </c>
      <c r="G156" s="414">
        <v>1.5609102870181912</v>
      </c>
      <c r="H156" s="414">
        <v>3.003643346334798</v>
      </c>
      <c r="I156" s="414">
        <v>2.0699857827150638</v>
      </c>
      <c r="J156" s="414">
        <v>2.9642437674468005</v>
      </c>
    </row>
    <row r="157" spans="1:26">
      <c r="C157" s="416">
        <v>45199</v>
      </c>
      <c r="D157" s="415">
        <v>45199</v>
      </c>
      <c r="E157" s="414">
        <v>1.5797443367548627</v>
      </c>
      <c r="F157" s="414">
        <v>1.4942790355002908</v>
      </c>
      <c r="G157" s="414">
        <v>1.5497310135203306</v>
      </c>
      <c r="H157" s="414">
        <v>3.122961059948584</v>
      </c>
      <c r="I157" s="414">
        <v>2.3381223611152548</v>
      </c>
      <c r="J157" s="414">
        <v>3.1035440583803391</v>
      </c>
    </row>
    <row r="158" spans="1:26">
      <c r="C158" s="416">
        <v>45230</v>
      </c>
      <c r="D158" s="415">
        <v>45230</v>
      </c>
      <c r="E158" s="414">
        <v>2.553222766463549</v>
      </c>
      <c r="F158" s="414">
        <v>1.7428140519290578</v>
      </c>
      <c r="G158" s="414">
        <v>2.4864808849044433</v>
      </c>
      <c r="H158" s="414">
        <v>2.9482984874830436</v>
      </c>
      <c r="I158" s="414">
        <v>2.8165777910272269</v>
      </c>
      <c r="J158" s="414">
        <v>2.9276414369402834</v>
      </c>
    </row>
    <row r="159" spans="1:26">
      <c r="C159" s="416">
        <v>45260</v>
      </c>
      <c r="D159" s="415">
        <v>45260</v>
      </c>
      <c r="E159" s="414">
        <v>2.5402472543783481</v>
      </c>
      <c r="F159" s="414">
        <v>2.2584734394145625</v>
      </c>
      <c r="G159" s="414">
        <v>2.4864370535448082</v>
      </c>
      <c r="H159" s="414">
        <v>3.2939423416931595</v>
      </c>
      <c r="I159" s="414">
        <v>4.4718078808969031</v>
      </c>
      <c r="J159" s="414">
        <v>3.3690335214074505</v>
      </c>
    </row>
    <row r="160" spans="1:26">
      <c r="C160" s="416">
        <v>45291</v>
      </c>
      <c r="D160" s="415">
        <v>45291</v>
      </c>
      <c r="E160" s="414">
        <v>2.509384358265474</v>
      </c>
      <c r="F160" s="414">
        <v>2.0450852265721533</v>
      </c>
      <c r="G160" s="414">
        <v>2.4329480863224142</v>
      </c>
      <c r="H160" s="414">
        <v>3.2213580288138077</v>
      </c>
      <c r="I160" s="414">
        <v>2.8476368217186283</v>
      </c>
      <c r="J160" s="414">
        <v>3.175089855862304</v>
      </c>
      <c r="L160" s="417" t="s">
        <v>165</v>
      </c>
      <c r="R160" s="417" t="s">
        <v>165</v>
      </c>
    </row>
    <row r="161" spans="1:10">
      <c r="C161" s="711">
        <v>45322</v>
      </c>
      <c r="D161" s="712">
        <v>45322</v>
      </c>
      <c r="E161" s="713">
        <v>2.3917471085660642</v>
      </c>
      <c r="F161" s="713">
        <v>1.9577076622088898</v>
      </c>
      <c r="G161" s="713">
        <v>2.3228885879090719</v>
      </c>
      <c r="H161" s="713">
        <v>3.3457801228953019</v>
      </c>
      <c r="I161" s="713">
        <v>2.2411491543432511</v>
      </c>
      <c r="J161" s="713">
        <v>3.3079910555786105</v>
      </c>
    </row>
    <row r="162" spans="1:10">
      <c r="C162" s="711">
        <v>45351</v>
      </c>
      <c r="D162" s="712">
        <f t="shared" ref="D162:D167" si="0">C162</f>
        <v>45351</v>
      </c>
      <c r="E162" s="713">
        <v>2.2607543345912227</v>
      </c>
      <c r="F162" s="713">
        <v>1.9326749058858925</v>
      </c>
      <c r="G162" s="713">
        <v>2.2020622636011273</v>
      </c>
      <c r="H162" s="713">
        <v>3.2276717118954457</v>
      </c>
      <c r="I162" s="713">
        <v>2.8678989938421955</v>
      </c>
      <c r="J162" s="713">
        <v>3.2092736319005044</v>
      </c>
    </row>
    <row r="163" spans="1:10">
      <c r="C163" s="711">
        <v>45382</v>
      </c>
      <c r="D163" s="712">
        <f t="shared" si="0"/>
        <v>45382</v>
      </c>
      <c r="E163" s="713">
        <v>2.2176500261662948</v>
      </c>
      <c r="F163" s="713">
        <v>2.0871515528785221</v>
      </c>
      <c r="G163" s="713">
        <v>2.1922731097616723</v>
      </c>
      <c r="H163" s="713">
        <v>3.2349996562798924</v>
      </c>
      <c r="I163" s="713">
        <v>3.2359783763880845</v>
      </c>
      <c r="J163" s="713">
        <v>3.235051612612045</v>
      </c>
    </row>
    <row r="164" spans="1:10">
      <c r="C164" s="416">
        <v>45412</v>
      </c>
      <c r="D164" s="415">
        <f t="shared" si="0"/>
        <v>45412</v>
      </c>
      <c r="E164" s="414">
        <v>2.2305054941563949</v>
      </c>
      <c r="F164" s="414">
        <v>1.7348002191775656</v>
      </c>
      <c r="G164" s="414">
        <v>2.1839524246519089</v>
      </c>
      <c r="H164" s="414">
        <v>3.2973829218416806</v>
      </c>
      <c r="I164" s="414">
        <v>0.7037321080437775</v>
      </c>
      <c r="J164" s="414">
        <v>3.239825790156682</v>
      </c>
    </row>
    <row r="165" spans="1:10">
      <c r="C165" s="711">
        <v>45443</v>
      </c>
      <c r="D165" s="712">
        <f t="shared" si="0"/>
        <v>45443</v>
      </c>
      <c r="E165" s="713">
        <v>2.3345119539530499</v>
      </c>
      <c r="F165" s="713">
        <v>1.7971649214672487</v>
      </c>
      <c r="G165" s="713">
        <v>2.286228922747624</v>
      </c>
      <c r="H165" s="713">
        <v>3.2946642809339957</v>
      </c>
      <c r="I165" s="713">
        <v>3.7297877052779183</v>
      </c>
      <c r="J165" s="713">
        <v>3.322624756001717</v>
      </c>
    </row>
    <row r="166" spans="1:10">
      <c r="C166" s="416">
        <v>45473</v>
      </c>
      <c r="D166" s="415">
        <f t="shared" si="0"/>
        <v>45473</v>
      </c>
      <c r="E166" s="414">
        <v>2.7186848032843951</v>
      </c>
      <c r="F166" s="414">
        <v>1.815961784217369</v>
      </c>
      <c r="G166" s="414">
        <v>2.6603995069899251</v>
      </c>
      <c r="H166" s="414">
        <v>3.256915461872401</v>
      </c>
      <c r="I166" s="414">
        <v>2.5081199370088538</v>
      </c>
      <c r="J166" s="414">
        <v>3.2353720329594702</v>
      </c>
    </row>
    <row r="167" spans="1:10">
      <c r="A167" s="12">
        <v>2024</v>
      </c>
      <c r="B167" s="12" t="s">
        <v>517</v>
      </c>
      <c r="C167" s="711">
        <v>45504</v>
      </c>
      <c r="D167" s="712">
        <f t="shared" si="0"/>
        <v>45504</v>
      </c>
      <c r="E167" s="713">
        <v>2.5027100552530386</v>
      </c>
      <c r="F167" s="713">
        <v>1.8417799969443118</v>
      </c>
      <c r="G167" s="713">
        <v>2.4403695010834912</v>
      </c>
      <c r="H167" s="713">
        <v>3.2003036273223753</v>
      </c>
      <c r="I167" s="713">
        <v>1.1426525345215557</v>
      </c>
      <c r="J167" s="713">
        <v>3.1655433000631361</v>
      </c>
    </row>
    <row r="168" spans="1:10">
      <c r="C168" s="711">
        <v>45535</v>
      </c>
      <c r="D168" s="712">
        <f t="shared" ref="D168:D173" si="1">C168</f>
        <v>45535</v>
      </c>
      <c r="E168" s="713">
        <v>2.1978686562525942</v>
      </c>
      <c r="F168" s="713">
        <v>1.5677331998039024</v>
      </c>
      <c r="G168" s="713">
        <v>2.1314390842999851</v>
      </c>
      <c r="H168" s="713">
        <v>3.1796324907785976</v>
      </c>
      <c r="I168" s="713">
        <v>0.78600758452997177</v>
      </c>
      <c r="J168" s="713">
        <v>3.1245539673832714</v>
      </c>
    </row>
    <row r="169" spans="1:10">
      <c r="C169" s="711">
        <v>45565</v>
      </c>
      <c r="D169" s="712">
        <f t="shared" si="1"/>
        <v>45565</v>
      </c>
      <c r="E169" s="713">
        <v>2.1907865877328905</v>
      </c>
      <c r="F169" s="713">
        <v>1.5496834937487514</v>
      </c>
      <c r="G169" s="713">
        <v>2.132659359123704</v>
      </c>
      <c r="H169" s="713">
        <v>2.9492764425035336</v>
      </c>
      <c r="I169" s="713">
        <v>1.724203826500452</v>
      </c>
      <c r="J169" s="713">
        <v>2.8797826664754282</v>
      </c>
    </row>
    <row r="170" spans="1:10">
      <c r="C170" s="416">
        <v>45596</v>
      </c>
      <c r="D170" s="415">
        <f t="shared" si="1"/>
        <v>45596</v>
      </c>
      <c r="E170" s="414">
        <v>2.4053768870605041</v>
      </c>
      <c r="F170" s="414">
        <v>1.6815905033816929</v>
      </c>
      <c r="G170" s="414">
        <v>2.368585710532082</v>
      </c>
      <c r="H170" s="414">
        <v>2.8975834963027083</v>
      </c>
      <c r="I170" s="414">
        <v>1.8655490208780865</v>
      </c>
      <c r="J170" s="414">
        <v>2.8645728147189735</v>
      </c>
    </row>
    <row r="171" spans="1:10">
      <c r="C171" s="416">
        <v>45626</v>
      </c>
      <c r="D171" s="415">
        <f t="shared" si="1"/>
        <v>45626</v>
      </c>
      <c r="E171" s="414">
        <v>2.3098428736657688</v>
      </c>
      <c r="F171" s="414">
        <v>1.8977631396371073</v>
      </c>
      <c r="G171" s="414">
        <v>2.2727830713636061</v>
      </c>
      <c r="H171" s="414">
        <v>2.7011840605327029</v>
      </c>
      <c r="I171" s="414">
        <v>2.9564962345710324</v>
      </c>
      <c r="J171" s="414">
        <v>2.7226686838779735</v>
      </c>
    </row>
    <row r="172" spans="1:10">
      <c r="C172" s="711">
        <v>45657</v>
      </c>
      <c r="D172" s="712">
        <f t="shared" si="1"/>
        <v>45657</v>
      </c>
      <c r="E172" s="713">
        <v>2.1083689011660729</v>
      </c>
      <c r="F172" s="713">
        <v>1.7447982481884468</v>
      </c>
      <c r="G172" s="713">
        <v>2.0745874105237063</v>
      </c>
      <c r="H172" s="713">
        <v>2.5769367286143616</v>
      </c>
      <c r="I172" s="713">
        <v>0.82294444948680612</v>
      </c>
      <c r="J172" s="713">
        <v>2.500218521266151</v>
      </c>
    </row>
    <row r="173" spans="1:10">
      <c r="C173" s="711">
        <v>45688</v>
      </c>
      <c r="D173" s="712">
        <f t="shared" si="1"/>
        <v>45688</v>
      </c>
      <c r="E173" s="713">
        <v>1.9483218731410554</v>
      </c>
      <c r="F173" s="713">
        <v>1.5290913258222516</v>
      </c>
      <c r="G173" s="713">
        <v>1.9173371527461487</v>
      </c>
      <c r="H173" s="713">
        <v>2.4016251513299243</v>
      </c>
      <c r="I173" s="713">
        <v>0.83228562230763325</v>
      </c>
      <c r="J173" s="713">
        <v>2.3829808040472762</v>
      </c>
    </row>
    <row r="174" spans="1:10">
      <c r="C174" s="711">
        <v>45716</v>
      </c>
      <c r="D174" s="712">
        <f t="shared" ref="D174:D179" si="2">C174</f>
        <v>45716</v>
      </c>
      <c r="E174" s="713">
        <v>1.8555813267290944</v>
      </c>
      <c r="F174" s="713">
        <v>1.6721442400402429</v>
      </c>
      <c r="G174" s="713">
        <v>1.8362645049193003</v>
      </c>
      <c r="H174" s="713">
        <v>2.32967429213523</v>
      </c>
      <c r="I174" s="713">
        <v>0.97897553402291204</v>
      </c>
      <c r="J174" s="713">
        <v>2.2807764059695952</v>
      </c>
    </row>
    <row r="175" spans="1:10">
      <c r="C175" s="711">
        <v>45747</v>
      </c>
      <c r="D175" s="712">
        <f t="shared" si="2"/>
        <v>45747</v>
      </c>
      <c r="E175" s="713">
        <v>1.8358790783636507</v>
      </c>
      <c r="F175" s="713">
        <v>1.6919400818459065</v>
      </c>
      <c r="G175" s="713">
        <v>1.8192203811526202</v>
      </c>
      <c r="H175" s="713">
        <v>2.2270463135672101</v>
      </c>
      <c r="I175" s="713">
        <v>0.52096425702052029</v>
      </c>
      <c r="J175" s="713">
        <v>2.1579424136095309</v>
      </c>
    </row>
    <row r="176" spans="1:10">
      <c r="C176" s="416">
        <v>45777</v>
      </c>
      <c r="D176" s="415">
        <f t="shared" si="2"/>
        <v>45777</v>
      </c>
      <c r="E176" s="414">
        <v>1.6651734528426625</v>
      </c>
      <c r="F176" s="414">
        <v>0.81775450178766285</v>
      </c>
      <c r="G176" s="414">
        <v>1.6339619163955854</v>
      </c>
      <c r="H176" s="414">
        <v>2.0858644072676342</v>
      </c>
      <c r="I176" s="414">
        <v>0.55545490876435855</v>
      </c>
      <c r="J176" s="414">
        <v>2.0680081768763103</v>
      </c>
    </row>
    <row r="177" spans="1:10">
      <c r="C177" s="711">
        <v>45808</v>
      </c>
      <c r="D177" s="712">
        <f t="shared" si="2"/>
        <v>45808</v>
      </c>
      <c r="E177" s="713">
        <v>1.6800701341096953</v>
      </c>
      <c r="F177" s="713">
        <v>1.9542717410546542</v>
      </c>
      <c r="G177" s="713">
        <v>1.7036316781088432</v>
      </c>
      <c r="H177" s="713">
        <v>1.980187858012961</v>
      </c>
      <c r="I177" s="713">
        <v>1.150737427046697</v>
      </c>
      <c r="J177" s="713">
        <v>1.962925556714781</v>
      </c>
    </row>
    <row r="178" spans="1:10">
      <c r="C178" s="416">
        <v>45838</v>
      </c>
      <c r="D178" s="415">
        <f t="shared" si="2"/>
        <v>45838</v>
      </c>
      <c r="E178" s="414">
        <v>1.6686727681936053</v>
      </c>
      <c r="F178" s="414">
        <v>1.7028036389756191</v>
      </c>
      <c r="G178" s="414">
        <v>1.6711431860851627</v>
      </c>
      <c r="H178" s="414">
        <v>1.7884971016987401</v>
      </c>
      <c r="I178" s="414">
        <v>1.3862565291434734</v>
      </c>
      <c r="J178" s="414">
        <v>1.7799058534588441</v>
      </c>
    </row>
    <row r="179" spans="1:10">
      <c r="A179" s="12">
        <v>2025</v>
      </c>
      <c r="B179" s="12" t="s">
        <v>538</v>
      </c>
      <c r="C179" s="711">
        <v>45869</v>
      </c>
      <c r="D179" s="712">
        <f t="shared" si="2"/>
        <v>45869</v>
      </c>
      <c r="E179" s="713">
        <v>1.5675252378963203</v>
      </c>
      <c r="F179" s="713">
        <v>0.96049764800183135</v>
      </c>
      <c r="G179" s="713">
        <v>1.5432634400132639</v>
      </c>
      <c r="H179" s="713">
        <v>1.8426553068855154</v>
      </c>
      <c r="I179" s="713">
        <v>0.74121643889506861</v>
      </c>
      <c r="J179" s="713">
        <v>1.8287042913828535</v>
      </c>
    </row>
    <row r="180" spans="1:10">
      <c r="C180" s="711">
        <v>45900</v>
      </c>
      <c r="D180" s="712">
        <f>C180</f>
        <v>45900</v>
      </c>
      <c r="E180" s="713">
        <v>1.4952225109703192</v>
      </c>
      <c r="F180" s="713">
        <v>0.94904989569527343</v>
      </c>
      <c r="G180" s="713">
        <v>1.4668336506779678</v>
      </c>
      <c r="H180" s="713">
        <v>1.8695293259292285</v>
      </c>
      <c r="I180" s="713">
        <v>1.1635253909007295</v>
      </c>
      <c r="J180" s="713">
        <v>1.8615737410909212</v>
      </c>
    </row>
    <row r="181" spans="1:10">
      <c r="C181" s="524">
        <v>45930</v>
      </c>
      <c r="D181" s="525">
        <f>C181</f>
        <v>45930</v>
      </c>
      <c r="E181" s="526">
        <v>1.7806822304769352</v>
      </c>
      <c r="F181" s="526">
        <v>1.0937810322478585</v>
      </c>
      <c r="G181" s="526">
        <v>1.7435072801711007</v>
      </c>
      <c r="H181" s="526">
        <v>1.8267476945903038</v>
      </c>
      <c r="I181" s="526">
        <v>0.53971971084027492</v>
      </c>
      <c r="J181" s="526">
        <v>1.7997033086220178</v>
      </c>
    </row>
    <row r="182" spans="1:10">
      <c r="C182" s="416"/>
      <c r="D182" s="415"/>
      <c r="E182" s="414"/>
      <c r="F182" s="414"/>
      <c r="G182" s="414"/>
      <c r="H182" s="414"/>
      <c r="I182" s="414"/>
      <c r="J182" s="414"/>
    </row>
    <row r="183" spans="1:10">
      <c r="C183" s="416"/>
      <c r="D183" s="415"/>
      <c r="E183" s="414"/>
      <c r="F183" s="414"/>
      <c r="G183" s="414"/>
      <c r="H183" s="414"/>
      <c r="I183" s="414"/>
      <c r="J183" s="414"/>
    </row>
    <row r="184" spans="1:10">
      <c r="C184" s="416"/>
      <c r="D184" s="415"/>
      <c r="E184" s="414"/>
      <c r="F184" s="414"/>
      <c r="G184" s="414"/>
      <c r="H184" s="414"/>
      <c r="I184" s="414"/>
      <c r="J184" s="414"/>
    </row>
    <row r="185" spans="1:10">
      <c r="C185" s="416"/>
      <c r="D185" s="415"/>
      <c r="E185" s="414"/>
      <c r="F185" s="414"/>
      <c r="G185" s="414"/>
      <c r="H185" s="414"/>
      <c r="I185" s="414"/>
      <c r="J185" s="414"/>
    </row>
    <row r="186" spans="1:10">
      <c r="C186" s="416"/>
      <c r="D186" s="415"/>
      <c r="E186" s="414"/>
      <c r="F186" s="414"/>
      <c r="G186" s="414"/>
      <c r="H186" s="414"/>
      <c r="I186" s="414"/>
      <c r="J186" s="414"/>
    </row>
    <row r="187" spans="1:10">
      <c r="C187" s="416"/>
      <c r="D187" s="415"/>
      <c r="E187" s="414"/>
      <c r="F187" s="414"/>
      <c r="G187" s="414"/>
      <c r="H187" s="414"/>
      <c r="I187" s="414"/>
      <c r="J187" s="414"/>
    </row>
    <row r="188" spans="1:10">
      <c r="C188" s="416"/>
      <c r="D188" s="415"/>
      <c r="E188" s="414"/>
      <c r="F188" s="414"/>
      <c r="G188" s="414"/>
      <c r="H188" s="414"/>
      <c r="I188" s="414"/>
      <c r="J188" s="414"/>
    </row>
    <row r="189" spans="1:10">
      <c r="C189" s="416"/>
      <c r="D189" s="415"/>
      <c r="E189" s="414"/>
      <c r="F189" s="414"/>
      <c r="G189" s="414"/>
      <c r="H189" s="414"/>
      <c r="I189" s="414"/>
      <c r="J189" s="414"/>
    </row>
    <row r="190" spans="1:10">
      <c r="C190" s="416"/>
      <c r="D190" s="415"/>
      <c r="E190" s="414"/>
      <c r="F190" s="414"/>
      <c r="G190" s="414"/>
      <c r="H190" s="414"/>
      <c r="I190" s="414"/>
      <c r="J190" s="414"/>
    </row>
    <row r="191" spans="1:10">
      <c r="C191" s="416"/>
      <c r="D191" s="415"/>
      <c r="E191" s="414"/>
      <c r="F191" s="414"/>
      <c r="G191" s="414"/>
      <c r="H191" s="414"/>
      <c r="I191" s="414"/>
      <c r="J191" s="414"/>
    </row>
  </sheetData>
  <sheetProtection algorithmName="SHA-512" hashValue="5T/c3bJkx63B/ubyoyiA+wDa68jf0N2CTvTK6Fxtuzlyf37909T6QC0evvT9ezYRwT2xRn7qplp5u2tj6qm39Q==" saltValue="jS/A2CJPMqIomIlqrMZY2w==" spinCount="100000" sheet="1" objects="1" scenarios="1"/>
  <pageMargins left="0.75" right="0.75" top="1" bottom="1" header="0.5" footer="0.5"/>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02526-0235-422D-947B-A0723AB6934E}">
  <sheetPr codeName="List35"/>
  <dimension ref="A1:ET302"/>
  <sheetViews>
    <sheetView showGridLines="0" workbookViewId="0">
      <pane xSplit="4" ySplit="4" topLeftCell="E152" activePane="bottomRight" state="frozen"/>
      <selection activeCell="C1" sqref="C1"/>
      <selection pane="topRight" activeCell="E1" sqref="E1"/>
      <selection pane="bottomLeft" activeCell="C5" sqref="C5"/>
      <selection pane="bottomRight" activeCell="C170" sqref="C170:H171"/>
    </sheetView>
  </sheetViews>
  <sheetFormatPr defaultColWidth="9.42578125" defaultRowHeight="11.25"/>
  <cols>
    <col min="1" max="1" width="6" style="313" hidden="1" customWidth="1"/>
    <col min="2" max="2" width="6.7109375" style="313" hidden="1" customWidth="1"/>
    <col min="3" max="3" width="11.42578125" style="631" bestFit="1" customWidth="1"/>
    <col min="4" max="4" width="11.42578125" style="631" customWidth="1"/>
    <col min="5" max="5" width="20" style="631" customWidth="1"/>
    <col min="6" max="6" width="17" style="631" bestFit="1" customWidth="1"/>
    <col min="7" max="7" width="22.42578125" style="631" customWidth="1"/>
    <col min="8" max="8" width="24.42578125" style="631" customWidth="1"/>
    <col min="9" max="12" width="9.42578125" style="631" bestFit="1" customWidth="1"/>
    <col min="13" max="15" width="9.5703125" style="631" bestFit="1" customWidth="1"/>
    <col min="16" max="24" width="9.42578125" style="631" bestFit="1" customWidth="1"/>
    <col min="25" max="27" width="9.5703125" style="631" bestFit="1" customWidth="1"/>
    <col min="28" max="36" width="9.42578125" style="631" bestFit="1" customWidth="1"/>
    <col min="37" max="39" width="9.5703125" style="631" bestFit="1" customWidth="1"/>
    <col min="40" max="48" width="9.42578125" style="631" bestFit="1" customWidth="1"/>
    <col min="49" max="51" width="9.5703125" style="631" bestFit="1" customWidth="1"/>
    <col min="52" max="60" width="9.42578125" style="631" bestFit="1" customWidth="1"/>
    <col min="61" max="63" width="9.5703125" style="631" bestFit="1" customWidth="1"/>
    <col min="64" max="72" width="9.42578125" style="631" bestFit="1" customWidth="1"/>
    <col min="73" max="75" width="9.5703125" style="631" bestFit="1" customWidth="1"/>
    <col min="76" max="84" width="9.42578125" style="631" bestFit="1" customWidth="1"/>
    <col min="85" max="87" width="9.5703125" style="631" bestFit="1" customWidth="1"/>
    <col min="88" max="96" width="9.42578125" style="631" bestFit="1" customWidth="1"/>
    <col min="97" max="99" width="9.5703125" style="631" bestFit="1" customWidth="1"/>
    <col min="100" max="108" width="9.42578125" style="631" bestFit="1" customWidth="1"/>
    <col min="109" max="111" width="9.5703125" style="631" bestFit="1" customWidth="1"/>
    <col min="112" max="120" width="9.42578125" style="631" bestFit="1" customWidth="1"/>
    <col min="121" max="123" width="9.5703125" style="631" bestFit="1" customWidth="1"/>
    <col min="124" max="132" width="9.42578125" style="631" bestFit="1" customWidth="1"/>
    <col min="133" max="135" width="9.5703125" style="631" bestFit="1" customWidth="1"/>
    <col min="136" max="144" width="9.42578125" style="631" bestFit="1" customWidth="1"/>
    <col min="145" max="147" width="9.5703125" style="631" bestFit="1" customWidth="1"/>
    <col min="148" max="148" width="9.42578125" style="631" bestFit="1" customWidth="1"/>
    <col min="149" max="16384" width="9.42578125" style="631"/>
  </cols>
  <sheetData>
    <row r="1" spans="1:150">
      <c r="C1" s="630"/>
      <c r="D1" s="630"/>
      <c r="E1" s="630"/>
      <c r="F1" s="630"/>
      <c r="G1" s="630"/>
      <c r="H1" s="630"/>
      <c r="I1" s="630"/>
      <c r="J1" s="630"/>
      <c r="K1" s="630"/>
      <c r="L1" s="630"/>
      <c r="M1" s="630"/>
      <c r="N1" s="630"/>
      <c r="O1" s="630"/>
    </row>
    <row r="2" spans="1:150" ht="34.5" customHeight="1">
      <c r="C2" s="856" t="s">
        <v>155</v>
      </c>
      <c r="D2" s="856"/>
      <c r="E2" s="632" t="s">
        <v>157</v>
      </c>
      <c r="F2" s="632" t="s">
        <v>159</v>
      </c>
      <c r="G2" s="632" t="s">
        <v>161</v>
      </c>
      <c r="H2" s="384" t="s">
        <v>163</v>
      </c>
      <c r="J2" s="630"/>
      <c r="K2" s="630"/>
      <c r="L2" s="630"/>
      <c r="M2" s="630"/>
      <c r="N2" s="630"/>
      <c r="O2" s="630"/>
      <c r="ET2" s="633"/>
    </row>
    <row r="3" spans="1:150" ht="18.75" customHeight="1">
      <c r="C3" s="857" t="s">
        <v>156</v>
      </c>
      <c r="D3" s="857"/>
      <c r="E3" s="634" t="s">
        <v>158</v>
      </c>
      <c r="F3" s="634" t="s">
        <v>160</v>
      </c>
      <c r="G3" s="634" t="s">
        <v>162</v>
      </c>
      <c r="H3" s="430" t="s">
        <v>164</v>
      </c>
      <c r="J3" s="630"/>
      <c r="K3" s="630"/>
      <c r="L3" s="630"/>
      <c r="M3" s="630"/>
      <c r="N3" s="630"/>
      <c r="O3" s="630"/>
    </row>
    <row r="4" spans="1:150">
      <c r="C4" s="635" t="s">
        <v>477</v>
      </c>
      <c r="D4" s="636" t="s">
        <v>478</v>
      </c>
      <c r="E4" s="637"/>
      <c r="F4" s="637"/>
      <c r="G4" s="637"/>
      <c r="H4" s="315"/>
      <c r="J4" s="630"/>
      <c r="K4" s="630"/>
      <c r="L4" s="630"/>
      <c r="M4" s="630"/>
      <c r="N4" s="630"/>
      <c r="O4" s="630"/>
    </row>
    <row r="5" spans="1:150" ht="11.25" customHeight="1">
      <c r="C5" s="638"/>
      <c r="D5" s="639"/>
      <c r="H5" s="313"/>
    </row>
    <row r="6" spans="1:150" ht="11.25" customHeight="1">
      <c r="C6" s="638">
        <v>40908</v>
      </c>
      <c r="D6" s="639">
        <f t="shared" ref="D6:D69" si="0">+C6</f>
        <v>40908</v>
      </c>
      <c r="E6" s="640">
        <v>4.001818791871635</v>
      </c>
      <c r="F6" s="640">
        <v>0.36805402183380603</v>
      </c>
      <c r="G6" s="641">
        <v>1.0717782947803853E-2</v>
      </c>
      <c r="H6" s="385">
        <v>4.380590596653235</v>
      </c>
    </row>
    <row r="7" spans="1:150" ht="11.25" customHeight="1">
      <c r="C7" s="638">
        <v>40939</v>
      </c>
      <c r="D7" s="639">
        <f t="shared" si="0"/>
        <v>40939</v>
      </c>
      <c r="E7" s="640">
        <v>4.0142313241190966</v>
      </c>
      <c r="F7" s="640">
        <v>0.72487709548476975</v>
      </c>
      <c r="G7" s="641">
        <v>0.17422139209176635</v>
      </c>
      <c r="H7" s="385">
        <v>4.9133298116956325</v>
      </c>
      <c r="I7" s="314"/>
    </row>
    <row r="8" spans="1:150" ht="11.25" customHeight="1">
      <c r="C8" s="638">
        <v>40968</v>
      </c>
      <c r="D8" s="639">
        <f t="shared" si="0"/>
        <v>40968</v>
      </c>
      <c r="E8" s="640">
        <v>4.111580342439014</v>
      </c>
      <c r="F8" s="640">
        <v>0.58520640855952377</v>
      </c>
      <c r="G8" s="641">
        <v>0.19764736801998109</v>
      </c>
      <c r="H8" s="385">
        <v>4.8944341190185128</v>
      </c>
      <c r="I8" s="314"/>
    </row>
    <row r="9" spans="1:150" ht="11.25" customHeight="1">
      <c r="C9" s="638">
        <v>40999</v>
      </c>
      <c r="D9" s="639">
        <f t="shared" si="0"/>
        <v>40999</v>
      </c>
      <c r="E9" s="640">
        <v>3.6581941791671495</v>
      </c>
      <c r="F9" s="640">
        <v>0.27471676997571565</v>
      </c>
      <c r="G9" s="641">
        <v>0.18281626707210569</v>
      </c>
      <c r="H9" s="385">
        <v>4.1157272162149638</v>
      </c>
      <c r="I9" s="314"/>
    </row>
    <row r="10" spans="1:150" ht="11.25" customHeight="1">
      <c r="C10" s="638">
        <v>41029</v>
      </c>
      <c r="D10" s="639">
        <f t="shared" si="0"/>
        <v>41029</v>
      </c>
      <c r="E10" s="640">
        <v>2.4907189921384485</v>
      </c>
      <c r="F10" s="640">
        <v>0.66081501523630282</v>
      </c>
      <c r="G10" s="641">
        <v>0.15441818534704888</v>
      </c>
      <c r="H10" s="385">
        <v>3.3059521927218043</v>
      </c>
      <c r="I10" s="314"/>
    </row>
    <row r="11" spans="1:150" ht="11.25" customHeight="1">
      <c r="A11" s="313">
        <v>2012</v>
      </c>
      <c r="B11" s="313" t="s">
        <v>132</v>
      </c>
      <c r="C11" s="638">
        <v>41060</v>
      </c>
      <c r="D11" s="639">
        <f t="shared" si="0"/>
        <v>41060</v>
      </c>
      <c r="E11" s="640">
        <v>0.33388393388993776</v>
      </c>
      <c r="F11" s="640">
        <v>0.21657876742931922</v>
      </c>
      <c r="G11" s="641">
        <v>0.17290694135958343</v>
      </c>
      <c r="H11" s="385">
        <v>0.72336964267883275</v>
      </c>
      <c r="I11" s="314"/>
    </row>
    <row r="12" spans="1:150" ht="11.25" customHeight="1">
      <c r="C12" s="638">
        <v>41090</v>
      </c>
      <c r="D12" s="639">
        <f t="shared" si="0"/>
        <v>41090</v>
      </c>
      <c r="E12" s="640">
        <v>0.19643923769432164</v>
      </c>
      <c r="F12" s="640">
        <v>0.23497839311122262</v>
      </c>
      <c r="G12" s="641">
        <v>0.14012806465813998</v>
      </c>
      <c r="H12" s="385">
        <v>0.57154569546369771</v>
      </c>
      <c r="I12" s="314"/>
    </row>
    <row r="13" spans="1:150" ht="11.25" customHeight="1">
      <c r="C13" s="638">
        <v>41121</v>
      </c>
      <c r="D13" s="639">
        <f t="shared" si="0"/>
        <v>41121</v>
      </c>
      <c r="E13" s="640">
        <v>-0.19825530828020999</v>
      </c>
      <c r="F13" s="640">
        <v>-0.22482801464402791</v>
      </c>
      <c r="G13" s="641">
        <v>0.1779646747257351</v>
      </c>
      <c r="H13" s="385">
        <v>-0.24511864819849905</v>
      </c>
      <c r="I13" s="314"/>
      <c r="ET13" s="8"/>
    </row>
    <row r="14" spans="1:150" ht="11.25" customHeight="1">
      <c r="C14" s="638">
        <v>41152</v>
      </c>
      <c r="D14" s="639">
        <f t="shared" si="0"/>
        <v>41152</v>
      </c>
      <c r="E14" s="640">
        <v>-0.71220660357801846</v>
      </c>
      <c r="F14" s="640">
        <v>-0.43311514450160643</v>
      </c>
      <c r="G14" s="641">
        <v>0.20931168693516222</v>
      </c>
      <c r="H14" s="385">
        <v>-0.93601006114445795</v>
      </c>
      <c r="I14" s="314"/>
    </row>
    <row r="15" spans="1:150" ht="11.25" customHeight="1">
      <c r="C15" s="638">
        <v>41182</v>
      </c>
      <c r="D15" s="639">
        <f t="shared" si="0"/>
        <v>41182</v>
      </c>
      <c r="E15" s="640">
        <v>-1.4346488531755068</v>
      </c>
      <c r="F15" s="640">
        <v>-0.9374478281148777</v>
      </c>
      <c r="G15" s="641">
        <v>0.1202025641901726</v>
      </c>
      <c r="H15" s="385">
        <v>-2.2518941171002069</v>
      </c>
      <c r="I15" s="314"/>
    </row>
    <row r="16" spans="1:150" ht="11.25" customHeight="1">
      <c r="C16" s="638">
        <v>41213</v>
      </c>
      <c r="D16" s="639">
        <f t="shared" si="0"/>
        <v>41213</v>
      </c>
      <c r="E16" s="640">
        <v>-1.7735103873770734</v>
      </c>
      <c r="F16" s="640">
        <v>-0.46221300967454571</v>
      </c>
      <c r="G16" s="641">
        <v>-6.4796779048307013E-3</v>
      </c>
      <c r="H16" s="385">
        <v>-2.2422030749564499</v>
      </c>
      <c r="I16" s="314"/>
    </row>
    <row r="17" spans="1:9">
      <c r="C17" s="638">
        <v>41243</v>
      </c>
      <c r="D17" s="639">
        <f t="shared" si="0"/>
        <v>41243</v>
      </c>
      <c r="E17" s="640">
        <v>-2.8207082965342001</v>
      </c>
      <c r="F17" s="640">
        <v>-0.46637547970457144</v>
      </c>
      <c r="G17" s="641">
        <v>-8.6930917138456978E-2</v>
      </c>
      <c r="H17" s="385">
        <v>-3.3740146933772195</v>
      </c>
      <c r="I17" s="314"/>
    </row>
    <row r="18" spans="1:9">
      <c r="C18" s="638">
        <v>41274</v>
      </c>
      <c r="D18" s="639">
        <f t="shared" si="0"/>
        <v>41274</v>
      </c>
      <c r="E18" s="640">
        <v>-5.4736497635567813</v>
      </c>
      <c r="F18" s="640">
        <v>-0.71643138592041788</v>
      </c>
      <c r="G18" s="641">
        <v>0.14312431184002322</v>
      </c>
      <c r="H18" s="385">
        <v>-6.0469568376371825</v>
      </c>
      <c r="I18" s="314"/>
    </row>
    <row r="19" spans="1:9">
      <c r="C19" s="638">
        <v>41305</v>
      </c>
      <c r="D19" s="639">
        <f t="shared" si="0"/>
        <v>41305</v>
      </c>
      <c r="E19" s="640">
        <v>-5.4448333883429028</v>
      </c>
      <c r="F19" s="640">
        <v>-0.82750103974437483</v>
      </c>
      <c r="G19" s="641">
        <v>-6.701199250317859E-3</v>
      </c>
      <c r="H19" s="385">
        <v>-6.2790356273376062</v>
      </c>
      <c r="I19" s="314"/>
    </row>
    <row r="20" spans="1:9">
      <c r="C20" s="638">
        <v>41333</v>
      </c>
      <c r="D20" s="639">
        <f t="shared" si="0"/>
        <v>41333</v>
      </c>
      <c r="E20" s="640">
        <v>-5.5871789647060144</v>
      </c>
      <c r="F20" s="640">
        <v>-0.78185476270399601</v>
      </c>
      <c r="G20" s="641">
        <v>-0.14319227026966697</v>
      </c>
      <c r="H20" s="385">
        <v>-6.5122259976796926</v>
      </c>
      <c r="I20" s="314"/>
    </row>
    <row r="21" spans="1:9">
      <c r="C21" s="638">
        <v>41364</v>
      </c>
      <c r="D21" s="639">
        <f t="shared" si="0"/>
        <v>41364</v>
      </c>
      <c r="E21" s="640">
        <v>-5.348117759790771</v>
      </c>
      <c r="F21" s="640">
        <v>-0.35736483731675273</v>
      </c>
      <c r="G21" s="641">
        <v>-5.1811243725731503E-2</v>
      </c>
      <c r="H21" s="385">
        <v>-5.7572938408332561</v>
      </c>
      <c r="I21" s="314"/>
    </row>
    <row r="22" spans="1:9">
      <c r="C22" s="638">
        <v>41394</v>
      </c>
      <c r="D22" s="639">
        <f t="shared" si="0"/>
        <v>41394</v>
      </c>
      <c r="E22" s="640">
        <v>-3.9060220644205175</v>
      </c>
      <c r="F22" s="640">
        <v>-0.44560125216170537</v>
      </c>
      <c r="G22" s="641">
        <v>3.1587817761605859E-2</v>
      </c>
      <c r="H22" s="385">
        <v>-4.32003549882063</v>
      </c>
      <c r="I22" s="314"/>
    </row>
    <row r="23" spans="1:9">
      <c r="A23" s="313">
        <v>2013</v>
      </c>
      <c r="B23" s="313" t="s">
        <v>133</v>
      </c>
      <c r="C23" s="638">
        <v>41425</v>
      </c>
      <c r="D23" s="639">
        <f t="shared" si="0"/>
        <v>41425</v>
      </c>
      <c r="E23" s="640">
        <v>-2.3591233644230383</v>
      </c>
      <c r="F23" s="640">
        <v>-0.89779940225339394</v>
      </c>
      <c r="G23" s="641">
        <v>5.1836871231499493E-2</v>
      </c>
      <c r="H23" s="385">
        <v>-3.2050858954449382</v>
      </c>
      <c r="I23" s="314"/>
    </row>
    <row r="24" spans="1:9">
      <c r="C24" s="638">
        <v>41455</v>
      </c>
      <c r="D24" s="639">
        <f t="shared" si="0"/>
        <v>41455</v>
      </c>
      <c r="E24" s="640">
        <v>-2.4620160255282664</v>
      </c>
      <c r="F24" s="640">
        <v>-1.1226288349170381</v>
      </c>
      <c r="G24" s="641">
        <v>0.36183800407873495</v>
      </c>
      <c r="H24" s="385">
        <v>-3.2228068563665602</v>
      </c>
      <c r="I24" s="314"/>
    </row>
    <row r="25" spans="1:9">
      <c r="C25" s="638">
        <v>41486</v>
      </c>
      <c r="D25" s="639">
        <f t="shared" si="0"/>
        <v>41486</v>
      </c>
      <c r="E25" s="640">
        <v>-2.4514561423933481</v>
      </c>
      <c r="F25" s="640">
        <v>-0.91456274628261058</v>
      </c>
      <c r="G25" s="641">
        <v>7.6928597636637772E-2</v>
      </c>
      <c r="H25" s="385">
        <v>-3.2890902910393152</v>
      </c>
      <c r="I25" s="314"/>
    </row>
    <row r="26" spans="1:9">
      <c r="C26" s="638">
        <v>41517</v>
      </c>
      <c r="D26" s="639">
        <f t="shared" si="0"/>
        <v>41517</v>
      </c>
      <c r="E26" s="640">
        <v>-2.0347252899134354</v>
      </c>
      <c r="F26" s="640">
        <v>-0.40610496590482992</v>
      </c>
      <c r="G26" s="641">
        <v>0.20596880303143292</v>
      </c>
      <c r="H26" s="385">
        <v>-2.2348614527868307</v>
      </c>
      <c r="I26" s="314"/>
    </row>
    <row r="27" spans="1:9">
      <c r="C27" s="638">
        <v>41547</v>
      </c>
      <c r="D27" s="639">
        <f t="shared" si="0"/>
        <v>41547</v>
      </c>
      <c r="E27" s="640">
        <v>-1.5096263907567349</v>
      </c>
      <c r="F27" s="640">
        <v>3.606735120815973E-2</v>
      </c>
      <c r="G27" s="641">
        <v>0.29604074859503382</v>
      </c>
      <c r="H27" s="385">
        <v>-1.1775182909535289</v>
      </c>
      <c r="I27" s="314"/>
    </row>
    <row r="28" spans="1:9">
      <c r="C28" s="638">
        <v>41578</v>
      </c>
      <c r="D28" s="639">
        <f t="shared" si="0"/>
        <v>41578</v>
      </c>
      <c r="E28" s="640">
        <v>-1.5484997675645882</v>
      </c>
      <c r="F28" s="640">
        <v>-0.68445221077441909</v>
      </c>
      <c r="G28" s="641">
        <v>0.38542430456388749</v>
      </c>
      <c r="H28" s="385">
        <v>-1.8475276737751329</v>
      </c>
      <c r="I28" s="314"/>
    </row>
    <row r="29" spans="1:9">
      <c r="C29" s="638">
        <v>41608</v>
      </c>
      <c r="D29" s="639">
        <f t="shared" si="0"/>
        <v>41608</v>
      </c>
      <c r="E29" s="640">
        <v>-1.048041336926282</v>
      </c>
      <c r="F29" s="640">
        <v>-0.68177587636256531</v>
      </c>
      <c r="G29" s="641">
        <v>0.42527133513687271</v>
      </c>
      <c r="H29" s="385">
        <v>-1.3045458781519841</v>
      </c>
      <c r="I29" s="314"/>
    </row>
    <row r="30" spans="1:9">
      <c r="C30" s="638">
        <v>41639</v>
      </c>
      <c r="D30" s="639">
        <f t="shared" si="0"/>
        <v>41639</v>
      </c>
      <c r="E30" s="640">
        <v>0.39784880258109168</v>
      </c>
      <c r="F30" s="640">
        <v>-0.49556285050435511</v>
      </c>
      <c r="G30" s="641">
        <v>0.3900092562776008</v>
      </c>
      <c r="H30" s="385">
        <v>0.29229520835434641</v>
      </c>
      <c r="I30" s="314"/>
    </row>
    <row r="31" spans="1:9">
      <c r="C31" s="638">
        <v>41670</v>
      </c>
      <c r="D31" s="639">
        <f t="shared" si="0"/>
        <v>41670</v>
      </c>
      <c r="E31" s="640">
        <v>0.12879882236032947</v>
      </c>
      <c r="F31" s="640">
        <v>-0.56864755267564016</v>
      </c>
      <c r="G31" s="641">
        <v>0.21834790958676528</v>
      </c>
      <c r="H31" s="385">
        <v>-0.22150082072855071</v>
      </c>
      <c r="I31" s="314"/>
    </row>
    <row r="32" spans="1:9">
      <c r="C32" s="638">
        <v>41698</v>
      </c>
      <c r="D32" s="639">
        <f t="shared" si="0"/>
        <v>41698</v>
      </c>
      <c r="E32" s="640">
        <v>-0.35379632562481328</v>
      </c>
      <c r="F32" s="640">
        <v>-0.6124692405109482</v>
      </c>
      <c r="G32" s="641">
        <v>0.61578917929157728</v>
      </c>
      <c r="H32" s="385">
        <v>-0.35047638684419269</v>
      </c>
      <c r="I32" s="314"/>
    </row>
    <row r="33" spans="1:9">
      <c r="C33" s="638">
        <v>41729</v>
      </c>
      <c r="D33" s="639">
        <f t="shared" si="0"/>
        <v>41729</v>
      </c>
      <c r="E33" s="640">
        <v>-0.34497361019597189</v>
      </c>
      <c r="F33" s="640">
        <v>-0.55488910015522308</v>
      </c>
      <c r="G33" s="641">
        <v>0.58665662354138826</v>
      </c>
      <c r="H33" s="385">
        <v>-0.31320608680981366</v>
      </c>
      <c r="I33" s="314"/>
    </row>
    <row r="34" spans="1:9">
      <c r="C34" s="638">
        <v>41759</v>
      </c>
      <c r="D34" s="639">
        <f t="shared" si="0"/>
        <v>41759</v>
      </c>
      <c r="E34" s="640">
        <v>-1.1188512520661087</v>
      </c>
      <c r="F34" s="640">
        <v>-0.80997870296967811</v>
      </c>
      <c r="G34" s="641">
        <v>0.36382352497268539</v>
      </c>
      <c r="H34" s="385">
        <v>-1.5650064300631072</v>
      </c>
      <c r="I34" s="314"/>
    </row>
    <row r="35" spans="1:9">
      <c r="A35" s="313">
        <v>2014</v>
      </c>
      <c r="B35" s="313" t="s">
        <v>134</v>
      </c>
      <c r="C35" s="638">
        <v>41790</v>
      </c>
      <c r="D35" s="639">
        <f t="shared" si="0"/>
        <v>41790</v>
      </c>
      <c r="E35" s="640">
        <v>-1.431205037171456</v>
      </c>
      <c r="F35" s="640">
        <v>-0.53500667111653089</v>
      </c>
      <c r="G35" s="641">
        <v>0.40934533052304617</v>
      </c>
      <c r="H35" s="385">
        <v>-1.5568663777649334</v>
      </c>
      <c r="I35" s="314"/>
    </row>
    <row r="36" spans="1:9">
      <c r="C36" s="638">
        <v>41820</v>
      </c>
      <c r="D36" s="639">
        <f t="shared" si="0"/>
        <v>41820</v>
      </c>
      <c r="E36" s="640">
        <v>-1.3046902750886593</v>
      </c>
      <c r="F36" s="640">
        <v>-0.17068710177480453</v>
      </c>
      <c r="G36" s="641">
        <v>0.30823381920255</v>
      </c>
      <c r="H36" s="385">
        <v>-1.167143557660907</v>
      </c>
      <c r="I36" s="314"/>
    </row>
    <row r="37" spans="1:9">
      <c r="C37" s="638">
        <v>41851</v>
      </c>
      <c r="D37" s="639">
        <f t="shared" si="0"/>
        <v>41851</v>
      </c>
      <c r="E37" s="640">
        <v>-1.1752014901199292</v>
      </c>
      <c r="F37" s="640">
        <v>-3.0008509888579372E-2</v>
      </c>
      <c r="G37" s="641">
        <v>0.30293588900039947</v>
      </c>
      <c r="H37" s="385">
        <v>-0.90227411100811139</v>
      </c>
      <c r="I37" s="314"/>
    </row>
    <row r="38" spans="1:9">
      <c r="C38" s="638">
        <v>41882</v>
      </c>
      <c r="D38" s="639">
        <f t="shared" si="0"/>
        <v>41882</v>
      </c>
      <c r="E38" s="640">
        <v>-1.5373848910014851</v>
      </c>
      <c r="F38" s="640">
        <v>-0.42893300460756195</v>
      </c>
      <c r="G38" s="641">
        <v>0.1660400881261892</v>
      </c>
      <c r="H38" s="385">
        <v>-1.8002778074828569</v>
      </c>
      <c r="I38" s="314"/>
    </row>
    <row r="39" spans="1:9">
      <c r="C39" s="638">
        <v>41912</v>
      </c>
      <c r="D39" s="639">
        <f t="shared" si="0"/>
        <v>41912</v>
      </c>
      <c r="E39" s="640">
        <v>-1.8965843738622761</v>
      </c>
      <c r="F39" s="640">
        <v>-0.67035422801826028</v>
      </c>
      <c r="G39" s="641">
        <v>0.31020442079769533</v>
      </c>
      <c r="H39" s="385">
        <v>-2.2567341810828481</v>
      </c>
      <c r="I39" s="314"/>
    </row>
    <row r="40" spans="1:9">
      <c r="C40" s="638">
        <v>41943</v>
      </c>
      <c r="D40" s="639">
        <f t="shared" si="0"/>
        <v>41943</v>
      </c>
      <c r="E40" s="640">
        <v>-1.8896797638833853</v>
      </c>
      <c r="F40" s="640">
        <v>-0.17834218013592326</v>
      </c>
      <c r="G40" s="641">
        <v>0.42183800220585088</v>
      </c>
      <c r="H40" s="385">
        <v>-1.6461839418134616</v>
      </c>
      <c r="I40" s="314"/>
    </row>
    <row r="41" spans="1:9">
      <c r="C41" s="638">
        <v>41973</v>
      </c>
      <c r="D41" s="639">
        <f t="shared" si="0"/>
        <v>41973</v>
      </c>
      <c r="E41" s="640">
        <v>-1.764297377085396</v>
      </c>
      <c r="F41" s="640">
        <v>-0.22147418362375429</v>
      </c>
      <c r="G41" s="641">
        <v>0.437157484728951</v>
      </c>
      <c r="H41" s="385">
        <v>-1.548614075980197</v>
      </c>
      <c r="I41" s="314"/>
    </row>
    <row r="42" spans="1:9">
      <c r="C42" s="638">
        <v>42004</v>
      </c>
      <c r="D42" s="639">
        <f t="shared" si="0"/>
        <v>42004</v>
      </c>
      <c r="E42" s="640">
        <v>-1.3555946696884251</v>
      </c>
      <c r="F42" s="640">
        <v>-0.26412630076313232</v>
      </c>
      <c r="G42" s="641">
        <v>0.30406661331465329</v>
      </c>
      <c r="H42" s="385">
        <v>-1.3156543571368928</v>
      </c>
      <c r="I42" s="314"/>
    </row>
    <row r="43" spans="1:9">
      <c r="C43" s="638">
        <v>42035</v>
      </c>
      <c r="D43" s="639">
        <f t="shared" si="0"/>
        <v>42035</v>
      </c>
      <c r="E43" s="640">
        <v>-1.1737256775916054</v>
      </c>
      <c r="F43" s="640">
        <v>-0.23617689345843559</v>
      </c>
      <c r="G43" s="641">
        <v>0.41603125857444445</v>
      </c>
      <c r="H43" s="385">
        <v>-0.99387131247559068</v>
      </c>
      <c r="I43" s="314"/>
    </row>
    <row r="44" spans="1:9">
      <c r="C44" s="638">
        <v>42063</v>
      </c>
      <c r="D44" s="639">
        <f t="shared" si="0"/>
        <v>42063</v>
      </c>
      <c r="E44" s="640">
        <v>-0.67993887492040295</v>
      </c>
      <c r="F44" s="640">
        <v>-0.42135116185894034</v>
      </c>
      <c r="G44" s="641">
        <v>4.1913080807116899E-2</v>
      </c>
      <c r="H44" s="385">
        <v>-1.0593769559722261</v>
      </c>
      <c r="I44" s="314"/>
    </row>
    <row r="45" spans="1:9">
      <c r="C45" s="638">
        <v>42094</v>
      </c>
      <c r="D45" s="639">
        <f t="shared" si="0"/>
        <v>42094</v>
      </c>
      <c r="E45" s="640">
        <v>-0.88211680695388561</v>
      </c>
      <c r="F45" s="640">
        <v>-0.6856100852996112</v>
      </c>
      <c r="G45" s="641">
        <v>-5.5918994622483988E-2</v>
      </c>
      <c r="H45" s="385">
        <v>-1.6236458868759769</v>
      </c>
      <c r="I45" s="314"/>
    </row>
    <row r="46" spans="1:9">
      <c r="C46" s="638">
        <v>42124</v>
      </c>
      <c r="D46" s="639">
        <f t="shared" si="0"/>
        <v>42124</v>
      </c>
      <c r="E46" s="640">
        <v>-1.1013858715652691</v>
      </c>
      <c r="F46" s="640">
        <v>-0.72758714930262791</v>
      </c>
      <c r="G46" s="641">
        <v>0.16264018037504116</v>
      </c>
      <c r="H46" s="385">
        <v>-1.6663328404928421</v>
      </c>
      <c r="I46" s="314"/>
    </row>
    <row r="47" spans="1:9">
      <c r="A47" s="313">
        <v>2015</v>
      </c>
      <c r="B47" s="313" t="s">
        <v>135</v>
      </c>
      <c r="C47" s="638">
        <v>42155</v>
      </c>
      <c r="D47" s="639">
        <f t="shared" si="0"/>
        <v>42155</v>
      </c>
      <c r="E47" s="640">
        <v>-0.81834170008797202</v>
      </c>
      <c r="F47" s="640">
        <v>-0.70779589597894177</v>
      </c>
      <c r="G47" s="641">
        <v>7.7609901928265446E-2</v>
      </c>
      <c r="H47" s="385">
        <v>-1.4485276941386616</v>
      </c>
      <c r="I47" s="314"/>
    </row>
    <row r="48" spans="1:9">
      <c r="C48" s="638">
        <v>42185</v>
      </c>
      <c r="D48" s="639">
        <f t="shared" si="0"/>
        <v>42185</v>
      </c>
      <c r="E48" s="640">
        <v>-0.98515595368401121</v>
      </c>
      <c r="F48" s="640">
        <v>-0.60128401249131913</v>
      </c>
      <c r="G48" s="641">
        <v>-0.11511852455803502</v>
      </c>
      <c r="H48" s="385">
        <v>-1.7015584907333619</v>
      </c>
      <c r="I48" s="314"/>
    </row>
    <row r="49" spans="1:9">
      <c r="C49" s="638">
        <v>42216</v>
      </c>
      <c r="D49" s="639">
        <f t="shared" si="0"/>
        <v>42216</v>
      </c>
      <c r="E49" s="640">
        <v>-1.3158266316345917</v>
      </c>
      <c r="F49" s="640">
        <v>-1.0609143301594379</v>
      </c>
      <c r="G49" s="641">
        <v>0.19493259993705611</v>
      </c>
      <c r="H49" s="385">
        <v>-2.1818083618569659</v>
      </c>
      <c r="I49" s="314"/>
    </row>
    <row r="50" spans="1:9">
      <c r="C50" s="638">
        <v>42247</v>
      </c>
      <c r="D50" s="639">
        <f t="shared" si="0"/>
        <v>42247</v>
      </c>
      <c r="E50" s="640">
        <v>-1.3373434356363734</v>
      </c>
      <c r="F50" s="640">
        <v>-1.2112788002159183</v>
      </c>
      <c r="G50" s="641">
        <v>0.27506607449244075</v>
      </c>
      <c r="H50" s="385">
        <v>-2.2735561613598492</v>
      </c>
      <c r="I50" s="314"/>
    </row>
    <row r="51" spans="1:9">
      <c r="C51" s="638">
        <v>42277</v>
      </c>
      <c r="D51" s="639">
        <f t="shared" si="0"/>
        <v>42277</v>
      </c>
      <c r="E51" s="640">
        <v>-0.90226615485283967</v>
      </c>
      <c r="F51" s="640">
        <v>-0.76532637648608526</v>
      </c>
      <c r="G51" s="641">
        <v>6.0157713613362349E-2</v>
      </c>
      <c r="H51" s="385">
        <v>-1.6074348177255757</v>
      </c>
      <c r="I51" s="314"/>
    </row>
    <row r="52" spans="1:9">
      <c r="C52" s="638">
        <v>42308</v>
      </c>
      <c r="D52" s="639">
        <f t="shared" si="0"/>
        <v>42308</v>
      </c>
      <c r="E52" s="640">
        <v>-1.1405907123018511</v>
      </c>
      <c r="F52" s="640">
        <v>-1.1629247267935505</v>
      </c>
      <c r="G52" s="641">
        <v>-0.3168938139799522</v>
      </c>
      <c r="H52" s="385">
        <v>-2.6204092530753655</v>
      </c>
      <c r="I52" s="314"/>
    </row>
    <row r="53" spans="1:9">
      <c r="C53" s="638">
        <v>42338</v>
      </c>
      <c r="D53" s="639">
        <f t="shared" si="0"/>
        <v>42338</v>
      </c>
      <c r="E53" s="640">
        <v>-1.463968094951049</v>
      </c>
      <c r="F53" s="640">
        <v>-1.1182066859788238</v>
      </c>
      <c r="G53" s="641">
        <v>-0.23424925528772017</v>
      </c>
      <c r="H53" s="385">
        <v>-2.8164240362175974</v>
      </c>
      <c r="I53" s="314"/>
    </row>
    <row r="54" spans="1:9">
      <c r="C54" s="638">
        <v>42369</v>
      </c>
      <c r="D54" s="639">
        <f t="shared" si="0"/>
        <v>42369</v>
      </c>
      <c r="E54" s="640">
        <v>-1.3818651125287456</v>
      </c>
      <c r="F54" s="640">
        <v>-1.1570339245910828</v>
      </c>
      <c r="G54" s="641">
        <v>-6.3981071074268536E-2</v>
      </c>
      <c r="H54" s="385">
        <v>-2.6028801081940998</v>
      </c>
      <c r="I54" s="314"/>
    </row>
    <row r="55" spans="1:9">
      <c r="C55" s="638">
        <v>42400</v>
      </c>
      <c r="D55" s="639">
        <f t="shared" si="0"/>
        <v>42400</v>
      </c>
      <c r="E55" s="640">
        <v>-1.3427864676154224</v>
      </c>
      <c r="F55" s="640">
        <v>-1.1689888217798656</v>
      </c>
      <c r="G55" s="641">
        <v>-8.1328338136092068E-2</v>
      </c>
      <c r="H55" s="385">
        <v>-2.5931036275313915</v>
      </c>
      <c r="I55" s="314"/>
    </row>
    <row r="56" spans="1:9">
      <c r="C56" s="638">
        <v>42429</v>
      </c>
      <c r="D56" s="639">
        <f t="shared" si="0"/>
        <v>42429</v>
      </c>
      <c r="E56" s="640">
        <v>-1.093155025374086</v>
      </c>
      <c r="F56" s="640">
        <v>-1.0506596429731543</v>
      </c>
      <c r="G56" s="641">
        <v>-8.0466019088895085E-2</v>
      </c>
      <c r="H56" s="385">
        <v>-2.2242806874361349</v>
      </c>
      <c r="I56" s="314"/>
    </row>
    <row r="57" spans="1:9">
      <c r="C57" s="638">
        <v>42460</v>
      </c>
      <c r="D57" s="639">
        <f t="shared" si="0"/>
        <v>42460</v>
      </c>
      <c r="E57" s="640">
        <v>-1.1307755614748165</v>
      </c>
      <c r="F57" s="640">
        <v>-1.2297166928685088</v>
      </c>
      <c r="G57" s="641">
        <v>0.25885323682197892</v>
      </c>
      <c r="H57" s="385">
        <v>-2.1016390175213502</v>
      </c>
      <c r="I57" s="314"/>
    </row>
    <row r="58" spans="1:9">
      <c r="C58" s="638">
        <v>42490</v>
      </c>
      <c r="D58" s="639">
        <f t="shared" si="0"/>
        <v>42490</v>
      </c>
      <c r="E58" s="640">
        <v>-0.5792366607718783</v>
      </c>
      <c r="F58" s="640">
        <v>-0.9937584865025989</v>
      </c>
      <c r="G58" s="641">
        <v>0.13663939548447687</v>
      </c>
      <c r="H58" s="385">
        <v>-1.4363557517900034</v>
      </c>
      <c r="I58" s="314"/>
    </row>
    <row r="59" spans="1:9">
      <c r="C59" s="638">
        <v>42521</v>
      </c>
      <c r="D59" s="639">
        <f t="shared" si="0"/>
        <v>42521</v>
      </c>
      <c r="E59" s="640">
        <v>-0.44026662524490778</v>
      </c>
      <c r="F59" s="640">
        <v>-0.86418695903744258</v>
      </c>
      <c r="G59" s="641">
        <v>0.21205133879319055</v>
      </c>
      <c r="H59" s="385">
        <v>-1.0924022454891542</v>
      </c>
      <c r="I59" s="314"/>
    </row>
    <row r="60" spans="1:9">
      <c r="C60" s="638">
        <v>42551</v>
      </c>
      <c r="D60" s="639">
        <f t="shared" si="0"/>
        <v>42551</v>
      </c>
      <c r="E60" s="640">
        <v>-0.20143532977246129</v>
      </c>
      <c r="F60" s="640">
        <v>-0.58949725575965983</v>
      </c>
      <c r="G60" s="641">
        <v>9.5704917666871045E-2</v>
      </c>
      <c r="H60" s="385">
        <v>-0.69522766786525381</v>
      </c>
      <c r="I60" s="314"/>
    </row>
    <row r="61" spans="1:9">
      <c r="A61" s="313">
        <v>2016</v>
      </c>
      <c r="B61" s="313" t="s">
        <v>136</v>
      </c>
      <c r="C61" s="638">
        <v>42582</v>
      </c>
      <c r="D61" s="639">
        <f t="shared" si="0"/>
        <v>42582</v>
      </c>
      <c r="E61" s="640">
        <v>-0.35777079832751629</v>
      </c>
      <c r="F61" s="640">
        <v>-0.6176417801448093</v>
      </c>
      <c r="G61" s="641">
        <v>-0.31432912987910611</v>
      </c>
      <c r="H61" s="385">
        <v>-1.2897417083514284</v>
      </c>
      <c r="I61" s="314"/>
    </row>
    <row r="62" spans="1:9">
      <c r="C62" s="638">
        <v>42613</v>
      </c>
      <c r="D62" s="639">
        <f t="shared" si="0"/>
        <v>42613</v>
      </c>
      <c r="E62" s="640">
        <v>-0.16292081371164652</v>
      </c>
      <c r="F62" s="640">
        <v>-0.41275397609785747</v>
      </c>
      <c r="G62" s="641">
        <v>-0.29264681326849773</v>
      </c>
      <c r="H62" s="385">
        <v>-0.86832160307800166</v>
      </c>
      <c r="I62" s="314"/>
    </row>
    <row r="63" spans="1:9">
      <c r="C63" s="638">
        <v>42643</v>
      </c>
      <c r="D63" s="639">
        <f t="shared" si="0"/>
        <v>42643</v>
      </c>
      <c r="E63" s="640">
        <v>-0.33329729874085412</v>
      </c>
      <c r="F63" s="640">
        <v>-0.63826687550131722</v>
      </c>
      <c r="G63" s="641">
        <v>-0.1803481904572887</v>
      </c>
      <c r="H63" s="385">
        <v>-1.1519123646994558</v>
      </c>
      <c r="I63" s="314"/>
    </row>
    <row r="64" spans="1:9">
      <c r="C64" s="638">
        <v>42674</v>
      </c>
      <c r="D64" s="639">
        <f t="shared" si="0"/>
        <v>42674</v>
      </c>
      <c r="E64" s="640">
        <v>0.10679511001527853</v>
      </c>
      <c r="F64" s="640">
        <v>-0.38540087175321863</v>
      </c>
      <c r="G64" s="641">
        <v>0.1405952802215053</v>
      </c>
      <c r="H64" s="385">
        <v>-0.13801048151643158</v>
      </c>
      <c r="I64" s="314"/>
    </row>
    <row r="65" spans="1:9">
      <c r="C65" s="638">
        <v>42704</v>
      </c>
      <c r="D65" s="639">
        <f t="shared" si="0"/>
        <v>42704</v>
      </c>
      <c r="E65" s="640">
        <v>0.13432684852760571</v>
      </c>
      <c r="F65" s="640">
        <v>-0.18347837966756533</v>
      </c>
      <c r="G65" s="641">
        <v>-0.12227749430571346</v>
      </c>
      <c r="H65" s="385">
        <v>-0.17142902544566141</v>
      </c>
      <c r="I65" s="314"/>
    </row>
    <row r="66" spans="1:9">
      <c r="C66" s="638">
        <v>42735</v>
      </c>
      <c r="D66" s="639">
        <f t="shared" si="0"/>
        <v>42735</v>
      </c>
      <c r="E66" s="640">
        <v>0.35319127347021279</v>
      </c>
      <c r="F66" s="640">
        <v>-0.12593682438589657</v>
      </c>
      <c r="G66" s="641">
        <v>-0.38129026521233672</v>
      </c>
      <c r="H66" s="385">
        <v>-0.15403581612801531</v>
      </c>
      <c r="I66" s="314"/>
    </row>
    <row r="67" spans="1:9">
      <c r="C67" s="638">
        <v>42766</v>
      </c>
      <c r="D67" s="639">
        <f t="shared" si="0"/>
        <v>42766</v>
      </c>
      <c r="E67" s="640">
        <v>-0.38814148977806984</v>
      </c>
      <c r="F67" s="640">
        <v>-0.34859146850214634</v>
      </c>
      <c r="G67" s="641">
        <v>-0.31305526583682547</v>
      </c>
      <c r="H67" s="385">
        <v>-1.0497882241170373</v>
      </c>
      <c r="I67" s="314"/>
    </row>
    <row r="68" spans="1:9">
      <c r="C68" s="638">
        <v>42794</v>
      </c>
      <c r="D68" s="639">
        <f t="shared" si="0"/>
        <v>42794</v>
      </c>
      <c r="E68" s="640">
        <v>-1.1022040929155945</v>
      </c>
      <c r="F68" s="640">
        <v>-0.33169664375792518</v>
      </c>
      <c r="G68" s="641">
        <v>0.21776796566470277</v>
      </c>
      <c r="H68" s="385">
        <v>-1.2161327710088301</v>
      </c>
      <c r="I68" s="314"/>
    </row>
    <row r="69" spans="1:9">
      <c r="C69" s="638">
        <v>42825</v>
      </c>
      <c r="D69" s="639">
        <f t="shared" si="0"/>
        <v>42825</v>
      </c>
      <c r="E69" s="640">
        <v>-0.55073623625336199</v>
      </c>
      <c r="F69" s="640">
        <v>0.40871925144125482</v>
      </c>
      <c r="G69" s="641">
        <v>-0.10198160496845952</v>
      </c>
      <c r="H69" s="385">
        <v>-0.24399858978057409</v>
      </c>
      <c r="I69" s="314"/>
    </row>
    <row r="70" spans="1:9">
      <c r="C70" s="638">
        <v>42855</v>
      </c>
      <c r="D70" s="639">
        <f t="shared" ref="D70:D133" si="1">+C70</f>
        <v>42855</v>
      </c>
      <c r="E70" s="640">
        <v>-6.7711208604686476E-2</v>
      </c>
      <c r="F70" s="640">
        <v>0.77770797081026755</v>
      </c>
      <c r="G70" s="641">
        <v>-0.15582830247549831</v>
      </c>
      <c r="H70" s="385">
        <v>0.55416845973009288</v>
      </c>
      <c r="I70" s="314"/>
    </row>
    <row r="71" spans="1:9">
      <c r="C71" s="638">
        <v>42886</v>
      </c>
      <c r="D71" s="639">
        <f t="shared" si="1"/>
        <v>42886</v>
      </c>
      <c r="E71" s="640">
        <v>-3.2313906918086062E-2</v>
      </c>
      <c r="F71" s="640">
        <v>0.71461139210975755</v>
      </c>
      <c r="G71" s="641">
        <v>-0.48094727912465213</v>
      </c>
      <c r="H71" s="385">
        <v>0.20135020606701914</v>
      </c>
      <c r="I71" s="314"/>
    </row>
    <row r="72" spans="1:9">
      <c r="C72" s="638">
        <v>42916</v>
      </c>
      <c r="D72" s="639">
        <f t="shared" si="1"/>
        <v>42916</v>
      </c>
      <c r="E72" s="640">
        <v>0.63404838518829909</v>
      </c>
      <c r="F72" s="640">
        <v>0.62050766765701826</v>
      </c>
      <c r="G72" s="641">
        <v>-0.50025222252856338</v>
      </c>
      <c r="H72" s="385">
        <v>0.75430383031674353</v>
      </c>
      <c r="I72" s="314"/>
    </row>
    <row r="73" spans="1:9">
      <c r="A73" s="313">
        <v>2017</v>
      </c>
      <c r="B73" s="313" t="s">
        <v>43</v>
      </c>
      <c r="C73" s="638">
        <v>42947</v>
      </c>
      <c r="D73" s="639">
        <f t="shared" si="1"/>
        <v>42947</v>
      </c>
      <c r="E73" s="640">
        <v>1.2623356471582643</v>
      </c>
      <c r="F73" s="640">
        <v>0.87994298917069902</v>
      </c>
      <c r="G73" s="641">
        <v>-0.64412212948862613</v>
      </c>
      <c r="H73" s="385">
        <v>1.4981565068403313</v>
      </c>
      <c r="I73" s="314"/>
    </row>
    <row r="74" spans="1:9">
      <c r="C74" s="638">
        <v>42978</v>
      </c>
      <c r="D74" s="639">
        <f t="shared" si="1"/>
        <v>42978</v>
      </c>
      <c r="E74" s="640">
        <v>1.4523365071602621</v>
      </c>
      <c r="F74" s="640">
        <v>1.0048325592484866</v>
      </c>
      <c r="G74" s="641">
        <v>-0.7146294270729171</v>
      </c>
      <c r="H74" s="385">
        <v>1.7425396393358312</v>
      </c>
      <c r="I74" s="314"/>
    </row>
    <row r="75" spans="1:9">
      <c r="C75" s="638">
        <v>43008</v>
      </c>
      <c r="D75" s="639">
        <f t="shared" si="1"/>
        <v>43008</v>
      </c>
      <c r="E75" s="640">
        <v>1.6925959604926581</v>
      </c>
      <c r="F75" s="640">
        <v>1.306391869960654</v>
      </c>
      <c r="G75" s="641">
        <v>-0.64828159562046339</v>
      </c>
      <c r="H75" s="385">
        <v>2.3507062348328418</v>
      </c>
    </row>
    <row r="76" spans="1:9">
      <c r="C76" s="638">
        <v>43039</v>
      </c>
      <c r="D76" s="639">
        <f t="shared" si="1"/>
        <v>43039</v>
      </c>
      <c r="E76" s="640">
        <v>1.36444447605421</v>
      </c>
      <c r="F76" s="640">
        <v>1.7364068532987968</v>
      </c>
      <c r="G76" s="641">
        <v>-0.66848824215209313</v>
      </c>
      <c r="H76" s="385">
        <v>2.4323630872009119</v>
      </c>
      <c r="I76" s="314"/>
    </row>
    <row r="77" spans="1:9">
      <c r="C77" s="638">
        <v>43069</v>
      </c>
      <c r="D77" s="639">
        <f t="shared" si="1"/>
        <v>43069</v>
      </c>
      <c r="E77" s="640">
        <v>1.6951061950581456</v>
      </c>
      <c r="F77" s="640">
        <v>1.9431035853793186</v>
      </c>
      <c r="G77" s="641">
        <v>-0.19313619977334437</v>
      </c>
      <c r="H77" s="385">
        <v>3.4450735806641006</v>
      </c>
      <c r="I77" s="314"/>
    </row>
    <row r="78" spans="1:9">
      <c r="C78" s="638">
        <v>43100</v>
      </c>
      <c r="D78" s="639">
        <f t="shared" si="1"/>
        <v>43100</v>
      </c>
      <c r="E78" s="640">
        <v>1.61190195915152</v>
      </c>
      <c r="F78" s="640">
        <v>2.0381761223744186</v>
      </c>
      <c r="G78" s="641">
        <v>-0.3218831139097944</v>
      </c>
      <c r="H78" s="385">
        <v>3.3281949676161418</v>
      </c>
      <c r="I78" s="314"/>
    </row>
    <row r="79" spans="1:9">
      <c r="C79" s="638">
        <v>43131</v>
      </c>
      <c r="D79" s="639">
        <f t="shared" si="1"/>
        <v>43131</v>
      </c>
      <c r="E79" s="640">
        <v>1.7440537694744815</v>
      </c>
      <c r="F79" s="640">
        <v>2.0980875425312657</v>
      </c>
      <c r="G79" s="641">
        <v>-0.3294402522184911</v>
      </c>
      <c r="H79" s="385">
        <v>3.5127010597872754</v>
      </c>
      <c r="I79" s="314"/>
    </row>
    <row r="80" spans="1:9">
      <c r="C80" s="638">
        <v>43159</v>
      </c>
      <c r="D80" s="639">
        <f t="shared" si="1"/>
        <v>43159</v>
      </c>
      <c r="E80" s="640">
        <v>2.1324525696719752</v>
      </c>
      <c r="F80" s="640">
        <v>2.5106310841852117</v>
      </c>
      <c r="G80" s="641">
        <v>-0.78697982407609746</v>
      </c>
      <c r="H80" s="385">
        <v>3.8561038297811052</v>
      </c>
      <c r="I80" s="314"/>
    </row>
    <row r="81" spans="1:10">
      <c r="C81" s="638">
        <v>43190</v>
      </c>
      <c r="D81" s="639">
        <f t="shared" si="1"/>
        <v>43190</v>
      </c>
      <c r="E81" s="640">
        <v>2.0486531354764757</v>
      </c>
      <c r="F81" s="640">
        <v>2.5691545300183449</v>
      </c>
      <c r="G81" s="641">
        <v>-0.74324004074822048</v>
      </c>
      <c r="H81" s="385">
        <v>3.8745676247466037</v>
      </c>
      <c r="I81" s="314"/>
    </row>
    <row r="82" spans="1:10">
      <c r="C82" s="638">
        <v>43220</v>
      </c>
      <c r="D82" s="639">
        <f t="shared" si="1"/>
        <v>43220</v>
      </c>
      <c r="E82" s="640">
        <v>1.5758995120098296</v>
      </c>
      <c r="F82" s="640">
        <v>2.5373839003841847</v>
      </c>
      <c r="G82" s="641">
        <v>-0.68578565025137539</v>
      </c>
      <c r="H82" s="385">
        <v>3.4274977621426359</v>
      </c>
      <c r="I82" s="314"/>
    </row>
    <row r="83" spans="1:10">
      <c r="C83" s="638">
        <v>43251</v>
      </c>
      <c r="D83" s="639">
        <f t="shared" si="1"/>
        <v>43251</v>
      </c>
      <c r="E83" s="640">
        <v>1.5104088704231142</v>
      </c>
      <c r="F83" s="640">
        <v>2.868163961701701</v>
      </c>
      <c r="G83" s="641">
        <v>-0.42275836526033206</v>
      </c>
      <c r="H83" s="385">
        <v>3.9558144668644815</v>
      </c>
      <c r="I83" s="314"/>
    </row>
    <row r="84" spans="1:10">
      <c r="C84" s="638">
        <v>43281</v>
      </c>
      <c r="D84" s="639">
        <f t="shared" si="1"/>
        <v>43281</v>
      </c>
      <c r="E84" s="640">
        <v>1.6111689884184883</v>
      </c>
      <c r="F84" s="640">
        <v>3.0563946540900164</v>
      </c>
      <c r="G84" s="641">
        <v>-0.14579038161968408</v>
      </c>
      <c r="H84" s="385">
        <v>4.5217732608888355</v>
      </c>
      <c r="I84" s="314"/>
    </row>
    <row r="85" spans="1:10">
      <c r="A85" s="313">
        <v>2018</v>
      </c>
      <c r="B85" s="313" t="s">
        <v>44</v>
      </c>
      <c r="C85" s="638">
        <v>43312</v>
      </c>
      <c r="D85" s="639">
        <f t="shared" si="1"/>
        <v>43312</v>
      </c>
      <c r="E85" s="640">
        <v>1.3486489706368201</v>
      </c>
      <c r="F85" s="640">
        <v>3.1843570522664493</v>
      </c>
      <c r="G85" s="641">
        <v>-0.11929804640543296</v>
      </c>
      <c r="H85" s="385">
        <v>4.4137079764978466</v>
      </c>
      <c r="I85" s="314"/>
    </row>
    <row r="86" spans="1:10">
      <c r="C86" s="638">
        <v>43343</v>
      </c>
      <c r="D86" s="639">
        <f t="shared" si="1"/>
        <v>43343</v>
      </c>
      <c r="E86" s="640">
        <v>1.4184709375972706</v>
      </c>
      <c r="F86" s="640">
        <v>3.4528759093569694</v>
      </c>
      <c r="G86" s="641">
        <v>-8.1255722599432645E-2</v>
      </c>
      <c r="H86" s="385">
        <v>4.7900911243548165</v>
      </c>
      <c r="I86" s="314"/>
    </row>
    <row r="87" spans="1:10">
      <c r="C87" s="638">
        <v>43373</v>
      </c>
      <c r="D87" s="639">
        <f t="shared" si="1"/>
        <v>43373</v>
      </c>
      <c r="E87" s="640">
        <v>1.4678983754849486</v>
      </c>
      <c r="F87" s="640">
        <v>3.060811653179647</v>
      </c>
      <c r="G87" s="641">
        <v>-0.11738798924830186</v>
      </c>
      <c r="H87" s="385">
        <v>4.4113220394163051</v>
      </c>
      <c r="I87" s="314"/>
    </row>
    <row r="88" spans="1:10">
      <c r="C88" s="638">
        <v>43404</v>
      </c>
      <c r="D88" s="639">
        <f t="shared" si="1"/>
        <v>43404</v>
      </c>
      <c r="E88" s="640">
        <v>1.5688904379191939</v>
      </c>
      <c r="F88" s="640">
        <v>3.0642082034227229</v>
      </c>
      <c r="G88" s="641">
        <v>-7.0043746800835275E-3</v>
      </c>
      <c r="H88" s="385">
        <v>4.6260942666618234</v>
      </c>
      <c r="I88" s="314"/>
    </row>
    <row r="89" spans="1:10">
      <c r="C89" s="638">
        <v>43434</v>
      </c>
      <c r="D89" s="639">
        <f t="shared" si="1"/>
        <v>43434</v>
      </c>
      <c r="E89" s="640">
        <v>1.079861637960849</v>
      </c>
      <c r="F89" s="640">
        <v>3.0772255602690648</v>
      </c>
      <c r="G89" s="641">
        <v>-0.22384894524070861</v>
      </c>
      <c r="H89" s="385">
        <v>3.9332382529892129</v>
      </c>
      <c r="I89" s="314"/>
    </row>
    <row r="90" spans="1:10">
      <c r="C90" s="638">
        <v>43465</v>
      </c>
      <c r="D90" s="639">
        <f t="shared" si="1"/>
        <v>43465</v>
      </c>
      <c r="E90" s="640">
        <v>0.81992705981241554</v>
      </c>
      <c r="F90" s="640">
        <v>3.2126111357299103</v>
      </c>
      <c r="G90" s="641">
        <v>8.5106922881743569E-2</v>
      </c>
      <c r="H90" s="385">
        <v>4.117645118424079</v>
      </c>
      <c r="I90" s="314"/>
    </row>
    <row r="91" spans="1:10">
      <c r="C91" s="638">
        <v>43496</v>
      </c>
      <c r="D91" s="639">
        <f t="shared" si="1"/>
        <v>43496</v>
      </c>
      <c r="E91" s="640">
        <v>1.3501288984129911</v>
      </c>
      <c r="F91" s="640">
        <v>3.7834862820495907</v>
      </c>
      <c r="G91" s="641">
        <v>0.12081514100161132</v>
      </c>
      <c r="H91" s="385">
        <v>5.2544303214641701</v>
      </c>
      <c r="I91" s="314"/>
      <c r="J91" s="633" t="s">
        <v>449</v>
      </c>
    </row>
    <row r="92" spans="1:10">
      <c r="C92" s="638">
        <v>43524</v>
      </c>
      <c r="D92" s="639">
        <f t="shared" si="1"/>
        <v>43524</v>
      </c>
      <c r="E92" s="640">
        <v>1.3457938539664678</v>
      </c>
      <c r="F92" s="640">
        <v>3.7828686971380332</v>
      </c>
      <c r="G92" s="641">
        <v>6.6971052477017554E-2</v>
      </c>
      <c r="H92" s="385">
        <v>5.1956336035815269</v>
      </c>
    </row>
    <row r="93" spans="1:10">
      <c r="C93" s="638">
        <v>43555</v>
      </c>
      <c r="D93" s="639">
        <f t="shared" si="1"/>
        <v>43555</v>
      </c>
      <c r="E93" s="640">
        <v>1.0614835979796609</v>
      </c>
      <c r="F93" s="640">
        <v>3.8978459587321002</v>
      </c>
      <c r="G93" s="641">
        <v>9.6602002614104301E-2</v>
      </c>
      <c r="H93" s="385">
        <v>5.0559315593258702</v>
      </c>
      <c r="I93" s="314"/>
    </row>
    <row r="94" spans="1:10">
      <c r="C94" s="638">
        <v>43585</v>
      </c>
      <c r="D94" s="639">
        <f t="shared" si="1"/>
        <v>43585</v>
      </c>
      <c r="E94" s="640">
        <v>0.6006381929226835</v>
      </c>
      <c r="F94" s="640">
        <v>3.9695775233052322</v>
      </c>
      <c r="G94" s="641">
        <v>0.20467555926162184</v>
      </c>
      <c r="H94" s="385">
        <v>4.7748912754895372</v>
      </c>
      <c r="I94" s="314"/>
    </row>
    <row r="95" spans="1:10">
      <c r="C95" s="638">
        <v>43616</v>
      </c>
      <c r="D95" s="639">
        <f t="shared" si="1"/>
        <v>43616</v>
      </c>
      <c r="E95" s="640">
        <v>0.82914120561881288</v>
      </c>
      <c r="F95" s="640">
        <v>4.1004858338810859</v>
      </c>
      <c r="G95" s="641">
        <v>0.26675790932206911</v>
      </c>
      <c r="H95" s="385">
        <v>5.1963849488219722</v>
      </c>
      <c r="I95" s="314"/>
    </row>
    <row r="96" spans="1:10">
      <c r="C96" s="638">
        <v>43646</v>
      </c>
      <c r="D96" s="639">
        <f t="shared" si="1"/>
        <v>43646</v>
      </c>
      <c r="E96" s="640">
        <v>0.20047659908630786</v>
      </c>
      <c r="F96" s="640">
        <v>3.9401742294054514</v>
      </c>
      <c r="G96" s="641">
        <v>0.39191840085686613</v>
      </c>
      <c r="H96" s="385">
        <v>4.5325692293486384</v>
      </c>
      <c r="I96" s="314"/>
    </row>
    <row r="97" spans="1:10">
      <c r="A97" s="313">
        <v>2019</v>
      </c>
      <c r="B97" s="313" t="s">
        <v>45</v>
      </c>
      <c r="C97" s="638">
        <v>43677</v>
      </c>
      <c r="D97" s="639">
        <f t="shared" si="1"/>
        <v>43677</v>
      </c>
      <c r="E97" s="640">
        <v>-0.46564998943660529</v>
      </c>
      <c r="F97" s="640">
        <v>4.0610443635912921</v>
      </c>
      <c r="G97" s="641">
        <v>0.47477175441489944</v>
      </c>
      <c r="H97" s="385">
        <v>4.070166128569582</v>
      </c>
      <c r="I97" s="314"/>
    </row>
    <row r="98" spans="1:10">
      <c r="C98" s="638">
        <v>43708</v>
      </c>
      <c r="D98" s="639">
        <f t="shared" si="1"/>
        <v>43708</v>
      </c>
      <c r="E98" s="640">
        <v>-0.30875677000509144</v>
      </c>
      <c r="F98" s="640">
        <v>3.9599962665027482</v>
      </c>
      <c r="G98" s="641">
        <v>0.47518649140884572</v>
      </c>
      <c r="H98" s="385">
        <v>4.126425987906515</v>
      </c>
      <c r="I98" s="314"/>
    </row>
    <row r="99" spans="1:10">
      <c r="C99" s="638">
        <v>43738</v>
      </c>
      <c r="D99" s="639">
        <f t="shared" si="1"/>
        <v>43738</v>
      </c>
      <c r="E99" s="640">
        <v>-0.76345155800247144</v>
      </c>
      <c r="F99" s="640">
        <v>4.02465046597188</v>
      </c>
      <c r="G99" s="641">
        <v>0.3486968186974061</v>
      </c>
      <c r="H99" s="385">
        <v>3.6098957266668066</v>
      </c>
      <c r="I99" s="314"/>
    </row>
    <row r="100" spans="1:10">
      <c r="C100" s="638">
        <v>43769</v>
      </c>
      <c r="D100" s="639">
        <f t="shared" si="1"/>
        <v>43769</v>
      </c>
      <c r="E100" s="640">
        <v>-0.38014249428792757</v>
      </c>
      <c r="F100" s="640">
        <v>4.1544243293373135</v>
      </c>
      <c r="G100" s="641">
        <v>0.21616178166577471</v>
      </c>
      <c r="H100" s="385">
        <v>3.9904436167151687</v>
      </c>
      <c r="I100" s="314"/>
    </row>
    <row r="101" spans="1:10">
      <c r="C101" s="638">
        <v>43799</v>
      </c>
      <c r="D101" s="639">
        <f t="shared" si="1"/>
        <v>43799</v>
      </c>
      <c r="E101" s="640">
        <v>0.33573073203668541</v>
      </c>
      <c r="F101" s="640">
        <v>4.2042986947361261</v>
      </c>
      <c r="G101" s="641">
        <v>8.7569203340562327E-2</v>
      </c>
      <c r="H101" s="385">
        <v>4.6275986301133685</v>
      </c>
      <c r="I101" s="314"/>
    </row>
    <row r="102" spans="1:10">
      <c r="C102" s="638">
        <v>43830</v>
      </c>
      <c r="D102" s="639">
        <f t="shared" si="1"/>
        <v>43830</v>
      </c>
      <c r="E102" s="640">
        <v>0.79909537063929281</v>
      </c>
      <c r="F102" s="640">
        <v>4.4506153865719096</v>
      </c>
      <c r="G102" s="641">
        <v>-0.13858343375356158</v>
      </c>
      <c r="H102" s="385">
        <v>5.1111273234576373</v>
      </c>
      <c r="I102" s="314"/>
    </row>
    <row r="103" spans="1:10">
      <c r="C103" s="638">
        <v>43861</v>
      </c>
      <c r="D103" s="639">
        <f t="shared" si="1"/>
        <v>43861</v>
      </c>
      <c r="E103" s="640">
        <v>0.86716422940780125</v>
      </c>
      <c r="F103" s="640">
        <v>4.4529610554327013</v>
      </c>
      <c r="G103" s="641">
        <v>-0.12968598919365576</v>
      </c>
      <c r="H103" s="385">
        <v>5.1904392956468399</v>
      </c>
      <c r="I103" s="314"/>
    </row>
    <row r="104" spans="1:10">
      <c r="C104" s="638">
        <v>43890</v>
      </c>
      <c r="D104" s="639">
        <f t="shared" si="1"/>
        <v>43890</v>
      </c>
      <c r="E104" s="640">
        <v>1.3231311499399669</v>
      </c>
      <c r="F104" s="640">
        <v>4.4590533267373518</v>
      </c>
      <c r="G104" s="641">
        <v>0.10466097046248012</v>
      </c>
      <c r="H104" s="385">
        <v>5.8868454471397769</v>
      </c>
      <c r="I104" s="314"/>
    </row>
    <row r="105" spans="1:10">
      <c r="C105" s="638">
        <v>43921</v>
      </c>
      <c r="D105" s="639">
        <f t="shared" si="1"/>
        <v>43921</v>
      </c>
      <c r="E105" s="640">
        <v>2.9972530741966823</v>
      </c>
      <c r="F105" s="640">
        <v>4.3294515994127822</v>
      </c>
      <c r="G105" s="641">
        <v>0.31878473576428012</v>
      </c>
      <c r="H105" s="385">
        <v>7.6454894093737522</v>
      </c>
      <c r="I105" s="314"/>
    </row>
    <row r="106" spans="1:10">
      <c r="C106" s="638">
        <v>43951</v>
      </c>
      <c r="D106" s="639">
        <f t="shared" si="1"/>
        <v>43951</v>
      </c>
      <c r="E106" s="640">
        <v>2.650299080211711</v>
      </c>
      <c r="F106" s="640">
        <v>3.2114796879541312</v>
      </c>
      <c r="G106" s="641">
        <v>0.28025869568213246</v>
      </c>
      <c r="H106" s="385">
        <v>6.1420374638479842</v>
      </c>
      <c r="I106" s="314"/>
    </row>
    <row r="107" spans="1:10">
      <c r="C107" s="638">
        <v>43982</v>
      </c>
      <c r="D107" s="639">
        <f t="shared" si="1"/>
        <v>43982</v>
      </c>
      <c r="E107" s="640">
        <v>2.3396315186166268</v>
      </c>
      <c r="F107" s="640">
        <v>2.8592639483703057</v>
      </c>
      <c r="G107" s="641">
        <v>0.10603990961577368</v>
      </c>
      <c r="H107" s="385">
        <v>5.3049353766026996</v>
      </c>
      <c r="I107" s="314"/>
    </row>
    <row r="108" spans="1:10">
      <c r="C108" s="638">
        <v>44012</v>
      </c>
      <c r="D108" s="639">
        <f t="shared" si="1"/>
        <v>44012</v>
      </c>
      <c r="E108" s="640">
        <v>2.3898102931756395</v>
      </c>
      <c r="F108" s="640">
        <v>2.853601177267084</v>
      </c>
      <c r="G108" s="641">
        <v>-0.4509071231292493</v>
      </c>
      <c r="H108" s="385">
        <v>4.7925043473134679</v>
      </c>
      <c r="I108" s="314"/>
    </row>
    <row r="109" spans="1:10">
      <c r="A109" s="313">
        <v>2020</v>
      </c>
      <c r="B109" s="313" t="s">
        <v>46</v>
      </c>
      <c r="C109" s="638">
        <v>44043</v>
      </c>
      <c r="D109" s="639">
        <f t="shared" si="1"/>
        <v>44043</v>
      </c>
      <c r="E109" s="640">
        <v>2.4673519735485501</v>
      </c>
      <c r="F109" s="640">
        <v>2.7891640407883336</v>
      </c>
      <c r="G109" s="641">
        <v>-0.31773339531437883</v>
      </c>
      <c r="H109" s="385">
        <v>4.9387826190225184</v>
      </c>
      <c r="I109" s="314"/>
      <c r="J109" s="314"/>
    </row>
    <row r="110" spans="1:10">
      <c r="C110" s="638">
        <v>44074</v>
      </c>
      <c r="D110" s="639">
        <f t="shared" si="1"/>
        <v>44074</v>
      </c>
      <c r="E110" s="640">
        <v>2.1668706021204311</v>
      </c>
      <c r="F110" s="640">
        <v>2.7393013103860331</v>
      </c>
      <c r="G110" s="641">
        <v>-0.33943540738457711</v>
      </c>
      <c r="H110" s="385">
        <v>4.5667365051218951</v>
      </c>
      <c r="I110" s="314"/>
    </row>
    <row r="111" spans="1:10">
      <c r="C111" s="638">
        <v>44104</v>
      </c>
      <c r="D111" s="639">
        <f t="shared" si="1"/>
        <v>44104</v>
      </c>
      <c r="E111" s="640">
        <v>2.3207140597390787</v>
      </c>
      <c r="F111" s="640">
        <v>2.7503683012671094</v>
      </c>
      <c r="G111" s="641">
        <v>-0.25960176956723491</v>
      </c>
      <c r="H111" s="385">
        <v>4.8114805914389649</v>
      </c>
      <c r="I111" s="314"/>
    </row>
    <row r="112" spans="1:10">
      <c r="C112" s="638">
        <v>44135</v>
      </c>
      <c r="D112" s="639">
        <f t="shared" si="1"/>
        <v>44135</v>
      </c>
      <c r="E112" s="640">
        <v>2.0039834949824211</v>
      </c>
      <c r="F112" s="640">
        <v>2.3263956455605483</v>
      </c>
      <c r="G112" s="641">
        <v>-0.12964282936666613</v>
      </c>
      <c r="H112" s="385">
        <v>4.2007363111763283</v>
      </c>
      <c r="I112" s="314"/>
    </row>
    <row r="113" spans="1:10">
      <c r="C113" s="638">
        <v>44165</v>
      </c>
      <c r="D113" s="639">
        <f t="shared" si="1"/>
        <v>44165</v>
      </c>
      <c r="E113" s="640">
        <v>1.4296166495595728</v>
      </c>
      <c r="F113" s="640">
        <v>1.9005206253448976</v>
      </c>
      <c r="G113" s="641">
        <v>-0.10601999593677641</v>
      </c>
      <c r="H113" s="385">
        <v>3.2241172789676682</v>
      </c>
      <c r="I113" s="314"/>
    </row>
    <row r="114" spans="1:10">
      <c r="C114" s="638">
        <v>44196</v>
      </c>
      <c r="D114" s="639">
        <f t="shared" si="1"/>
        <v>44196</v>
      </c>
      <c r="E114" s="640">
        <v>2.3556497746358982</v>
      </c>
      <c r="F114" s="640">
        <v>1.6300210293398272</v>
      </c>
      <c r="G114" s="641">
        <v>0.2780796450789132</v>
      </c>
      <c r="H114" s="385">
        <v>4.2637504490546547</v>
      </c>
      <c r="I114" s="314"/>
      <c r="J114" s="642" t="s">
        <v>154</v>
      </c>
    </row>
    <row r="115" spans="1:10">
      <c r="C115" s="638">
        <v>44227</v>
      </c>
      <c r="D115" s="639">
        <f t="shared" si="1"/>
        <v>44227</v>
      </c>
      <c r="E115" s="640">
        <v>2.5050633474823663</v>
      </c>
      <c r="F115" s="640">
        <v>1.5753542121469548</v>
      </c>
      <c r="G115" s="641">
        <v>0.32967537820904869</v>
      </c>
      <c r="H115" s="385">
        <v>4.4100929378383569</v>
      </c>
      <c r="I115" s="314"/>
    </row>
    <row r="116" spans="1:10">
      <c r="C116" s="638">
        <v>44255</v>
      </c>
      <c r="D116" s="639">
        <f t="shared" si="1"/>
        <v>44255</v>
      </c>
      <c r="E116" s="640">
        <v>1.8618440799532183</v>
      </c>
      <c r="F116" s="640">
        <v>1.4570000947740529</v>
      </c>
      <c r="G116" s="641">
        <v>0.14462362862623485</v>
      </c>
      <c r="H116" s="385">
        <v>3.4634678033535096</v>
      </c>
      <c r="I116" s="314"/>
    </row>
    <row r="117" spans="1:10">
      <c r="C117" s="638">
        <v>44286</v>
      </c>
      <c r="D117" s="639">
        <f t="shared" si="1"/>
        <v>44286</v>
      </c>
      <c r="E117" s="640">
        <v>0.15667237765216743</v>
      </c>
      <c r="F117" s="640">
        <v>1.1843620664935566</v>
      </c>
      <c r="G117" s="641">
        <v>0.23657114685384026</v>
      </c>
      <c r="H117" s="385">
        <v>1.5776055909995534</v>
      </c>
      <c r="I117" s="314"/>
      <c r="J117" s="633" t="s">
        <v>450</v>
      </c>
    </row>
    <row r="118" spans="1:10">
      <c r="C118" s="638">
        <v>44316</v>
      </c>
      <c r="D118" s="639">
        <f t="shared" si="1"/>
        <v>44316</v>
      </c>
      <c r="E118" s="640">
        <v>0.29718396907494937</v>
      </c>
      <c r="F118" s="640">
        <v>1.8471499788630639</v>
      </c>
      <c r="G118" s="641">
        <v>-4.5522135729714718E-2</v>
      </c>
      <c r="H118" s="385">
        <v>2.0988118122082966</v>
      </c>
      <c r="I118" s="314"/>
      <c r="J118" s="314"/>
    </row>
    <row r="119" spans="1:10">
      <c r="C119" s="638">
        <v>44347</v>
      </c>
      <c r="D119" s="639">
        <f t="shared" si="1"/>
        <v>44347</v>
      </c>
      <c r="E119" s="640">
        <v>0.2994500185213293</v>
      </c>
      <c r="F119" s="640">
        <v>1.8465919879336514</v>
      </c>
      <c r="G119" s="641">
        <v>0.21151799643884586</v>
      </c>
      <c r="H119" s="385">
        <v>2.3575600028938197</v>
      </c>
      <c r="I119" s="314"/>
      <c r="J119" s="314"/>
    </row>
    <row r="120" spans="1:10">
      <c r="C120" s="638">
        <v>44377</v>
      </c>
      <c r="D120" s="639">
        <f t="shared" si="1"/>
        <v>44377</v>
      </c>
      <c r="E120" s="640">
        <v>0.2074993441670181</v>
      </c>
      <c r="F120" s="640">
        <v>2.1882008043563492</v>
      </c>
      <c r="G120" s="641">
        <v>0.33667748009892529</v>
      </c>
      <c r="H120" s="385">
        <v>2.7323776286222881</v>
      </c>
      <c r="I120" s="314"/>
      <c r="J120" s="314"/>
    </row>
    <row r="121" spans="1:10">
      <c r="A121" s="313">
        <v>2021</v>
      </c>
      <c r="B121" s="313" t="s">
        <v>47</v>
      </c>
      <c r="C121" s="638">
        <v>44408</v>
      </c>
      <c r="D121" s="639">
        <f t="shared" si="1"/>
        <v>44408</v>
      </c>
      <c r="E121" s="640">
        <v>0.64579466047734357</v>
      </c>
      <c r="F121" s="640">
        <v>2.6683773174528747</v>
      </c>
      <c r="G121" s="641">
        <v>0.26870222451486597</v>
      </c>
      <c r="H121" s="385">
        <v>3.582874202445069</v>
      </c>
      <c r="I121" s="314"/>
      <c r="J121" s="314"/>
    </row>
    <row r="122" spans="1:10">
      <c r="C122" s="638">
        <v>44439</v>
      </c>
      <c r="D122" s="639">
        <f t="shared" si="1"/>
        <v>44439</v>
      </c>
      <c r="E122" s="640">
        <v>0.41336074755907543</v>
      </c>
      <c r="F122" s="640">
        <v>2.6657571666910989</v>
      </c>
      <c r="G122" s="641">
        <v>0.24979969202544591</v>
      </c>
      <c r="H122" s="385">
        <v>3.3289176062756241</v>
      </c>
      <c r="I122" s="314"/>
      <c r="J122" s="314"/>
    </row>
    <row r="123" spans="1:10">
      <c r="C123" s="638">
        <v>44469</v>
      </c>
      <c r="D123" s="639">
        <f t="shared" si="1"/>
        <v>44469</v>
      </c>
      <c r="E123" s="640">
        <v>0.26037384241273182</v>
      </c>
      <c r="F123" s="640">
        <v>2.7295671257083316</v>
      </c>
      <c r="G123" s="641">
        <v>0.19521270972180929</v>
      </c>
      <c r="H123" s="385">
        <v>3.1851536778428908</v>
      </c>
      <c r="I123" s="314"/>
      <c r="J123" s="314"/>
    </row>
    <row r="124" spans="1:10">
      <c r="C124" s="638">
        <v>44500</v>
      </c>
      <c r="D124" s="639">
        <f t="shared" si="1"/>
        <v>44500</v>
      </c>
      <c r="E124" s="640">
        <v>0.52754462181882888</v>
      </c>
      <c r="F124" s="640">
        <v>2.778477713339119</v>
      </c>
      <c r="G124" s="641">
        <v>0.23598706264709901</v>
      </c>
      <c r="H124" s="385">
        <v>3.542009397805046</v>
      </c>
      <c r="I124" s="314"/>
      <c r="J124" s="314"/>
    </row>
    <row r="125" spans="1:10">
      <c r="C125" s="638">
        <v>44530</v>
      </c>
      <c r="D125" s="639">
        <f t="shared" si="1"/>
        <v>44530</v>
      </c>
      <c r="E125" s="640">
        <v>0.76017213436678721</v>
      </c>
      <c r="F125" s="640">
        <v>2.8011601822881884</v>
      </c>
      <c r="G125" s="641">
        <v>0.26158215565642784</v>
      </c>
      <c r="H125" s="385">
        <v>3.8229144723113961</v>
      </c>
      <c r="I125" s="314"/>
      <c r="J125" s="314"/>
    </row>
    <row r="126" spans="1:10">
      <c r="C126" s="638">
        <v>44561</v>
      </c>
      <c r="D126" s="639">
        <f t="shared" si="1"/>
        <v>44561</v>
      </c>
      <c r="E126" s="640">
        <v>0.37909917550252209</v>
      </c>
      <c r="F126" s="640">
        <v>2.6605870764225776</v>
      </c>
      <c r="G126" s="641">
        <v>-1.8398044860724473E-2</v>
      </c>
      <c r="H126" s="385">
        <v>3.021288207064373</v>
      </c>
      <c r="I126" s="314"/>
    </row>
    <row r="127" spans="1:10">
      <c r="C127" s="638">
        <v>44592</v>
      </c>
      <c r="D127" s="639">
        <f t="shared" si="1"/>
        <v>44592</v>
      </c>
      <c r="E127" s="640">
        <v>0.12602930559853096</v>
      </c>
      <c r="F127" s="640">
        <v>2.5368267308573498</v>
      </c>
      <c r="G127" s="641">
        <v>6.2385483912964931E-2</v>
      </c>
      <c r="H127" s="385">
        <v>2.7252415203688543</v>
      </c>
      <c r="I127" s="314"/>
    </row>
    <row r="128" spans="1:10">
      <c r="C128" s="638">
        <v>44620</v>
      </c>
      <c r="D128" s="639">
        <f t="shared" si="1"/>
        <v>44620</v>
      </c>
      <c r="E128" s="640">
        <v>0.85295803593294062</v>
      </c>
      <c r="F128" s="640">
        <v>2.5151865436298664</v>
      </c>
      <c r="G128" s="641">
        <v>-0.17232524095260895</v>
      </c>
      <c r="H128" s="385">
        <v>3.1958193386102209</v>
      </c>
      <c r="I128" s="314"/>
    </row>
    <row r="129" spans="1:10">
      <c r="C129" s="638">
        <v>44651</v>
      </c>
      <c r="D129" s="639">
        <f t="shared" si="1"/>
        <v>44651</v>
      </c>
      <c r="E129" s="640">
        <v>2.6124226658377387</v>
      </c>
      <c r="F129" s="640">
        <v>2.7407171100370693</v>
      </c>
      <c r="G129" s="641">
        <v>-0.64864061773366199</v>
      </c>
      <c r="H129" s="385">
        <v>4.7044991581411466</v>
      </c>
    </row>
    <row r="130" spans="1:10">
      <c r="C130" s="638">
        <v>44681</v>
      </c>
      <c r="D130" s="639">
        <f t="shared" si="1"/>
        <v>44681</v>
      </c>
      <c r="E130" s="640">
        <v>3.6552716514215717</v>
      </c>
      <c r="F130" s="640">
        <v>2.9709691761523747</v>
      </c>
      <c r="G130" s="641">
        <v>-0.26904246260227188</v>
      </c>
      <c r="H130" s="385">
        <v>6.3571983649716799</v>
      </c>
    </row>
    <row r="131" spans="1:10">
      <c r="C131" s="638">
        <v>44712</v>
      </c>
      <c r="D131" s="639">
        <f t="shared" si="1"/>
        <v>44712</v>
      </c>
      <c r="E131" s="640">
        <v>4.4770815658008347</v>
      </c>
      <c r="F131" s="640">
        <v>3.4167066534552033</v>
      </c>
      <c r="G131" s="641">
        <v>-0.40803245816220435</v>
      </c>
      <c r="H131" s="385">
        <v>7.4857557610938272</v>
      </c>
    </row>
    <row r="132" spans="1:10">
      <c r="C132" s="638">
        <v>44742</v>
      </c>
      <c r="D132" s="639">
        <f t="shared" si="1"/>
        <v>44742</v>
      </c>
      <c r="E132" s="640">
        <v>4.7673617704382627</v>
      </c>
      <c r="F132" s="640">
        <v>3.5588176241686007</v>
      </c>
      <c r="G132" s="641">
        <v>-0.31289779966610859</v>
      </c>
      <c r="H132" s="385">
        <v>8.0132815949407501</v>
      </c>
    </row>
    <row r="133" spans="1:10">
      <c r="A133" s="313">
        <v>2022</v>
      </c>
      <c r="B133" s="313" t="s">
        <v>48</v>
      </c>
      <c r="C133" s="638">
        <v>44773</v>
      </c>
      <c r="D133" s="639">
        <f t="shared" si="1"/>
        <v>44773</v>
      </c>
      <c r="E133" s="640">
        <v>5.8802157989733947</v>
      </c>
      <c r="F133" s="640">
        <v>3.413312484704333</v>
      </c>
      <c r="G133" s="641">
        <v>-0.19619122395548297</v>
      </c>
      <c r="H133" s="385">
        <v>9.0973370597222498</v>
      </c>
    </row>
    <row r="134" spans="1:10">
      <c r="C134" s="638">
        <v>44804</v>
      </c>
      <c r="D134" s="639">
        <f t="shared" ref="D134:D139" si="2">+C134</f>
        <v>44804</v>
      </c>
      <c r="E134" s="640">
        <v>6.4455466669506594</v>
      </c>
      <c r="F134" s="640">
        <v>3.5140685139806216</v>
      </c>
      <c r="G134" s="641">
        <v>-0.17579943642757551</v>
      </c>
      <c r="H134" s="385">
        <v>9.7838157445036842</v>
      </c>
    </row>
    <row r="135" spans="1:10">
      <c r="C135" s="638">
        <v>44834</v>
      </c>
      <c r="D135" s="639">
        <f t="shared" si="2"/>
        <v>44834</v>
      </c>
      <c r="E135" s="640">
        <v>7.9640520166367175</v>
      </c>
      <c r="F135" s="640">
        <v>3.5173810980743996</v>
      </c>
      <c r="G135" s="641">
        <v>-0.16845963585309734</v>
      </c>
      <c r="H135" s="385">
        <v>11.312973478857998</v>
      </c>
    </row>
    <row r="136" spans="1:10">
      <c r="C136" s="638">
        <v>44865</v>
      </c>
      <c r="D136" s="639">
        <f t="shared" si="2"/>
        <v>44865</v>
      </c>
      <c r="E136" s="640">
        <v>8.2900441020886451</v>
      </c>
      <c r="F136" s="640">
        <v>3.4821232972984215</v>
      </c>
      <c r="G136" s="641">
        <v>-0.18901320249570633</v>
      </c>
      <c r="H136" s="385">
        <v>11.583154196891357</v>
      </c>
    </row>
    <row r="137" spans="1:10">
      <c r="C137" s="638">
        <v>44895</v>
      </c>
      <c r="D137" s="639">
        <f t="shared" si="2"/>
        <v>44895</v>
      </c>
      <c r="E137" s="640">
        <v>8.2227604315295171</v>
      </c>
      <c r="F137" s="640">
        <v>3.6333764872832734</v>
      </c>
      <c r="G137" s="641">
        <v>-0.34330641602306355</v>
      </c>
      <c r="H137" s="385">
        <v>11.512830502789754</v>
      </c>
    </row>
    <row r="138" spans="1:10">
      <c r="C138" s="638">
        <v>44926</v>
      </c>
      <c r="D138" s="639">
        <f t="shared" si="2"/>
        <v>44926</v>
      </c>
      <c r="E138" s="640">
        <v>7.7652379451875762</v>
      </c>
      <c r="F138" s="640">
        <v>3.6444920666482119</v>
      </c>
      <c r="G138" s="641">
        <v>-0.37219747956343407</v>
      </c>
      <c r="H138" s="385">
        <v>11.037532532272351</v>
      </c>
    </row>
    <row r="139" spans="1:10">
      <c r="C139" s="638">
        <v>44957</v>
      </c>
      <c r="D139" s="639">
        <f t="shared" si="2"/>
        <v>44957</v>
      </c>
      <c r="E139" s="640">
        <v>8.0518638851660977</v>
      </c>
      <c r="F139" s="640">
        <v>3.4937835935215253</v>
      </c>
      <c r="G139" s="641">
        <v>-0.51262996673408445</v>
      </c>
      <c r="H139" s="385">
        <v>11.033017511953531</v>
      </c>
    </row>
    <row r="140" spans="1:10">
      <c r="C140" s="638">
        <v>44985</v>
      </c>
      <c r="D140" s="639">
        <f>C140</f>
        <v>44985</v>
      </c>
      <c r="E140" s="640">
        <v>7.5731768803863648</v>
      </c>
      <c r="F140" s="640">
        <v>3.5295503020673622</v>
      </c>
      <c r="G140" s="641">
        <v>-0.2921840471342973</v>
      </c>
      <c r="H140" s="385">
        <v>10.810543135319421</v>
      </c>
      <c r="J140" s="642" t="s">
        <v>165</v>
      </c>
    </row>
    <row r="141" spans="1:10">
      <c r="C141" s="638">
        <v>45016</v>
      </c>
      <c r="D141" s="639">
        <f t="shared" ref="D141:D142" si="3">C141</f>
        <v>45016</v>
      </c>
      <c r="E141" s="640">
        <v>5.9188850269321502</v>
      </c>
      <c r="F141" s="640">
        <v>3.6265301475798086</v>
      </c>
      <c r="G141" s="641">
        <v>-1.709578853543426E-2</v>
      </c>
      <c r="H141" s="385">
        <v>9.5283193859765305</v>
      </c>
    </row>
    <row r="142" spans="1:10">
      <c r="C142" s="638">
        <v>45046</v>
      </c>
      <c r="D142" s="639">
        <f t="shared" si="3"/>
        <v>45046</v>
      </c>
      <c r="E142" s="640">
        <v>5.8973350003306741</v>
      </c>
      <c r="F142" s="640">
        <v>3.7489688264708549</v>
      </c>
      <c r="G142" s="641">
        <v>-5.2543336571660375E-2</v>
      </c>
      <c r="H142" s="385">
        <v>9.5937604902298688</v>
      </c>
    </row>
    <row r="143" spans="1:10">
      <c r="C143" s="638">
        <v>45077</v>
      </c>
      <c r="D143" s="639">
        <f>C143</f>
        <v>45077</v>
      </c>
      <c r="E143" s="640">
        <v>5.448287587385261</v>
      </c>
      <c r="F143" s="640">
        <v>3.876012266946435</v>
      </c>
      <c r="G143" s="641">
        <v>-4.6555710646030486E-2</v>
      </c>
      <c r="H143" s="385">
        <v>9.2777441436856805</v>
      </c>
    </row>
    <row r="144" spans="1:10">
      <c r="C144" s="638">
        <v>45107</v>
      </c>
      <c r="D144" s="639">
        <f>C144</f>
        <v>45107</v>
      </c>
      <c r="E144" s="640">
        <v>5.269894868852802</v>
      </c>
      <c r="F144" s="640">
        <v>3.9477282334659654</v>
      </c>
      <c r="G144" s="641">
        <v>-1.2590210083798178E-2</v>
      </c>
      <c r="H144" s="385">
        <v>9.2050328922349536</v>
      </c>
    </row>
    <row r="145" spans="1:8">
      <c r="A145" s="429" t="s">
        <v>187</v>
      </c>
      <c r="B145" s="429" t="s">
        <v>49</v>
      </c>
      <c r="C145" s="638">
        <v>45138</v>
      </c>
      <c r="D145" s="639">
        <f t="shared" ref="D145:D150" si="4">C145</f>
        <v>45138</v>
      </c>
      <c r="E145" s="640">
        <v>4.2682362170497399</v>
      </c>
      <c r="F145" s="640">
        <v>4.1057503296864404</v>
      </c>
      <c r="G145" s="641">
        <v>-0.13112356266664424</v>
      </c>
      <c r="H145" s="385">
        <v>8.2428629840695322</v>
      </c>
    </row>
    <row r="146" spans="1:8">
      <c r="C146" s="416">
        <v>45169</v>
      </c>
      <c r="D146" s="415">
        <f t="shared" si="4"/>
        <v>45169</v>
      </c>
      <c r="E146" s="640">
        <v>4.2254606413818214</v>
      </c>
      <c r="F146" s="640">
        <v>4.5180385562786904</v>
      </c>
      <c r="G146" s="641">
        <v>-0.15704154494579359</v>
      </c>
      <c r="H146" s="385">
        <v>8.5864576527147136</v>
      </c>
    </row>
    <row r="147" spans="1:8">
      <c r="C147" s="416">
        <v>45199</v>
      </c>
      <c r="D147" s="415">
        <f t="shared" si="4"/>
        <v>45199</v>
      </c>
      <c r="E147" s="640">
        <v>3.1071223204139469</v>
      </c>
      <c r="F147" s="640">
        <v>4.7799894230671516</v>
      </c>
      <c r="G147" s="641">
        <v>-6.879429116980168E-2</v>
      </c>
      <c r="H147" s="385">
        <v>7.818317452311291</v>
      </c>
    </row>
    <row r="148" spans="1:8">
      <c r="C148" s="416">
        <v>45230</v>
      </c>
      <c r="D148" s="415">
        <f t="shared" si="4"/>
        <v>45230</v>
      </c>
      <c r="E148" s="640">
        <v>2.6235830800780793</v>
      </c>
      <c r="F148" s="640">
        <v>5.0196884001989277</v>
      </c>
      <c r="G148" s="643">
        <v>-0.16660700239348541</v>
      </c>
      <c r="H148" s="643">
        <v>7.4766644778835314</v>
      </c>
    </row>
    <row r="149" spans="1:8">
      <c r="C149" s="416">
        <v>45260</v>
      </c>
      <c r="D149" s="415">
        <f t="shared" si="4"/>
        <v>45260</v>
      </c>
      <c r="E149" s="640">
        <v>2.6096389713460293</v>
      </c>
      <c r="F149" s="640">
        <v>5.3003361148283679</v>
      </c>
      <c r="G149" s="643">
        <v>-6.8585997201227447E-2</v>
      </c>
      <c r="H149" s="643">
        <v>7.8413890889731874</v>
      </c>
    </row>
    <row r="150" spans="1:8">
      <c r="C150" s="416">
        <v>45291</v>
      </c>
      <c r="D150" s="415">
        <f t="shared" si="4"/>
        <v>45291</v>
      </c>
      <c r="E150" s="640">
        <v>2.5693459663232039</v>
      </c>
      <c r="F150" s="640">
        <v>5.5744932602647674</v>
      </c>
      <c r="G150" s="643">
        <v>7.2568734915185945E-3</v>
      </c>
      <c r="H150" s="643">
        <v>8.1510961000795135</v>
      </c>
    </row>
    <row r="151" spans="1:8">
      <c r="C151" s="711">
        <v>45322</v>
      </c>
      <c r="D151" s="712">
        <f t="shared" ref="D151:D157" si="5">C151</f>
        <v>45322</v>
      </c>
      <c r="E151" s="714">
        <v>1.3900121613926992</v>
      </c>
      <c r="F151" s="714">
        <v>6.0528898168283378</v>
      </c>
      <c r="G151" s="715">
        <v>6.2138376185260531E-2</v>
      </c>
      <c r="H151" s="715">
        <v>7.5050403544062902</v>
      </c>
    </row>
    <row r="152" spans="1:8">
      <c r="C152" s="726">
        <v>45351</v>
      </c>
      <c r="D152" s="727">
        <f t="shared" si="5"/>
        <v>45351</v>
      </c>
      <c r="E152" s="714">
        <v>1.1783039947488081</v>
      </c>
      <c r="F152" s="714">
        <v>6.3079456218232179</v>
      </c>
      <c r="G152" s="728">
        <v>0.12573769628760376</v>
      </c>
      <c r="H152" s="729">
        <v>7.6119873128596396</v>
      </c>
    </row>
    <row r="153" spans="1:8">
      <c r="C153" s="726">
        <v>45382</v>
      </c>
      <c r="D153" s="727">
        <f t="shared" si="5"/>
        <v>45382</v>
      </c>
      <c r="E153" s="714">
        <v>1.6164652365909171</v>
      </c>
      <c r="F153" s="714">
        <v>6.3340338043158928</v>
      </c>
      <c r="G153" s="728">
        <v>1.4269955045417624E-2</v>
      </c>
      <c r="H153" s="729">
        <v>7.9647689959522268</v>
      </c>
    </row>
    <row r="154" spans="1:8">
      <c r="C154" s="638">
        <v>45412</v>
      </c>
      <c r="D154" s="639">
        <f t="shared" si="5"/>
        <v>45412</v>
      </c>
      <c r="E154" s="640">
        <v>1.6682619586225198</v>
      </c>
      <c r="F154" s="640">
        <v>6.660631809394518</v>
      </c>
      <c r="G154" s="641">
        <v>-6.9499578517334307E-2</v>
      </c>
      <c r="H154" s="385">
        <v>8.2593941894997016</v>
      </c>
    </row>
    <row r="155" spans="1:8">
      <c r="C155" s="726">
        <v>45443</v>
      </c>
      <c r="D155" s="727">
        <f t="shared" si="5"/>
        <v>45443</v>
      </c>
      <c r="E155" s="714">
        <v>1.6719181796286309</v>
      </c>
      <c r="F155" s="714">
        <v>6.5678973509453762</v>
      </c>
      <c r="G155" s="728">
        <v>3.3193771935039313E-3</v>
      </c>
      <c r="H155" s="729">
        <v>8.2431349077674838</v>
      </c>
    </row>
    <row r="156" spans="1:8">
      <c r="C156" s="638">
        <v>45473</v>
      </c>
      <c r="D156" s="639">
        <f t="shared" si="5"/>
        <v>45473</v>
      </c>
      <c r="E156" s="640">
        <v>2.0024371406468715</v>
      </c>
      <c r="F156" s="640">
        <v>6.4589722557284386</v>
      </c>
      <c r="G156" s="641">
        <v>-6.9685442068198877E-2</v>
      </c>
      <c r="H156" s="385">
        <v>8.3917239543071105</v>
      </c>
    </row>
    <row r="157" spans="1:8">
      <c r="A157" s="313">
        <v>2024</v>
      </c>
      <c r="B157" s="313" t="s">
        <v>517</v>
      </c>
      <c r="C157" s="726">
        <v>45504</v>
      </c>
      <c r="D157" s="727">
        <f t="shared" si="5"/>
        <v>45504</v>
      </c>
      <c r="E157" s="714">
        <v>1.8093873727457437</v>
      </c>
      <c r="F157" s="714">
        <v>6.4711455848567754</v>
      </c>
      <c r="G157" s="728">
        <v>-4.404937680904919E-2</v>
      </c>
      <c r="H157" s="729">
        <v>8.2364835807934753</v>
      </c>
    </row>
    <row r="158" spans="1:8">
      <c r="C158" s="726">
        <v>45535</v>
      </c>
      <c r="D158" s="727">
        <f t="shared" ref="D158:D163" si="6">C158</f>
        <v>45535</v>
      </c>
      <c r="E158" s="714">
        <v>1.5036563233141849</v>
      </c>
      <c r="F158" s="714">
        <v>6.2796345196044472</v>
      </c>
      <c r="G158" s="728">
        <v>3.0496500777430616E-2</v>
      </c>
      <c r="H158" s="729">
        <v>7.8137873436960632</v>
      </c>
    </row>
    <row r="159" spans="1:8">
      <c r="C159" s="726">
        <v>45565</v>
      </c>
      <c r="D159" s="727">
        <f t="shared" si="6"/>
        <v>45565</v>
      </c>
      <c r="E159" s="714">
        <v>1.5473054463826788</v>
      </c>
      <c r="F159" s="714">
        <v>6.3054574949871975</v>
      </c>
      <c r="G159" s="728">
        <v>3.8214606855524855E-3</v>
      </c>
      <c r="H159" s="729">
        <v>7.8565844020554039</v>
      </c>
    </row>
    <row r="160" spans="1:8">
      <c r="C160" s="638">
        <v>45596</v>
      </c>
      <c r="D160" s="639">
        <f t="shared" si="6"/>
        <v>45596</v>
      </c>
      <c r="E160" s="640">
        <v>1.8813389887038581</v>
      </c>
      <c r="F160" s="640">
        <v>7.148819919708628</v>
      </c>
      <c r="G160" s="641">
        <v>7.4012831487445141E-2</v>
      </c>
      <c r="H160" s="385">
        <v>9.1041717398999253</v>
      </c>
    </row>
    <row r="161" spans="1:8">
      <c r="C161" s="638">
        <v>45626</v>
      </c>
      <c r="D161" s="639">
        <f t="shared" si="6"/>
        <v>45626</v>
      </c>
      <c r="E161" s="640">
        <v>2.1814452659969814</v>
      </c>
      <c r="F161" s="640">
        <v>7.1068957679384273</v>
      </c>
      <c r="G161" s="641">
        <v>0.11218903461937252</v>
      </c>
      <c r="H161" s="385">
        <v>9.4005300685547866</v>
      </c>
    </row>
    <row r="162" spans="1:8">
      <c r="C162" s="726">
        <v>45657</v>
      </c>
      <c r="D162" s="727">
        <f t="shared" si="6"/>
        <v>45657</v>
      </c>
      <c r="E162" s="714">
        <v>2.5356152246153059</v>
      </c>
      <c r="F162" s="714">
        <v>7.1706399405770354</v>
      </c>
      <c r="G162" s="728">
        <v>7.8990674746530154E-2</v>
      </c>
      <c r="H162" s="729">
        <v>9.7852458399388524</v>
      </c>
    </row>
    <row r="163" spans="1:8">
      <c r="C163" s="726">
        <v>45688</v>
      </c>
      <c r="D163" s="727">
        <f t="shared" si="6"/>
        <v>45688</v>
      </c>
      <c r="E163" s="714">
        <v>4.5328156402417239</v>
      </c>
      <c r="F163" s="714">
        <v>7.3511727799318951</v>
      </c>
      <c r="G163" s="728">
        <v>5.031749831802846E-2</v>
      </c>
      <c r="H163" s="729">
        <v>11.934305918491674</v>
      </c>
    </row>
    <row r="164" spans="1:8">
      <c r="C164" s="726">
        <v>45716</v>
      </c>
      <c r="D164" s="727">
        <f t="shared" ref="D164:D168" si="7">C164</f>
        <v>45716</v>
      </c>
      <c r="E164" s="714">
        <v>5.0921095898315256</v>
      </c>
      <c r="F164" s="714">
        <v>7.3637675757026626</v>
      </c>
      <c r="G164" s="728">
        <v>4.1243645481483576E-3</v>
      </c>
      <c r="H164" s="729">
        <v>12.460001530082337</v>
      </c>
    </row>
    <row r="165" spans="1:8">
      <c r="C165" s="726">
        <v>45747</v>
      </c>
      <c r="D165" s="727">
        <f t="shared" si="7"/>
        <v>45747</v>
      </c>
      <c r="E165" s="714">
        <v>4.7848724110417402</v>
      </c>
      <c r="F165" s="714">
        <v>7.4891609817573075</v>
      </c>
      <c r="G165" s="728">
        <v>1.3290246103205455E-2</v>
      </c>
      <c r="H165" s="729">
        <v>12.287323638902265</v>
      </c>
    </row>
    <row r="166" spans="1:8">
      <c r="C166" s="638">
        <v>45777</v>
      </c>
      <c r="D166" s="639">
        <f t="shared" si="7"/>
        <v>45777</v>
      </c>
      <c r="E166" s="640">
        <v>4.6615895009228776</v>
      </c>
      <c r="F166" s="640">
        <v>7.5960641634199808</v>
      </c>
      <c r="G166" s="641">
        <v>0.20832915507020888</v>
      </c>
      <c r="H166" s="385">
        <v>12.465982819413071</v>
      </c>
    </row>
    <row r="167" spans="1:8">
      <c r="C167" s="726">
        <v>45808</v>
      </c>
      <c r="D167" s="727">
        <f t="shared" si="7"/>
        <v>45808</v>
      </c>
      <c r="E167" s="792">
        <v>4.5828833580687753</v>
      </c>
      <c r="F167" s="792">
        <v>7.780279529561354</v>
      </c>
      <c r="G167" s="793">
        <v>0.24702631835644276</v>
      </c>
      <c r="H167" s="385">
        <v>12.610189205986572</v>
      </c>
    </row>
    <row r="168" spans="1:8" s="787" customFormat="1">
      <c r="A168" s="786"/>
      <c r="B168" s="786"/>
      <c r="C168" s="726">
        <v>45809</v>
      </c>
      <c r="D168" s="727">
        <f t="shared" si="7"/>
        <v>45809</v>
      </c>
      <c r="E168" s="792">
        <v>4.7708512089629052</v>
      </c>
      <c r="F168" s="792">
        <v>8.3538206815879015</v>
      </c>
      <c r="G168" s="793">
        <v>0.31771895778448289</v>
      </c>
      <c r="H168" s="385">
        <v>13.442390848335293</v>
      </c>
    </row>
    <row r="169" spans="1:8" s="787" customFormat="1">
      <c r="A169" s="786">
        <v>2025</v>
      </c>
      <c r="B169" s="786" t="s">
        <v>538</v>
      </c>
      <c r="C169" s="726">
        <v>45869</v>
      </c>
      <c r="D169" s="727">
        <v>45869</v>
      </c>
      <c r="E169" s="792">
        <v>5.0932348848165567</v>
      </c>
      <c r="F169" s="792">
        <v>8.5305830752675149</v>
      </c>
      <c r="G169" s="793">
        <v>0.29929215844676865</v>
      </c>
      <c r="H169" s="385">
        <v>13.923110118530843</v>
      </c>
    </row>
    <row r="170" spans="1:8" s="787" customFormat="1">
      <c r="A170" s="786"/>
      <c r="B170" s="786"/>
      <c r="C170" s="726">
        <v>45870</v>
      </c>
      <c r="D170" s="727">
        <v>45870</v>
      </c>
      <c r="E170" s="807">
        <v>4.8081904018829027</v>
      </c>
      <c r="F170" s="807">
        <v>8.455107301369658</v>
      </c>
      <c r="G170" s="808">
        <v>0.28228465410636117</v>
      </c>
      <c r="H170" s="729">
        <v>13.545582357358924</v>
      </c>
    </row>
    <row r="171" spans="1:8">
      <c r="C171" s="716">
        <v>45901</v>
      </c>
      <c r="D171" s="717">
        <v>45901</v>
      </c>
      <c r="E171" s="794">
        <v>4.9000000000000004</v>
      </c>
      <c r="F171" s="794">
        <v>8.5</v>
      </c>
      <c r="G171" s="795">
        <v>0.2</v>
      </c>
      <c r="H171" s="718">
        <v>13.6</v>
      </c>
    </row>
    <row r="172" spans="1:8">
      <c r="C172" s="638"/>
      <c r="D172" s="639"/>
      <c r="E172" s="640"/>
      <c r="F172" s="640"/>
      <c r="G172" s="641"/>
      <c r="H172" s="385"/>
    </row>
    <row r="173" spans="1:8">
      <c r="C173" s="638"/>
      <c r="D173" s="639"/>
      <c r="E173" s="640"/>
      <c r="F173" s="640"/>
      <c r="G173" s="641"/>
      <c r="H173" s="385"/>
    </row>
    <row r="174" spans="1:8">
      <c r="C174" s="638"/>
      <c r="D174" s="639"/>
      <c r="E174" s="640"/>
      <c r="F174" s="640"/>
      <c r="G174" s="641"/>
      <c r="H174" s="385"/>
    </row>
    <row r="175" spans="1:8">
      <c r="C175" s="638"/>
      <c r="D175" s="639"/>
      <c r="E175" s="640"/>
      <c r="F175" s="640"/>
      <c r="G175" s="641"/>
      <c r="H175" s="385"/>
    </row>
    <row r="176" spans="1:8">
      <c r="C176" s="638"/>
      <c r="D176" s="639"/>
      <c r="E176" s="640"/>
      <c r="F176" s="640"/>
      <c r="G176" s="641"/>
      <c r="H176" s="385"/>
    </row>
    <row r="177" spans="3:8">
      <c r="C177" s="638"/>
      <c r="D177" s="639"/>
      <c r="E177" s="640"/>
      <c r="F177" s="640"/>
      <c r="G177" s="641"/>
      <c r="H177" s="385"/>
    </row>
    <row r="178" spans="3:8">
      <c r="C178" s="638"/>
      <c r="D178" s="639"/>
      <c r="E178" s="640"/>
      <c r="F178" s="640"/>
      <c r="G178" s="641"/>
      <c r="H178" s="385"/>
    </row>
    <row r="179" spans="3:8">
      <c r="C179" s="638"/>
      <c r="D179" s="639"/>
      <c r="E179" s="640"/>
      <c r="F179" s="640"/>
      <c r="G179" s="641"/>
      <c r="H179" s="385"/>
    </row>
    <row r="180" spans="3:8">
      <c r="C180" s="638"/>
      <c r="D180" s="639"/>
      <c r="E180" s="640"/>
      <c r="F180" s="640"/>
      <c r="G180" s="641"/>
      <c r="H180" s="385"/>
    </row>
    <row r="181" spans="3:8">
      <c r="C181" s="638"/>
      <c r="D181" s="639"/>
      <c r="E181" s="640"/>
      <c r="F181" s="640"/>
      <c r="G181" s="641"/>
      <c r="H181" s="385"/>
    </row>
    <row r="182" spans="3:8">
      <c r="C182" s="638"/>
      <c r="D182" s="639"/>
      <c r="E182" s="640"/>
      <c r="F182" s="640"/>
      <c r="G182" s="641"/>
      <c r="H182" s="385"/>
    </row>
    <row r="183" spans="3:8">
      <c r="C183" s="638"/>
      <c r="D183" s="639"/>
      <c r="E183" s="640"/>
      <c r="F183" s="640"/>
      <c r="G183" s="641"/>
      <c r="H183" s="385"/>
    </row>
    <row r="184" spans="3:8">
      <c r="C184" s="638"/>
      <c r="D184" s="639"/>
      <c r="E184" s="640"/>
      <c r="F184" s="640"/>
      <c r="G184" s="641"/>
      <c r="H184" s="385"/>
    </row>
    <row r="185" spans="3:8">
      <c r="C185" s="638"/>
      <c r="D185" s="639"/>
      <c r="E185" s="640"/>
      <c r="F185" s="640"/>
      <c r="G185" s="641"/>
      <c r="H185" s="385"/>
    </row>
    <row r="186" spans="3:8">
      <c r="C186" s="638"/>
      <c r="D186" s="639"/>
      <c r="E186" s="640"/>
      <c r="F186" s="640"/>
      <c r="G186" s="641"/>
      <c r="H186" s="385"/>
    </row>
    <row r="187" spans="3:8">
      <c r="C187" s="638"/>
      <c r="D187" s="639"/>
      <c r="E187" s="640"/>
      <c r="F187" s="640"/>
      <c r="G187" s="641"/>
      <c r="H187" s="385"/>
    </row>
    <row r="188" spans="3:8">
      <c r="C188" s="638"/>
      <c r="D188" s="639"/>
      <c r="E188" s="640"/>
      <c r="F188" s="640"/>
      <c r="G188" s="641"/>
      <c r="H188" s="385"/>
    </row>
    <row r="189" spans="3:8">
      <c r="C189" s="638"/>
      <c r="D189" s="639"/>
      <c r="E189" s="640"/>
      <c r="F189" s="640"/>
      <c r="G189" s="641"/>
      <c r="H189" s="385"/>
    </row>
    <row r="190" spans="3:8">
      <c r="C190" s="638"/>
      <c r="D190" s="639"/>
      <c r="E190" s="640"/>
      <c r="F190" s="640"/>
      <c r="G190" s="641"/>
      <c r="H190" s="385"/>
    </row>
    <row r="191" spans="3:8">
      <c r="C191" s="638"/>
      <c r="D191" s="639"/>
      <c r="E191" s="640"/>
      <c r="F191" s="640"/>
      <c r="G191" s="641"/>
      <c r="H191" s="385"/>
    </row>
    <row r="192" spans="3:8">
      <c r="C192" s="638"/>
      <c r="D192" s="639"/>
      <c r="E192" s="640"/>
      <c r="F192" s="640"/>
      <c r="G192" s="641"/>
      <c r="H192" s="385"/>
    </row>
    <row r="193" spans="3:8">
      <c r="C193" s="638"/>
      <c r="D193" s="639"/>
      <c r="E193" s="640"/>
      <c r="F193" s="640"/>
      <c r="G193" s="641"/>
      <c r="H193" s="385"/>
    </row>
    <row r="194" spans="3:8">
      <c r="C194" s="638"/>
      <c r="D194" s="639"/>
      <c r="E194" s="640"/>
      <c r="F194" s="640"/>
      <c r="G194" s="641"/>
      <c r="H194" s="385"/>
    </row>
    <row r="195" spans="3:8">
      <c r="C195" s="638"/>
      <c r="D195" s="639"/>
      <c r="E195" s="640"/>
      <c r="F195" s="640"/>
      <c r="G195" s="641"/>
      <c r="H195" s="385"/>
    </row>
    <row r="196" spans="3:8">
      <c r="C196" s="638"/>
      <c r="D196" s="639"/>
      <c r="E196" s="640"/>
      <c r="F196" s="640"/>
      <c r="G196" s="641"/>
      <c r="H196" s="385"/>
    </row>
    <row r="197" spans="3:8">
      <c r="C197" s="638"/>
      <c r="D197" s="639"/>
      <c r="E197" s="640"/>
      <c r="F197" s="640"/>
      <c r="G197" s="641"/>
      <c r="H197" s="385"/>
    </row>
    <row r="198" spans="3:8">
      <c r="C198" s="638"/>
      <c r="D198" s="639"/>
      <c r="E198" s="640"/>
      <c r="F198" s="640"/>
      <c r="G198" s="641"/>
      <c r="H198" s="385"/>
    </row>
    <row r="199" spans="3:8">
      <c r="C199" s="638"/>
      <c r="D199" s="639"/>
      <c r="E199" s="640"/>
      <c r="F199" s="640"/>
      <c r="G199" s="641"/>
      <c r="H199" s="385"/>
    </row>
    <row r="200" spans="3:8">
      <c r="C200" s="638"/>
      <c r="D200" s="639"/>
      <c r="E200" s="640"/>
      <c r="F200" s="640"/>
      <c r="G200" s="641"/>
      <c r="H200" s="385"/>
    </row>
    <row r="201" spans="3:8">
      <c r="C201" s="638"/>
      <c r="D201" s="639"/>
      <c r="E201" s="640"/>
      <c r="F201" s="640"/>
      <c r="G201" s="641"/>
      <c r="H201" s="385"/>
    </row>
    <row r="202" spans="3:8">
      <c r="C202" s="638"/>
      <c r="D202" s="639"/>
      <c r="E202" s="640"/>
      <c r="F202" s="640"/>
      <c r="G202" s="641"/>
      <c r="H202" s="385"/>
    </row>
    <row r="203" spans="3:8">
      <c r="C203" s="638"/>
      <c r="D203" s="639"/>
      <c r="E203" s="640"/>
      <c r="F203" s="640"/>
      <c r="G203" s="641"/>
      <c r="H203" s="385"/>
    </row>
    <row r="204" spans="3:8">
      <c r="C204" s="638"/>
      <c r="D204" s="639"/>
      <c r="E204" s="640"/>
      <c r="F204" s="640"/>
      <c r="G204" s="641"/>
      <c r="H204" s="385"/>
    </row>
    <row r="205" spans="3:8">
      <c r="C205" s="638"/>
      <c r="D205" s="639"/>
      <c r="E205" s="640"/>
      <c r="F205" s="640"/>
      <c r="G205" s="641"/>
      <c r="H205" s="385"/>
    </row>
    <row r="206" spans="3:8">
      <c r="C206" s="638"/>
      <c r="D206" s="639"/>
      <c r="E206" s="640"/>
      <c r="F206" s="640"/>
      <c r="G206" s="641"/>
      <c r="H206" s="385"/>
    </row>
    <row r="207" spans="3:8">
      <c r="C207" s="638"/>
      <c r="D207" s="639"/>
      <c r="E207" s="640"/>
      <c r="F207" s="640"/>
      <c r="G207" s="641"/>
      <c r="H207" s="385"/>
    </row>
    <row r="208" spans="3:8">
      <c r="C208" s="638"/>
      <c r="D208" s="639"/>
      <c r="E208" s="640"/>
      <c r="F208" s="640"/>
      <c r="G208" s="641"/>
      <c r="H208" s="385"/>
    </row>
    <row r="209" spans="3:8">
      <c r="C209" s="638"/>
      <c r="D209" s="639"/>
      <c r="E209" s="640"/>
      <c r="F209" s="640"/>
      <c r="G209" s="641"/>
      <c r="H209" s="385"/>
    </row>
    <row r="210" spans="3:8">
      <c r="C210" s="638"/>
      <c r="D210" s="639"/>
      <c r="E210" s="640"/>
      <c r="F210" s="640"/>
      <c r="G210" s="641"/>
      <c r="H210" s="385"/>
    </row>
    <row r="211" spans="3:8">
      <c r="C211" s="638"/>
      <c r="D211" s="639"/>
      <c r="E211" s="640"/>
      <c r="F211" s="640"/>
      <c r="G211" s="641"/>
      <c r="H211" s="385"/>
    </row>
    <row r="212" spans="3:8">
      <c r="C212" s="638"/>
      <c r="D212" s="639"/>
      <c r="E212" s="640"/>
      <c r="F212" s="640"/>
      <c r="G212" s="641"/>
      <c r="H212" s="385"/>
    </row>
    <row r="213" spans="3:8">
      <c r="C213" s="638"/>
      <c r="D213" s="639"/>
      <c r="E213" s="640"/>
      <c r="F213" s="640"/>
      <c r="G213" s="641"/>
      <c r="H213" s="385"/>
    </row>
    <row r="214" spans="3:8">
      <c r="C214" s="638"/>
      <c r="D214" s="639"/>
      <c r="E214" s="640"/>
      <c r="F214" s="640"/>
      <c r="G214" s="641"/>
      <c r="H214" s="385"/>
    </row>
    <row r="215" spans="3:8">
      <c r="C215" s="638"/>
      <c r="D215" s="639"/>
      <c r="E215" s="640"/>
      <c r="F215" s="640"/>
      <c r="G215" s="641"/>
      <c r="H215" s="385"/>
    </row>
    <row r="216" spans="3:8">
      <c r="C216" s="638"/>
      <c r="D216" s="639"/>
      <c r="E216" s="640"/>
      <c r="F216" s="640"/>
      <c r="G216" s="641"/>
      <c r="H216" s="385"/>
    </row>
    <row r="217" spans="3:8">
      <c r="C217" s="638"/>
      <c r="D217" s="639"/>
      <c r="E217" s="640"/>
      <c r="F217" s="640"/>
      <c r="G217" s="641"/>
      <c r="H217" s="385"/>
    </row>
    <row r="218" spans="3:8">
      <c r="C218" s="638"/>
      <c r="D218" s="639"/>
      <c r="E218" s="640"/>
      <c r="F218" s="640"/>
      <c r="G218" s="641"/>
      <c r="H218" s="385"/>
    </row>
    <row r="219" spans="3:8">
      <c r="C219" s="638"/>
      <c r="D219" s="639"/>
      <c r="E219" s="640"/>
      <c r="F219" s="640"/>
      <c r="G219" s="641"/>
      <c r="H219" s="385"/>
    </row>
    <row r="220" spans="3:8">
      <c r="C220" s="638"/>
      <c r="D220" s="639"/>
      <c r="E220" s="640"/>
      <c r="F220" s="640"/>
      <c r="G220" s="641"/>
      <c r="H220" s="385"/>
    </row>
    <row r="221" spans="3:8">
      <c r="C221" s="638"/>
      <c r="D221" s="639"/>
      <c r="E221" s="640"/>
      <c r="F221" s="640"/>
      <c r="G221" s="641"/>
      <c r="H221" s="385"/>
    </row>
    <row r="222" spans="3:8">
      <c r="C222" s="638"/>
      <c r="D222" s="639"/>
      <c r="E222" s="640"/>
      <c r="F222" s="640"/>
      <c r="G222" s="641"/>
      <c r="H222" s="385"/>
    </row>
    <row r="223" spans="3:8">
      <c r="C223" s="638"/>
      <c r="D223" s="639"/>
      <c r="E223" s="640"/>
      <c r="F223" s="640"/>
      <c r="G223" s="641"/>
      <c r="H223" s="385"/>
    </row>
    <row r="224" spans="3:8">
      <c r="C224" s="638"/>
      <c r="D224" s="639"/>
      <c r="E224" s="640"/>
      <c r="F224" s="640"/>
      <c r="G224" s="641"/>
      <c r="H224" s="385"/>
    </row>
    <row r="225" spans="3:8">
      <c r="C225" s="638"/>
      <c r="D225" s="639"/>
      <c r="E225" s="640"/>
      <c r="F225" s="640"/>
      <c r="G225" s="641"/>
      <c r="H225" s="385"/>
    </row>
    <row r="226" spans="3:8">
      <c r="C226" s="638"/>
      <c r="D226" s="639"/>
      <c r="E226" s="640"/>
      <c r="F226" s="640"/>
      <c r="G226" s="641"/>
      <c r="H226" s="385"/>
    </row>
    <row r="227" spans="3:8">
      <c r="C227" s="638"/>
      <c r="D227" s="639"/>
      <c r="E227" s="640"/>
      <c r="F227" s="640"/>
      <c r="G227" s="641"/>
      <c r="H227" s="385"/>
    </row>
    <row r="228" spans="3:8">
      <c r="C228" s="638"/>
      <c r="D228" s="639"/>
      <c r="E228" s="640"/>
      <c r="F228" s="640"/>
      <c r="G228" s="641"/>
      <c r="H228" s="385"/>
    </row>
    <row r="229" spans="3:8">
      <c r="C229" s="638"/>
      <c r="D229" s="639"/>
      <c r="E229" s="640"/>
      <c r="F229" s="640"/>
      <c r="G229" s="641"/>
      <c r="H229" s="385"/>
    </row>
    <row r="230" spans="3:8">
      <c r="C230" s="638"/>
      <c r="D230" s="639"/>
      <c r="E230" s="640"/>
      <c r="F230" s="640"/>
      <c r="G230" s="641"/>
      <c r="H230" s="385"/>
    </row>
    <row r="231" spans="3:8">
      <c r="C231" s="638"/>
      <c r="D231" s="639"/>
      <c r="E231" s="640"/>
      <c r="F231" s="640"/>
      <c r="G231" s="641"/>
      <c r="H231" s="385"/>
    </row>
    <row r="232" spans="3:8">
      <c r="C232" s="638"/>
      <c r="D232" s="639"/>
      <c r="E232" s="640"/>
      <c r="F232" s="640"/>
      <c r="G232" s="641"/>
      <c r="H232" s="385"/>
    </row>
    <row r="233" spans="3:8">
      <c r="C233" s="638"/>
      <c r="D233" s="639"/>
      <c r="E233" s="640"/>
      <c r="F233" s="640"/>
      <c r="G233" s="641"/>
      <c r="H233" s="385"/>
    </row>
    <row r="234" spans="3:8">
      <c r="C234" s="638"/>
      <c r="D234" s="639"/>
      <c r="E234" s="640"/>
      <c r="F234" s="640"/>
      <c r="G234" s="641"/>
      <c r="H234" s="385"/>
    </row>
    <row r="235" spans="3:8">
      <c r="C235" s="638"/>
      <c r="D235" s="639"/>
      <c r="E235" s="640"/>
      <c r="F235" s="640"/>
      <c r="G235" s="641"/>
      <c r="H235" s="385"/>
    </row>
    <row r="236" spans="3:8">
      <c r="C236" s="638"/>
      <c r="D236" s="639"/>
      <c r="E236" s="640"/>
      <c r="F236" s="640"/>
      <c r="G236" s="641"/>
      <c r="H236" s="385"/>
    </row>
    <row r="237" spans="3:8">
      <c r="C237" s="638"/>
      <c r="D237" s="639"/>
      <c r="E237" s="640"/>
      <c r="F237" s="640"/>
      <c r="G237" s="641"/>
      <c r="H237" s="385"/>
    </row>
    <row r="238" spans="3:8">
      <c r="C238" s="638"/>
      <c r="D238" s="639"/>
      <c r="E238" s="640"/>
      <c r="F238" s="640"/>
      <c r="G238" s="641"/>
      <c r="H238" s="385"/>
    </row>
    <row r="239" spans="3:8">
      <c r="C239" s="638"/>
      <c r="D239" s="639"/>
      <c r="E239" s="640"/>
      <c r="F239" s="640"/>
      <c r="G239" s="641"/>
      <c r="H239" s="385"/>
    </row>
    <row r="240" spans="3:8">
      <c r="C240" s="638"/>
      <c r="D240" s="639"/>
      <c r="E240" s="640"/>
      <c r="F240" s="640"/>
      <c r="G240" s="641"/>
      <c r="H240" s="385"/>
    </row>
    <row r="241" spans="3:8">
      <c r="C241" s="638"/>
      <c r="D241" s="639"/>
      <c r="E241" s="640"/>
      <c r="F241" s="640"/>
      <c r="G241" s="641"/>
      <c r="H241" s="385"/>
    </row>
    <row r="242" spans="3:8">
      <c r="C242" s="638"/>
      <c r="D242" s="639"/>
      <c r="E242" s="640"/>
      <c r="F242" s="640"/>
      <c r="G242" s="641"/>
      <c r="H242" s="385"/>
    </row>
    <row r="243" spans="3:8">
      <c r="C243" s="638"/>
      <c r="D243" s="639"/>
      <c r="E243" s="640"/>
      <c r="F243" s="640"/>
      <c r="G243" s="641"/>
      <c r="H243" s="385"/>
    </row>
    <row r="244" spans="3:8">
      <c r="C244" s="638"/>
      <c r="D244" s="639"/>
      <c r="E244" s="640"/>
      <c r="F244" s="640"/>
      <c r="G244" s="641"/>
      <c r="H244" s="385"/>
    </row>
    <row r="245" spans="3:8">
      <c r="C245" s="638"/>
      <c r="D245" s="639"/>
      <c r="E245" s="640"/>
      <c r="F245" s="640"/>
      <c r="G245" s="641"/>
      <c r="H245" s="385"/>
    </row>
    <row r="246" spans="3:8">
      <c r="C246" s="638"/>
      <c r="D246" s="639"/>
      <c r="E246" s="640"/>
      <c r="F246" s="640"/>
      <c r="G246" s="641"/>
      <c r="H246" s="385"/>
    </row>
    <row r="247" spans="3:8">
      <c r="C247" s="638"/>
      <c r="D247" s="639"/>
      <c r="E247" s="640"/>
      <c r="F247" s="640"/>
      <c r="G247" s="641"/>
      <c r="H247" s="385"/>
    </row>
    <row r="248" spans="3:8">
      <c r="C248" s="638"/>
      <c r="D248" s="639"/>
      <c r="E248" s="640"/>
      <c r="F248" s="640"/>
      <c r="G248" s="641"/>
      <c r="H248" s="385"/>
    </row>
    <row r="249" spans="3:8">
      <c r="C249" s="638"/>
      <c r="D249" s="639"/>
      <c r="E249" s="640"/>
      <c r="F249" s="640"/>
      <c r="G249" s="641"/>
      <c r="H249" s="385"/>
    </row>
    <row r="250" spans="3:8">
      <c r="C250" s="638"/>
      <c r="D250" s="639"/>
      <c r="E250" s="640"/>
      <c r="F250" s="640"/>
      <c r="G250" s="641"/>
      <c r="H250" s="385"/>
    </row>
    <row r="251" spans="3:8">
      <c r="C251" s="638"/>
      <c r="D251" s="639"/>
      <c r="E251" s="640"/>
      <c r="F251" s="640"/>
      <c r="G251" s="641"/>
      <c r="H251" s="385"/>
    </row>
    <row r="252" spans="3:8">
      <c r="C252" s="638"/>
      <c r="D252" s="639"/>
      <c r="E252" s="640"/>
      <c r="F252" s="640"/>
      <c r="G252" s="641"/>
      <c r="H252" s="385"/>
    </row>
    <row r="253" spans="3:8">
      <c r="C253" s="638"/>
      <c r="D253" s="639"/>
      <c r="E253" s="640"/>
      <c r="F253" s="640"/>
      <c r="G253" s="641"/>
      <c r="H253" s="385"/>
    </row>
    <row r="254" spans="3:8">
      <c r="C254" s="638"/>
      <c r="D254" s="639"/>
      <c r="E254" s="640"/>
      <c r="F254" s="640"/>
      <c r="G254" s="641"/>
      <c r="H254" s="385"/>
    </row>
    <row r="255" spans="3:8">
      <c r="C255" s="638"/>
      <c r="D255" s="639"/>
      <c r="E255" s="640"/>
      <c r="F255" s="640"/>
      <c r="G255" s="641"/>
      <c r="H255" s="385"/>
    </row>
    <row r="256" spans="3:8">
      <c r="C256" s="638"/>
      <c r="D256" s="639"/>
      <c r="E256" s="640"/>
      <c r="F256" s="640"/>
      <c r="G256" s="641"/>
      <c r="H256" s="385"/>
    </row>
    <row r="257" spans="3:8">
      <c r="C257" s="638"/>
      <c r="D257" s="639"/>
      <c r="E257" s="640"/>
      <c r="F257" s="640"/>
      <c r="G257" s="641"/>
      <c r="H257" s="385"/>
    </row>
    <row r="258" spans="3:8">
      <c r="C258" s="638"/>
      <c r="D258" s="639"/>
      <c r="E258" s="640"/>
      <c r="F258" s="640"/>
      <c r="G258" s="641"/>
      <c r="H258" s="385"/>
    </row>
    <row r="259" spans="3:8">
      <c r="C259" s="638"/>
      <c r="D259" s="639"/>
      <c r="E259" s="640"/>
      <c r="F259" s="640"/>
      <c r="G259" s="641"/>
      <c r="H259" s="385"/>
    </row>
    <row r="260" spans="3:8">
      <c r="C260" s="638"/>
      <c r="D260" s="639"/>
      <c r="E260" s="640"/>
      <c r="F260" s="640"/>
      <c r="G260" s="641"/>
      <c r="H260" s="385"/>
    </row>
    <row r="261" spans="3:8">
      <c r="C261" s="638"/>
      <c r="D261" s="639"/>
      <c r="E261" s="640"/>
      <c r="F261" s="640"/>
      <c r="G261" s="641"/>
      <c r="H261" s="385"/>
    </row>
    <row r="262" spans="3:8">
      <c r="C262" s="638"/>
      <c r="D262" s="639"/>
      <c r="E262" s="640"/>
      <c r="F262" s="640"/>
      <c r="G262" s="641"/>
      <c r="H262" s="385"/>
    </row>
    <row r="263" spans="3:8">
      <c r="C263" s="638"/>
      <c r="D263" s="639"/>
      <c r="E263" s="640"/>
      <c r="F263" s="640"/>
      <c r="G263" s="641"/>
      <c r="H263" s="385"/>
    </row>
    <row r="264" spans="3:8">
      <c r="C264" s="638"/>
      <c r="D264" s="639"/>
      <c r="E264" s="640"/>
      <c r="F264" s="640"/>
      <c r="G264" s="641"/>
      <c r="H264" s="385"/>
    </row>
    <row r="265" spans="3:8">
      <c r="C265" s="638"/>
      <c r="D265" s="639"/>
      <c r="E265" s="640"/>
      <c r="F265" s="640"/>
      <c r="G265" s="641"/>
      <c r="H265" s="385"/>
    </row>
    <row r="266" spans="3:8">
      <c r="C266" s="638"/>
      <c r="D266" s="639"/>
      <c r="E266" s="640"/>
      <c r="F266" s="640"/>
      <c r="G266" s="641"/>
      <c r="H266" s="385"/>
    </row>
    <row r="267" spans="3:8">
      <c r="C267" s="638"/>
      <c r="D267" s="639"/>
      <c r="E267" s="640"/>
      <c r="F267" s="640"/>
      <c r="G267" s="641"/>
      <c r="H267" s="385"/>
    </row>
    <row r="268" spans="3:8">
      <c r="C268" s="638"/>
      <c r="D268" s="639"/>
      <c r="E268" s="640"/>
      <c r="F268" s="640"/>
      <c r="G268" s="641"/>
      <c r="H268" s="385"/>
    </row>
    <row r="269" spans="3:8">
      <c r="C269" s="638"/>
      <c r="D269" s="639"/>
      <c r="E269" s="640"/>
      <c r="F269" s="640"/>
      <c r="G269" s="641"/>
      <c r="H269" s="385"/>
    </row>
    <row r="270" spans="3:8">
      <c r="C270" s="638"/>
      <c r="D270" s="639"/>
      <c r="E270" s="640"/>
      <c r="F270" s="640"/>
      <c r="G270" s="641"/>
      <c r="H270" s="385"/>
    </row>
    <row r="271" spans="3:8">
      <c r="C271" s="638"/>
      <c r="D271" s="639"/>
      <c r="E271" s="640"/>
      <c r="F271" s="640"/>
      <c r="G271" s="641"/>
      <c r="H271" s="385"/>
    </row>
    <row r="272" spans="3:8">
      <c r="C272" s="638"/>
      <c r="D272" s="639"/>
      <c r="E272" s="640"/>
      <c r="F272" s="640"/>
      <c r="G272" s="641"/>
      <c r="H272" s="385"/>
    </row>
    <row r="273" spans="3:8">
      <c r="C273" s="638"/>
      <c r="D273" s="639"/>
      <c r="E273" s="640"/>
      <c r="F273" s="640"/>
      <c r="G273" s="641"/>
      <c r="H273" s="385"/>
    </row>
    <row r="274" spans="3:8">
      <c r="C274" s="638"/>
      <c r="D274" s="639"/>
      <c r="E274" s="640"/>
      <c r="F274" s="640"/>
      <c r="G274" s="641"/>
      <c r="H274" s="385"/>
    </row>
    <row r="275" spans="3:8">
      <c r="C275" s="638"/>
      <c r="D275" s="639"/>
      <c r="E275" s="640"/>
      <c r="F275" s="640"/>
      <c r="G275" s="641"/>
      <c r="H275" s="385"/>
    </row>
    <row r="276" spans="3:8">
      <c r="C276" s="638"/>
      <c r="D276" s="639"/>
      <c r="E276" s="640"/>
      <c r="F276" s="640"/>
      <c r="G276" s="641"/>
      <c r="H276" s="385"/>
    </row>
    <row r="277" spans="3:8">
      <c r="C277" s="638"/>
      <c r="D277" s="639"/>
      <c r="E277" s="640"/>
      <c r="F277" s="640"/>
      <c r="G277" s="641"/>
      <c r="H277" s="385"/>
    </row>
    <row r="278" spans="3:8">
      <c r="C278" s="638"/>
      <c r="D278" s="639"/>
      <c r="E278" s="640"/>
      <c r="F278" s="640"/>
      <c r="G278" s="641"/>
      <c r="H278" s="385"/>
    </row>
    <row r="279" spans="3:8">
      <c r="C279" s="638"/>
      <c r="D279" s="639"/>
      <c r="E279" s="640"/>
      <c r="F279" s="640"/>
      <c r="G279" s="641"/>
      <c r="H279" s="385"/>
    </row>
    <row r="280" spans="3:8">
      <c r="C280" s="638"/>
      <c r="D280" s="639"/>
      <c r="E280" s="640"/>
      <c r="F280" s="640"/>
      <c r="G280" s="641"/>
      <c r="H280" s="385"/>
    </row>
    <row r="281" spans="3:8">
      <c r="C281" s="638"/>
      <c r="D281" s="639"/>
      <c r="E281" s="640"/>
      <c r="F281" s="640"/>
      <c r="G281" s="641"/>
      <c r="H281" s="385"/>
    </row>
    <row r="282" spans="3:8">
      <c r="C282" s="638"/>
      <c r="D282" s="639"/>
      <c r="E282" s="640"/>
      <c r="F282" s="640"/>
      <c r="G282" s="641"/>
      <c r="H282" s="385"/>
    </row>
    <row r="283" spans="3:8">
      <c r="C283" s="638"/>
      <c r="D283" s="639"/>
      <c r="E283" s="640"/>
      <c r="F283" s="640"/>
      <c r="G283" s="641"/>
      <c r="H283" s="385"/>
    </row>
    <row r="284" spans="3:8">
      <c r="C284" s="638"/>
      <c r="D284" s="639"/>
      <c r="E284" s="640"/>
      <c r="F284" s="640"/>
      <c r="G284" s="641"/>
      <c r="H284" s="385"/>
    </row>
    <row r="285" spans="3:8">
      <c r="C285" s="638"/>
      <c r="D285" s="639"/>
      <c r="E285" s="640"/>
      <c r="F285" s="640"/>
      <c r="G285" s="641"/>
      <c r="H285" s="385"/>
    </row>
    <row r="286" spans="3:8">
      <c r="C286" s="638"/>
      <c r="D286" s="639"/>
      <c r="E286" s="640"/>
      <c r="F286" s="640"/>
      <c r="G286" s="641"/>
      <c r="H286" s="385"/>
    </row>
    <row r="287" spans="3:8">
      <c r="C287" s="638"/>
      <c r="D287" s="639"/>
      <c r="E287" s="640"/>
      <c r="F287" s="640"/>
      <c r="G287" s="641"/>
      <c r="H287" s="385"/>
    </row>
    <row r="288" spans="3:8">
      <c r="C288" s="638"/>
      <c r="D288" s="639"/>
      <c r="E288" s="640"/>
      <c r="F288" s="640"/>
      <c r="G288" s="641"/>
      <c r="H288" s="385"/>
    </row>
    <row r="289" spans="3:8">
      <c r="C289" s="638"/>
      <c r="D289" s="639"/>
      <c r="E289" s="640"/>
      <c r="F289" s="640"/>
      <c r="G289" s="641"/>
      <c r="H289" s="385"/>
    </row>
    <row r="290" spans="3:8">
      <c r="C290" s="638"/>
      <c r="D290" s="639"/>
      <c r="E290" s="640"/>
      <c r="F290" s="640"/>
      <c r="G290" s="641"/>
      <c r="H290" s="385"/>
    </row>
    <row r="291" spans="3:8">
      <c r="C291" s="638"/>
      <c r="D291" s="639"/>
      <c r="E291" s="640"/>
      <c r="F291" s="640"/>
      <c r="G291" s="641"/>
      <c r="H291" s="385"/>
    </row>
    <row r="292" spans="3:8">
      <c r="C292" s="638"/>
      <c r="D292" s="639"/>
      <c r="E292" s="640"/>
      <c r="F292" s="640"/>
      <c r="G292" s="641"/>
      <c r="H292" s="385"/>
    </row>
    <row r="293" spans="3:8">
      <c r="C293" s="638"/>
      <c r="D293" s="639"/>
      <c r="E293" s="640"/>
      <c r="F293" s="640"/>
      <c r="G293" s="641"/>
      <c r="H293" s="385"/>
    </row>
    <row r="294" spans="3:8">
      <c r="C294" s="638"/>
      <c r="D294" s="639"/>
      <c r="E294" s="640"/>
      <c r="F294" s="640"/>
      <c r="G294" s="641"/>
      <c r="H294" s="385"/>
    </row>
    <row r="295" spans="3:8">
      <c r="C295" s="638"/>
      <c r="D295" s="639"/>
      <c r="E295" s="640"/>
      <c r="F295" s="640"/>
      <c r="G295" s="641"/>
      <c r="H295" s="385"/>
    </row>
    <row r="296" spans="3:8">
      <c r="C296" s="638"/>
      <c r="D296" s="639"/>
      <c r="E296" s="640"/>
      <c r="F296" s="640"/>
      <c r="G296" s="641"/>
      <c r="H296" s="385"/>
    </row>
    <row r="297" spans="3:8">
      <c r="C297" s="638"/>
      <c r="D297" s="639"/>
      <c r="E297" s="640"/>
      <c r="F297" s="640"/>
      <c r="G297" s="641"/>
      <c r="H297" s="385"/>
    </row>
    <row r="298" spans="3:8">
      <c r="C298" s="638"/>
      <c r="D298" s="639"/>
      <c r="E298" s="640"/>
      <c r="F298" s="640"/>
      <c r="G298" s="641"/>
      <c r="H298" s="385"/>
    </row>
    <row r="299" spans="3:8">
      <c r="C299" s="638"/>
      <c r="D299" s="639"/>
      <c r="E299" s="640"/>
      <c r="F299" s="640"/>
      <c r="G299" s="641"/>
      <c r="H299" s="385"/>
    </row>
    <row r="300" spans="3:8">
      <c r="C300" s="638"/>
      <c r="D300" s="639"/>
      <c r="E300" s="640"/>
      <c r="F300" s="640"/>
      <c r="G300" s="641"/>
      <c r="H300" s="385"/>
    </row>
    <row r="301" spans="3:8">
      <c r="C301" s="638"/>
      <c r="D301" s="639"/>
      <c r="E301" s="640"/>
      <c r="F301" s="640"/>
      <c r="G301" s="641"/>
      <c r="H301" s="385"/>
    </row>
    <row r="302" spans="3:8">
      <c r="C302" s="638"/>
      <c r="D302" s="639"/>
      <c r="E302" s="640"/>
      <c r="F302" s="640"/>
      <c r="G302" s="641"/>
      <c r="H302" s="385"/>
    </row>
  </sheetData>
  <sheetProtection algorithmName="SHA-512" hashValue="0w347aWO/O2lOqqS6ifCy2M48+yZFxeQhMpoqO/jLAYEv8iWXBGMjBARFrTvDzwaPbqPQ1BsBvOeEFOJPQISiw==" saltValue="ZOAj0coWEikjbE9i6EVqhw==" spinCount="100000" sheet="1" objects="1" scenarios="1"/>
  <mergeCells count="2">
    <mergeCell ref="C2:D2"/>
    <mergeCell ref="C3:D3"/>
  </mergeCell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B667E-A28C-4CD6-B707-5609F08F952C}">
  <sheetPr codeName="List36"/>
  <dimension ref="A2:Q217"/>
  <sheetViews>
    <sheetView showGridLines="0" zoomScaleNormal="100" workbookViewId="0">
      <pane xSplit="4" ySplit="3" topLeftCell="E150" activePane="bottomRight" state="frozen"/>
      <selection activeCell="W7" sqref="W7"/>
      <selection pane="topRight" activeCell="W7" sqref="W7"/>
      <selection pane="bottomLeft" activeCell="W7" sqref="W7"/>
      <selection pane="bottomRight" activeCell="C181" sqref="C181:F182"/>
    </sheetView>
  </sheetViews>
  <sheetFormatPr defaultColWidth="9.42578125" defaultRowHeight="11.25"/>
  <cols>
    <col min="1" max="1" width="7.5703125" style="10" hidden="1" customWidth="1"/>
    <col min="2" max="2" width="5" style="10" hidden="1" customWidth="1"/>
    <col min="3" max="3" width="8.5703125" style="9" customWidth="1"/>
    <col min="4" max="4" width="8.5703125" style="10" customWidth="1"/>
    <col min="5" max="5" width="19" style="22" customWidth="1"/>
    <col min="6" max="6" width="19.5703125" style="22" customWidth="1"/>
    <col min="7" max="7" width="6.5703125" style="12" customWidth="1"/>
    <col min="8" max="16384" width="9.42578125" style="12"/>
  </cols>
  <sheetData>
    <row r="2" spans="1:17" ht="36.75" customHeight="1">
      <c r="C2" s="320"/>
      <c r="D2" s="322"/>
      <c r="E2" s="321" t="s">
        <v>168</v>
      </c>
      <c r="F2" s="321" t="s">
        <v>169</v>
      </c>
    </row>
    <row r="3" spans="1:17" ht="34.5" customHeight="1">
      <c r="C3" s="386" t="s">
        <v>477</v>
      </c>
      <c r="D3" s="387" t="s">
        <v>478</v>
      </c>
      <c r="E3" s="376" t="s">
        <v>166</v>
      </c>
      <c r="F3" s="376" t="s">
        <v>167</v>
      </c>
    </row>
    <row r="4" spans="1:17" ht="15" customHeight="1">
      <c r="C4" s="317"/>
      <c r="D4" s="318"/>
      <c r="E4" s="11"/>
      <c r="F4" s="11"/>
    </row>
    <row r="5" spans="1:17">
      <c r="C5" s="311">
        <v>40543</v>
      </c>
      <c r="D5" s="319">
        <v>40543</v>
      </c>
      <c r="E5" s="13">
        <v>5.0452327368146523</v>
      </c>
      <c r="F5" s="13"/>
      <c r="P5" s="15"/>
      <c r="Q5" s="14"/>
    </row>
    <row r="6" spans="1:17">
      <c r="C6" s="311">
        <v>40574</v>
      </c>
      <c r="D6" s="319">
        <v>40574</v>
      </c>
      <c r="E6" s="13">
        <v>5.0641652936253232</v>
      </c>
      <c r="F6" s="13"/>
      <c r="P6" s="15"/>
      <c r="Q6" s="14"/>
    </row>
    <row r="7" spans="1:17">
      <c r="C7" s="311">
        <v>40602</v>
      </c>
      <c r="D7" s="319">
        <v>40602</v>
      </c>
      <c r="E7" s="13">
        <v>5.1310052878293178</v>
      </c>
      <c r="F7" s="13"/>
      <c r="P7" s="15"/>
      <c r="Q7" s="14"/>
    </row>
    <row r="8" spans="1:17">
      <c r="C8" s="311">
        <v>40633</v>
      </c>
      <c r="D8" s="319">
        <v>40633</v>
      </c>
      <c r="E8" s="13">
        <v>5.7979916965930052</v>
      </c>
      <c r="F8" s="13"/>
      <c r="G8" s="13"/>
      <c r="P8" s="15"/>
      <c r="Q8" s="14"/>
    </row>
    <row r="9" spans="1:17">
      <c r="C9" s="311">
        <v>40663</v>
      </c>
      <c r="D9" s="319">
        <v>40663</v>
      </c>
      <c r="E9" s="13">
        <v>5.7281953084663879</v>
      </c>
      <c r="F9" s="13"/>
      <c r="G9" s="13"/>
      <c r="P9" s="15"/>
      <c r="Q9" s="14"/>
    </row>
    <row r="10" spans="1:17">
      <c r="C10" s="311">
        <v>40694</v>
      </c>
      <c r="D10" s="319">
        <v>40694</v>
      </c>
      <c r="E10" s="13">
        <v>5.7856192869971474</v>
      </c>
      <c r="F10" s="13"/>
      <c r="G10" s="13"/>
      <c r="P10" s="15"/>
      <c r="Q10" s="14"/>
    </row>
    <row r="11" spans="1:17">
      <c r="A11" s="16" t="s">
        <v>175</v>
      </c>
      <c r="B11" s="10" t="s">
        <v>131</v>
      </c>
      <c r="C11" s="311">
        <v>40724</v>
      </c>
      <c r="D11" s="319">
        <v>40724</v>
      </c>
      <c r="E11" s="13">
        <v>5.6485461244475417</v>
      </c>
      <c r="F11" s="13"/>
      <c r="G11" s="13"/>
      <c r="P11" s="15"/>
      <c r="Q11" s="14"/>
    </row>
    <row r="12" spans="1:17">
      <c r="C12" s="311">
        <v>40755</v>
      </c>
      <c r="D12" s="319">
        <v>40755</v>
      </c>
      <c r="E12" s="13">
        <v>5.178464684370562</v>
      </c>
      <c r="F12" s="13"/>
      <c r="G12" s="13"/>
      <c r="P12" s="15"/>
      <c r="Q12" s="14"/>
    </row>
    <row r="13" spans="1:17">
      <c r="C13" s="311">
        <v>40786</v>
      </c>
      <c r="D13" s="319">
        <v>40786</v>
      </c>
      <c r="E13" s="13">
        <v>5.2856334304373211</v>
      </c>
      <c r="F13" s="13"/>
      <c r="G13" s="13"/>
      <c r="P13" s="15"/>
      <c r="Q13" s="14"/>
    </row>
    <row r="14" spans="1:17">
      <c r="C14" s="311">
        <v>40816</v>
      </c>
      <c r="D14" s="319">
        <v>40816</v>
      </c>
      <c r="E14" s="13">
        <v>5.6323028981246264</v>
      </c>
      <c r="F14" s="13"/>
      <c r="G14" s="13"/>
      <c r="P14" s="15"/>
      <c r="Q14" s="14"/>
    </row>
    <row r="15" spans="1:17">
      <c r="C15" s="311">
        <v>40847</v>
      </c>
      <c r="D15" s="319">
        <v>40847</v>
      </c>
      <c r="E15" s="13">
        <v>5.8432309826995823</v>
      </c>
      <c r="F15" s="13"/>
      <c r="G15" s="13"/>
      <c r="P15" s="15"/>
      <c r="Q15" s="14"/>
    </row>
    <row r="16" spans="1:17">
      <c r="C16" s="311">
        <v>40877</v>
      </c>
      <c r="D16" s="319">
        <v>40877</v>
      </c>
      <c r="E16" s="13">
        <v>5.9885014937434455</v>
      </c>
      <c r="F16" s="13"/>
      <c r="G16" s="13"/>
      <c r="P16" s="15"/>
      <c r="Q16" s="14"/>
    </row>
    <row r="17" spans="1:17">
      <c r="C17" s="311">
        <v>40908</v>
      </c>
      <c r="D17" s="319">
        <v>40908</v>
      </c>
      <c r="E17" s="13">
        <v>5.9431333590244879</v>
      </c>
      <c r="F17" s="13">
        <v>17.833864959150119</v>
      </c>
      <c r="G17" s="13"/>
      <c r="P17" s="17"/>
      <c r="Q17" s="14"/>
    </row>
    <row r="18" spans="1:17">
      <c r="C18" s="311">
        <v>40939</v>
      </c>
      <c r="D18" s="319">
        <v>40939</v>
      </c>
      <c r="E18" s="13">
        <v>6.0982851072095023</v>
      </c>
      <c r="F18" s="13">
        <v>20.419502550900319</v>
      </c>
      <c r="G18" s="13"/>
      <c r="P18" s="17"/>
      <c r="Q18" s="14"/>
    </row>
    <row r="19" spans="1:17">
      <c r="C19" s="311">
        <v>40968</v>
      </c>
      <c r="D19" s="319">
        <v>40968</v>
      </c>
      <c r="E19" s="13">
        <v>6.2506491901705479</v>
      </c>
      <c r="F19" s="13">
        <v>21.84260198723922</v>
      </c>
      <c r="G19" s="13"/>
      <c r="P19" s="17"/>
      <c r="Q19" s="14"/>
    </row>
    <row r="20" spans="1:17">
      <c r="C20" s="311">
        <v>40999</v>
      </c>
      <c r="D20" s="319">
        <v>40999</v>
      </c>
      <c r="E20" s="13">
        <v>6.2131263093914662</v>
      </c>
      <c r="F20" s="13">
        <v>7.1594726125380674</v>
      </c>
      <c r="G20" s="13"/>
      <c r="P20" s="17"/>
      <c r="Q20" s="14"/>
    </row>
    <row r="21" spans="1:17">
      <c r="C21" s="311">
        <v>41029</v>
      </c>
      <c r="D21" s="319">
        <v>41029</v>
      </c>
      <c r="E21" s="13">
        <v>6.4322588319317804</v>
      </c>
      <c r="F21" s="13">
        <v>12.285612459846803</v>
      </c>
      <c r="G21" s="13"/>
      <c r="P21" s="17"/>
      <c r="Q21" s="14"/>
    </row>
    <row r="22" spans="1:17">
      <c r="C22" s="311">
        <v>41060</v>
      </c>
      <c r="D22" s="319">
        <v>41060</v>
      </c>
      <c r="E22" s="13">
        <v>6.7897335188147858</v>
      </c>
      <c r="F22" s="13">
        <v>17.24707953087956</v>
      </c>
      <c r="G22" s="13"/>
      <c r="P22" s="17"/>
      <c r="Q22" s="14"/>
    </row>
    <row r="23" spans="1:17">
      <c r="A23" s="16" t="s">
        <v>176</v>
      </c>
      <c r="B23" s="10" t="s">
        <v>132</v>
      </c>
      <c r="C23" s="311">
        <v>41090</v>
      </c>
      <c r="D23" s="319">
        <v>41090</v>
      </c>
      <c r="E23" s="13">
        <v>6.8735314856101928</v>
      </c>
      <c r="F23" s="13">
        <v>21.635851262491101</v>
      </c>
      <c r="G23" s="13"/>
      <c r="P23" s="17"/>
      <c r="Q23" s="14"/>
    </row>
    <row r="24" spans="1:17">
      <c r="C24" s="311">
        <v>41121</v>
      </c>
      <c r="D24" s="319">
        <v>41121</v>
      </c>
      <c r="E24" s="13">
        <v>6.8396170723286209</v>
      </c>
      <c r="F24" s="13">
        <v>31.995550151554312</v>
      </c>
      <c r="G24" s="13"/>
      <c r="P24" s="17"/>
      <c r="Q24" s="14"/>
    </row>
    <row r="25" spans="1:17">
      <c r="C25" s="311">
        <v>41152</v>
      </c>
      <c r="D25" s="319">
        <v>41152</v>
      </c>
      <c r="E25" s="13">
        <v>6.8338640973734135</v>
      </c>
      <c r="F25" s="13">
        <v>29.28673519207473</v>
      </c>
      <c r="G25" s="13"/>
      <c r="P25" s="17"/>
      <c r="Q25" s="14"/>
    </row>
    <row r="26" spans="1:17">
      <c r="C26" s="311">
        <v>41182</v>
      </c>
      <c r="D26" s="319">
        <v>41182</v>
      </c>
      <c r="E26" s="13">
        <v>6.7711375098666133</v>
      </c>
      <c r="F26" s="13">
        <v>20.282160983762537</v>
      </c>
      <c r="G26" s="13"/>
      <c r="P26" s="17"/>
      <c r="Q26" s="14"/>
    </row>
    <row r="27" spans="1:17">
      <c r="C27" s="311">
        <v>41213</v>
      </c>
      <c r="D27" s="319">
        <v>41213</v>
      </c>
      <c r="E27" s="13">
        <v>6.8611968791771183</v>
      </c>
      <c r="F27" s="13">
        <v>17.49301947818978</v>
      </c>
      <c r="G27" s="13"/>
      <c r="P27" s="17"/>
      <c r="Q27" s="14"/>
    </row>
    <row r="28" spans="1:17">
      <c r="C28" s="311">
        <v>41243</v>
      </c>
      <c r="D28" s="319">
        <v>41243</v>
      </c>
      <c r="E28" s="13">
        <v>6.8672915831946373</v>
      </c>
      <c r="F28" s="13">
        <v>14.68460473799442</v>
      </c>
      <c r="G28" s="13"/>
      <c r="P28" s="17"/>
      <c r="Q28" s="14"/>
    </row>
    <row r="29" spans="1:17">
      <c r="C29" s="311">
        <v>41274</v>
      </c>
      <c r="D29" s="319">
        <v>41274</v>
      </c>
      <c r="E29" s="13">
        <v>7.2275309699913723</v>
      </c>
      <c r="F29" s="13">
        <v>21.685210903210788</v>
      </c>
      <c r="G29" s="13"/>
      <c r="P29" s="17"/>
      <c r="Q29" s="14"/>
    </row>
    <row r="30" spans="1:17">
      <c r="C30" s="311">
        <v>41305</v>
      </c>
      <c r="D30" s="319">
        <v>41305</v>
      </c>
      <c r="E30" s="13">
        <v>7.2520732533837675</v>
      </c>
      <c r="F30" s="13">
        <v>19.075208669255787</v>
      </c>
      <c r="G30" s="13"/>
      <c r="P30" s="17"/>
      <c r="Q30" s="14"/>
    </row>
    <row r="31" spans="1:17">
      <c r="C31" s="311">
        <v>41333</v>
      </c>
      <c r="D31" s="319">
        <v>41333</v>
      </c>
      <c r="E31" s="13">
        <v>7.2958240279540787</v>
      </c>
      <c r="F31" s="13">
        <v>16.783946014134358</v>
      </c>
      <c r="G31" s="13"/>
      <c r="P31" s="17"/>
      <c r="Q31" s="14"/>
    </row>
    <row r="32" spans="1:17">
      <c r="C32" s="311">
        <v>41364</v>
      </c>
      <c r="D32" s="319">
        <v>41364</v>
      </c>
      <c r="E32" s="13">
        <v>7.3025716564921357</v>
      </c>
      <c r="F32" s="13">
        <v>17.549577884866196</v>
      </c>
      <c r="G32" s="13"/>
      <c r="P32" s="17"/>
      <c r="Q32" s="14"/>
    </row>
    <row r="33" spans="1:17">
      <c r="C33" s="311">
        <v>41394</v>
      </c>
      <c r="D33" s="319">
        <v>41394</v>
      </c>
      <c r="E33" s="13">
        <v>7.3631491436153675</v>
      </c>
      <c r="F33" s="13">
        <v>14.540891339085874</v>
      </c>
      <c r="G33" s="13"/>
      <c r="P33" s="17"/>
      <c r="Q33" s="14"/>
    </row>
    <row r="34" spans="1:17">
      <c r="C34" s="311">
        <v>41425</v>
      </c>
      <c r="D34" s="319">
        <v>41425</v>
      </c>
      <c r="E34" s="13">
        <v>7.2983928866003058</v>
      </c>
      <c r="F34" s="13">
        <v>7.6764572921725431</v>
      </c>
      <c r="G34" s="13"/>
      <c r="P34" s="17"/>
      <c r="Q34" s="14"/>
    </row>
    <row r="35" spans="1:17">
      <c r="A35" s="16" t="s">
        <v>177</v>
      </c>
      <c r="B35" s="10" t="s">
        <v>133</v>
      </c>
      <c r="C35" s="311">
        <v>41455</v>
      </c>
      <c r="D35" s="319">
        <v>41455</v>
      </c>
      <c r="E35" s="13">
        <v>7.5375562830738598</v>
      </c>
      <c r="F35" s="13">
        <v>9.8139478790649122</v>
      </c>
      <c r="G35" s="13"/>
      <c r="P35" s="17"/>
      <c r="Q35" s="14"/>
    </row>
    <row r="36" spans="1:17">
      <c r="C36" s="311">
        <v>41486</v>
      </c>
      <c r="D36" s="319">
        <v>41486</v>
      </c>
      <c r="E36" s="13">
        <v>7.651586507477603</v>
      </c>
      <c r="F36" s="13">
        <v>12.113447058045267</v>
      </c>
      <c r="P36" s="17"/>
      <c r="Q36" s="644"/>
    </row>
    <row r="37" spans="1:17">
      <c r="C37" s="311">
        <v>41517</v>
      </c>
      <c r="D37" s="319">
        <v>41517</v>
      </c>
      <c r="E37" s="13">
        <v>7.7145973499807541</v>
      </c>
      <c r="F37" s="13">
        <v>13.048715146560852</v>
      </c>
      <c r="P37" s="17"/>
      <c r="Q37" s="644"/>
    </row>
    <row r="38" spans="1:17">
      <c r="C38" s="311">
        <v>41547</v>
      </c>
      <c r="D38" s="319">
        <v>41547</v>
      </c>
      <c r="E38" s="13">
        <v>7.7511149291552188</v>
      </c>
      <c r="F38" s="13">
        <v>14.58724266596731</v>
      </c>
      <c r="P38" s="17"/>
      <c r="Q38" s="644"/>
    </row>
    <row r="39" spans="1:17">
      <c r="C39" s="311">
        <v>41578</v>
      </c>
      <c r="D39" s="319">
        <v>41578</v>
      </c>
      <c r="E39" s="13">
        <v>7.7672430174517215</v>
      </c>
      <c r="F39" s="13">
        <v>13.331758495294864</v>
      </c>
      <c r="P39" s="17"/>
      <c r="Q39" s="644"/>
    </row>
    <row r="40" spans="1:17">
      <c r="C40" s="311">
        <v>41608</v>
      </c>
      <c r="D40" s="319">
        <v>41608</v>
      </c>
      <c r="E40" s="13">
        <v>7.7578834141787762</v>
      </c>
      <c r="F40" s="13">
        <v>13.09264620031081</v>
      </c>
      <c r="P40" s="17"/>
      <c r="Q40" s="644"/>
    </row>
    <row r="41" spans="1:17">
      <c r="C41" s="311">
        <v>41639</v>
      </c>
      <c r="D41" s="319">
        <v>41639</v>
      </c>
      <c r="E41" s="13">
        <v>7.8757620388731828</v>
      </c>
      <c r="F41" s="13">
        <v>9.0621888843416514</v>
      </c>
      <c r="P41" s="17"/>
      <c r="Q41" s="644"/>
    </row>
    <row r="42" spans="1:17" ht="10.5" customHeight="1">
      <c r="C42" s="311">
        <v>41670</v>
      </c>
      <c r="D42" s="319">
        <v>41670</v>
      </c>
      <c r="E42" s="13">
        <v>7.6209649197013745</v>
      </c>
      <c r="F42" s="13">
        <v>5.079753061420675</v>
      </c>
      <c r="P42" s="17"/>
      <c r="Q42" s="644"/>
    </row>
    <row r="43" spans="1:17" ht="10.5" customHeight="1">
      <c r="C43" s="311">
        <v>41698</v>
      </c>
      <c r="D43" s="319">
        <v>41698</v>
      </c>
      <c r="E43" s="13">
        <v>7.6798896256898264</v>
      </c>
      <c r="F43" s="13">
        <v>5.350471063830426</v>
      </c>
      <c r="P43" s="17"/>
      <c r="Q43" s="644"/>
    </row>
    <row r="44" spans="1:17">
      <c r="C44" s="311">
        <v>41729</v>
      </c>
      <c r="D44" s="319">
        <v>41729</v>
      </c>
      <c r="E44" s="13">
        <v>7.5962461224235183</v>
      </c>
      <c r="F44" s="13">
        <v>4.1531443449805749</v>
      </c>
      <c r="P44" s="17"/>
      <c r="Q44" s="644"/>
    </row>
    <row r="45" spans="1:17">
      <c r="C45" s="311">
        <v>41759</v>
      </c>
      <c r="D45" s="319">
        <v>41759</v>
      </c>
      <c r="E45" s="13">
        <v>7.6802761898188319</v>
      </c>
      <c r="F45" s="13">
        <v>4.4048252284366782</v>
      </c>
      <c r="P45" s="17"/>
      <c r="Q45" s="644"/>
    </row>
    <row r="46" spans="1:17">
      <c r="C46" s="311">
        <v>41790</v>
      </c>
      <c r="D46" s="319">
        <v>41790</v>
      </c>
      <c r="E46" s="13">
        <v>7.5977666532935162</v>
      </c>
      <c r="F46" s="13">
        <v>4.1775177369251679</v>
      </c>
      <c r="P46" s="17"/>
      <c r="Q46" s="644"/>
    </row>
    <row r="47" spans="1:17">
      <c r="A47" s="16" t="s">
        <v>178</v>
      </c>
      <c r="B47" s="10" t="s">
        <v>134</v>
      </c>
      <c r="C47" s="311">
        <v>41820</v>
      </c>
      <c r="D47" s="319">
        <v>41820</v>
      </c>
      <c r="E47" s="13">
        <v>7.3386525144760757</v>
      </c>
      <c r="F47" s="13">
        <v>-2.56951293848185</v>
      </c>
      <c r="P47" s="17"/>
      <c r="Q47" s="644"/>
    </row>
    <row r="48" spans="1:17">
      <c r="C48" s="311">
        <v>41851</v>
      </c>
      <c r="D48" s="319">
        <v>41851</v>
      </c>
      <c r="E48" s="13">
        <v>7.3449677262950415</v>
      </c>
      <c r="F48" s="13">
        <v>-3.9905348638704368</v>
      </c>
      <c r="P48" s="17"/>
    </row>
    <row r="49" spans="1:16">
      <c r="C49" s="311">
        <v>41882</v>
      </c>
      <c r="D49" s="319">
        <v>41882</v>
      </c>
      <c r="E49" s="13">
        <v>7.3515994183767992</v>
      </c>
      <c r="F49" s="13">
        <v>-4.7066132423274496</v>
      </c>
      <c r="P49" s="17"/>
    </row>
    <row r="50" spans="1:16">
      <c r="C50" s="311">
        <v>41912</v>
      </c>
      <c r="D50" s="319">
        <v>41912</v>
      </c>
      <c r="E50" s="13">
        <v>6.7346416767376729</v>
      </c>
      <c r="F50" s="13">
        <v>-13.208112850231814</v>
      </c>
      <c r="P50" s="17"/>
    </row>
    <row r="51" spans="1:16">
      <c r="C51" s="311">
        <v>41943</v>
      </c>
      <c r="D51" s="319">
        <v>41943</v>
      </c>
      <c r="E51" s="13">
        <v>7.3810211191054469</v>
      </c>
      <c r="F51" s="13">
        <v>-5.096186957264365</v>
      </c>
      <c r="P51" s="17"/>
    </row>
    <row r="52" spans="1:16">
      <c r="C52" s="311">
        <v>41973</v>
      </c>
      <c r="D52" s="319">
        <v>41973</v>
      </c>
      <c r="E52" s="13">
        <v>7.4578012256009023</v>
      </c>
      <c r="F52" s="13">
        <v>-3.9936100865945292</v>
      </c>
      <c r="O52" s="15"/>
      <c r="P52" s="17"/>
    </row>
    <row r="53" spans="1:16">
      <c r="C53" s="311">
        <v>42004</v>
      </c>
      <c r="D53" s="319">
        <v>42004</v>
      </c>
      <c r="E53" s="13">
        <v>7.5032508471710129</v>
      </c>
      <c r="F53" s="13">
        <v>-4.9102898551557956</v>
      </c>
      <c r="O53" s="15"/>
      <c r="P53" s="17"/>
    </row>
    <row r="54" spans="1:16">
      <c r="C54" s="311">
        <v>42035</v>
      </c>
      <c r="D54" s="319">
        <v>42035</v>
      </c>
      <c r="E54" s="13">
        <v>7.652095550621806</v>
      </c>
      <c r="F54" s="13">
        <v>9.5650543736610416E-2</v>
      </c>
      <c r="O54" s="15"/>
      <c r="P54" s="17"/>
    </row>
    <row r="55" spans="1:16">
      <c r="C55" s="311">
        <v>42063</v>
      </c>
      <c r="D55" s="319">
        <v>42063</v>
      </c>
      <c r="E55" s="13">
        <v>7.8944963679354956</v>
      </c>
      <c r="F55" s="13">
        <v>2.4527501861967522</v>
      </c>
      <c r="O55" s="15"/>
      <c r="P55" s="17"/>
    </row>
    <row r="56" spans="1:16">
      <c r="C56" s="311">
        <v>42094</v>
      </c>
      <c r="D56" s="319">
        <v>42094</v>
      </c>
      <c r="E56" s="13">
        <v>7.5326604336784113</v>
      </c>
      <c r="F56" s="13">
        <v>-1.2532410681641863</v>
      </c>
      <c r="O56" s="15"/>
      <c r="P56" s="17"/>
    </row>
    <row r="57" spans="1:16">
      <c r="C57" s="311">
        <v>42124</v>
      </c>
      <c r="D57" s="319">
        <v>42124</v>
      </c>
      <c r="E57" s="13">
        <v>7.4646018085208032</v>
      </c>
      <c r="F57" s="13">
        <v>-3.1654065706650556</v>
      </c>
      <c r="O57" s="15"/>
      <c r="P57" s="17"/>
    </row>
    <row r="58" spans="1:16">
      <c r="C58" s="311">
        <v>42155</v>
      </c>
      <c r="D58" s="319">
        <v>42155</v>
      </c>
      <c r="E58" s="13">
        <v>7.5263841500895872</v>
      </c>
      <c r="F58" s="13">
        <v>-1.3129697602981452</v>
      </c>
      <c r="O58" s="15"/>
      <c r="P58" s="17"/>
    </row>
    <row r="59" spans="1:16">
      <c r="A59" s="16" t="s">
        <v>179</v>
      </c>
      <c r="B59" s="10" t="s">
        <v>135</v>
      </c>
      <c r="C59" s="311">
        <v>42185</v>
      </c>
      <c r="D59" s="319">
        <v>42185</v>
      </c>
      <c r="E59" s="13">
        <v>7.2896638796429745</v>
      </c>
      <c r="F59" s="13">
        <v>-1.0262559114004119</v>
      </c>
      <c r="O59" s="15"/>
      <c r="P59" s="17"/>
    </row>
    <row r="60" spans="1:16">
      <c r="C60" s="311">
        <v>42216</v>
      </c>
      <c r="D60" s="319">
        <v>42216</v>
      </c>
      <c r="E60" s="13">
        <v>7.7588520829769712</v>
      </c>
      <c r="F60" s="13">
        <v>5.2818819183466417</v>
      </c>
      <c r="O60" s="15"/>
      <c r="P60" s="17"/>
    </row>
    <row r="61" spans="1:16">
      <c r="C61" s="311">
        <v>42247</v>
      </c>
      <c r="D61" s="319">
        <v>42247</v>
      </c>
      <c r="E61" s="13">
        <v>7.7003702860787033</v>
      </c>
      <c r="F61" s="13">
        <v>4.4554428779742352</v>
      </c>
      <c r="O61" s="15"/>
      <c r="P61" s="17"/>
    </row>
    <row r="62" spans="1:16">
      <c r="C62" s="311">
        <v>42277</v>
      </c>
      <c r="D62" s="319">
        <v>42277</v>
      </c>
      <c r="E62" s="13">
        <v>7.6769575053142196</v>
      </c>
      <c r="F62" s="13">
        <v>13.752517454121204</v>
      </c>
      <c r="O62" s="15"/>
      <c r="P62" s="17"/>
    </row>
    <row r="63" spans="1:16">
      <c r="C63" s="311">
        <v>42308</v>
      </c>
      <c r="D63" s="319">
        <v>42308</v>
      </c>
      <c r="E63" s="13">
        <v>7.5893987385055413</v>
      </c>
      <c r="F63" s="13">
        <v>2.5887382577170825</v>
      </c>
      <c r="O63" s="15"/>
      <c r="P63" s="17"/>
    </row>
    <row r="64" spans="1:16">
      <c r="C64" s="311">
        <v>42338</v>
      </c>
      <c r="D64" s="319">
        <v>42338</v>
      </c>
      <c r="E64" s="13">
        <v>7.5735696887676696</v>
      </c>
      <c r="F64" s="13">
        <v>1.2725802566314144</v>
      </c>
      <c r="O64" s="15"/>
      <c r="P64" s="17"/>
    </row>
    <row r="65" spans="1:16">
      <c r="C65" s="311">
        <v>42369</v>
      </c>
      <c r="D65" s="319">
        <v>42369</v>
      </c>
      <c r="E65" s="13">
        <v>7.6629159776202815</v>
      </c>
      <c r="F65" s="13">
        <v>1.9260446767796822</v>
      </c>
      <c r="O65" s="15"/>
      <c r="P65" s="17"/>
    </row>
    <row r="66" spans="1:16">
      <c r="C66" s="311">
        <v>42400</v>
      </c>
      <c r="D66" s="319">
        <v>42400</v>
      </c>
      <c r="E66" s="13">
        <v>7.6804838632026007</v>
      </c>
      <c r="F66" s="13">
        <v>0.3436979443447683</v>
      </c>
      <c r="I66" s="18"/>
      <c r="O66" s="15"/>
      <c r="P66" s="17"/>
    </row>
    <row r="67" spans="1:16">
      <c r="C67" s="311">
        <v>42429</v>
      </c>
      <c r="D67" s="319">
        <v>42429</v>
      </c>
      <c r="E67" s="13">
        <v>7.5485554285327483</v>
      </c>
      <c r="F67" s="13">
        <v>-4.4154147673605308</v>
      </c>
      <c r="I67" s="18"/>
      <c r="O67" s="15"/>
      <c r="P67" s="17"/>
    </row>
    <row r="68" spans="1:16">
      <c r="C68" s="311">
        <v>42460</v>
      </c>
      <c r="D68" s="319">
        <v>42460</v>
      </c>
      <c r="E68" s="13">
        <v>7.3486820009343683</v>
      </c>
      <c r="F68" s="13">
        <v>-2.3523070510547512</v>
      </c>
      <c r="I68" s="18"/>
      <c r="O68" s="15"/>
      <c r="P68" s="17"/>
    </row>
    <row r="69" spans="1:16">
      <c r="C69" s="311">
        <v>42490</v>
      </c>
      <c r="D69" s="319">
        <v>42490</v>
      </c>
      <c r="E69" s="13">
        <v>7.2688179157316348</v>
      </c>
      <c r="F69" s="13">
        <v>-2.5915035262368207</v>
      </c>
      <c r="I69" s="18"/>
      <c r="O69" s="15"/>
      <c r="P69" s="17"/>
    </row>
    <row r="70" spans="1:16">
      <c r="C70" s="311">
        <v>42521</v>
      </c>
      <c r="D70" s="319">
        <v>42521</v>
      </c>
      <c r="E70" s="13">
        <v>7.2736764835848424</v>
      </c>
      <c r="F70" s="13">
        <v>-3.3118527847664581</v>
      </c>
      <c r="I70" s="18"/>
      <c r="O70" s="15"/>
      <c r="P70" s="17"/>
    </row>
    <row r="71" spans="1:16">
      <c r="A71" s="16" t="s">
        <v>180</v>
      </c>
      <c r="B71" s="10" t="s">
        <v>136</v>
      </c>
      <c r="C71" s="311">
        <v>42551</v>
      </c>
      <c r="D71" s="319">
        <v>42551</v>
      </c>
      <c r="E71" s="13">
        <v>7.2920755159161192</v>
      </c>
      <c r="F71" s="13">
        <v>3.7974370606022489E-2</v>
      </c>
      <c r="I71" s="18"/>
      <c r="O71" s="15"/>
      <c r="P71" s="17"/>
    </row>
    <row r="72" spans="1:16">
      <c r="C72" s="311">
        <v>42582</v>
      </c>
      <c r="D72" s="319">
        <v>42582</v>
      </c>
      <c r="E72" s="13">
        <v>7.3315029599654906</v>
      </c>
      <c r="F72" s="13">
        <v>-5.4807489572970667</v>
      </c>
      <c r="I72" s="18"/>
      <c r="O72" s="15"/>
      <c r="P72" s="17"/>
    </row>
    <row r="73" spans="1:16">
      <c r="C73" s="311">
        <v>42613</v>
      </c>
      <c r="D73" s="319">
        <v>42613</v>
      </c>
      <c r="E73" s="13">
        <v>7.2871254777384022</v>
      </c>
      <c r="F73" s="13">
        <v>-5.3739653994169032</v>
      </c>
      <c r="I73" s="18"/>
      <c r="O73" s="15"/>
      <c r="P73" s="17"/>
    </row>
    <row r="74" spans="1:16">
      <c r="C74" s="311">
        <v>42643</v>
      </c>
      <c r="D74" s="319">
        <v>42643</v>
      </c>
      <c r="E74" s="13">
        <v>7.061385498794877</v>
      </c>
      <c r="F74" s="13">
        <v>-8.0259579970138617</v>
      </c>
      <c r="O74" s="15"/>
      <c r="P74" s="17"/>
    </row>
    <row r="75" spans="1:16">
      <c r="C75" s="311">
        <v>42674</v>
      </c>
      <c r="D75" s="319">
        <v>42674</v>
      </c>
      <c r="E75" s="13">
        <v>6.8948875383369828</v>
      </c>
      <c r="F75" s="13">
        <v>-9.164833341801554</v>
      </c>
      <c r="O75" s="15"/>
      <c r="P75" s="17"/>
    </row>
    <row r="76" spans="1:16">
      <c r="C76" s="311">
        <v>42704</v>
      </c>
      <c r="D76" s="319">
        <v>42704</v>
      </c>
      <c r="E76" s="13">
        <v>7.012356360394187</v>
      </c>
      <c r="F76" s="13">
        <v>-7.4012515215653565</v>
      </c>
      <c r="O76" s="15"/>
      <c r="P76" s="17"/>
    </row>
    <row r="77" spans="1:16">
      <c r="C77" s="311">
        <v>42735</v>
      </c>
      <c r="D77" s="319">
        <v>42735</v>
      </c>
      <c r="E77" s="13">
        <v>6.7873982073475343</v>
      </c>
      <c r="F77" s="13">
        <v>-11.460078513406089</v>
      </c>
      <c r="O77" s="15"/>
      <c r="P77" s="17"/>
    </row>
    <row r="78" spans="1:16">
      <c r="C78" s="311">
        <v>42766</v>
      </c>
      <c r="D78" s="319">
        <v>42766</v>
      </c>
      <c r="E78" s="13">
        <v>6.6277816004379853</v>
      </c>
      <c r="F78" s="13">
        <v>-13.743858933241086</v>
      </c>
      <c r="O78" s="15"/>
      <c r="P78" s="17"/>
    </row>
    <row r="79" spans="1:16">
      <c r="C79" s="311">
        <v>42794</v>
      </c>
      <c r="D79" s="319">
        <v>42794</v>
      </c>
      <c r="E79" s="13">
        <v>6.6674914022323968</v>
      </c>
      <c r="F79" s="13">
        <v>-11.708678395126071</v>
      </c>
      <c r="O79" s="15"/>
      <c r="P79" s="17"/>
    </row>
    <row r="80" spans="1:16">
      <c r="C80" s="311">
        <v>42825</v>
      </c>
      <c r="D80" s="319">
        <v>42825</v>
      </c>
      <c r="E80" s="13">
        <v>6.780795609019842</v>
      </c>
      <c r="F80" s="13">
        <v>-7.8141425092791224</v>
      </c>
      <c r="O80" s="15"/>
      <c r="P80" s="17"/>
    </row>
    <row r="81" spans="1:16">
      <c r="C81" s="311">
        <v>42855</v>
      </c>
      <c r="D81" s="319">
        <v>42855</v>
      </c>
      <c r="E81" s="13">
        <v>6.7630068453221837</v>
      </c>
      <c r="F81" s="13">
        <v>-7.0361275139357389</v>
      </c>
      <c r="J81" s="19"/>
      <c r="O81" s="15"/>
      <c r="P81" s="17"/>
    </row>
    <row r="82" spans="1:16">
      <c r="C82" s="311">
        <v>42886</v>
      </c>
      <c r="D82" s="319">
        <v>42886</v>
      </c>
      <c r="E82" s="13">
        <v>6.7514109858490947</v>
      </c>
      <c r="F82" s="13">
        <v>-7.2216802563738014</v>
      </c>
      <c r="J82" s="19"/>
      <c r="O82" s="15"/>
      <c r="P82" s="17"/>
    </row>
    <row r="83" spans="1:16">
      <c r="A83" s="16" t="s">
        <v>181</v>
      </c>
      <c r="B83" s="10" t="s">
        <v>43</v>
      </c>
      <c r="C83" s="311">
        <v>42916</v>
      </c>
      <c r="D83" s="319">
        <v>42916</v>
      </c>
      <c r="E83" s="13">
        <v>6.6681943186979886</v>
      </c>
      <c r="F83" s="13">
        <v>-8.5789007580139014</v>
      </c>
      <c r="J83" s="19"/>
      <c r="O83" s="15"/>
      <c r="P83" s="17"/>
    </row>
    <row r="84" spans="1:16">
      <c r="C84" s="311">
        <v>42947</v>
      </c>
      <c r="D84" s="319">
        <v>42947</v>
      </c>
      <c r="E84" s="13">
        <v>6.5105425548410629</v>
      </c>
      <c r="F84" s="13">
        <v>-11.200944354229819</v>
      </c>
      <c r="J84" s="19"/>
      <c r="O84" s="15"/>
      <c r="P84" s="17"/>
    </row>
    <row r="85" spans="1:16">
      <c r="C85" s="311">
        <v>42978</v>
      </c>
      <c r="D85" s="319">
        <v>42978</v>
      </c>
      <c r="E85" s="13">
        <v>6.4100711332245011</v>
      </c>
      <c r="F85" s="13">
        <v>-12.037760287457985</v>
      </c>
      <c r="J85" s="19"/>
      <c r="O85" s="15"/>
      <c r="P85" s="17"/>
    </row>
    <row r="86" spans="1:16">
      <c r="C86" s="311">
        <v>43008</v>
      </c>
      <c r="D86" s="319">
        <v>43008</v>
      </c>
      <c r="E86" s="13">
        <v>6.4865679003278238</v>
      </c>
      <c r="F86" s="13">
        <v>-8.1443314335096346</v>
      </c>
      <c r="O86" s="15"/>
      <c r="P86" s="17"/>
    </row>
    <row r="87" spans="1:16">
      <c r="C87" s="311">
        <v>43039</v>
      </c>
      <c r="D87" s="319">
        <v>43039</v>
      </c>
      <c r="E87" s="13">
        <v>6.3232143170256814</v>
      </c>
      <c r="F87" s="13">
        <v>-8.2635687090850638</v>
      </c>
      <c r="O87" s="15"/>
      <c r="P87" s="17"/>
    </row>
    <row r="88" spans="1:16">
      <c r="C88" s="311">
        <v>43069</v>
      </c>
      <c r="D88" s="319">
        <v>43069</v>
      </c>
      <c r="E88" s="13">
        <v>6.241203881729378</v>
      </c>
      <c r="F88" s="13">
        <v>-10.934604824807806</v>
      </c>
      <c r="O88" s="15"/>
      <c r="P88" s="17"/>
    </row>
    <row r="89" spans="1:16">
      <c r="C89" s="311">
        <v>43100</v>
      </c>
      <c r="D89" s="319">
        <v>43100</v>
      </c>
      <c r="E89" s="13">
        <v>5.303135841510386</v>
      </c>
      <c r="F89" s="13">
        <v>-21.793487321763038</v>
      </c>
      <c r="O89" s="15"/>
      <c r="P89" s="17"/>
    </row>
    <row r="90" spans="1:16">
      <c r="C90" s="311">
        <v>43131</v>
      </c>
      <c r="D90" s="319">
        <v>43131</v>
      </c>
      <c r="E90" s="13">
        <v>5.1339217628150511</v>
      </c>
      <c r="F90" s="13">
        <v>-22.470859249696446</v>
      </c>
      <c r="O90" s="15"/>
      <c r="P90" s="17"/>
    </row>
    <row r="91" spans="1:16">
      <c r="C91" s="311">
        <v>43159</v>
      </c>
      <c r="D91" s="319">
        <v>43159</v>
      </c>
      <c r="E91" s="13">
        <v>5.0902806677138486</v>
      </c>
      <c r="F91" s="13">
        <v>-23.583875998750187</v>
      </c>
      <c r="O91" s="15"/>
      <c r="P91" s="17"/>
    </row>
    <row r="92" spans="1:16">
      <c r="C92" s="311">
        <v>43190</v>
      </c>
      <c r="D92" s="319">
        <v>43190</v>
      </c>
      <c r="E92" s="13">
        <v>5.2294959134647288</v>
      </c>
      <c r="F92" s="13">
        <v>-22.807756756830628</v>
      </c>
      <c r="O92" s="15"/>
      <c r="P92" s="17"/>
    </row>
    <row r="93" spans="1:16">
      <c r="C93" s="311">
        <v>43220</v>
      </c>
      <c r="D93" s="319">
        <v>43220</v>
      </c>
      <c r="E93" s="13">
        <v>5.1560318468033701</v>
      </c>
      <c r="F93" s="13">
        <v>-23.710163036284158</v>
      </c>
      <c r="O93" s="15"/>
      <c r="P93" s="17"/>
    </row>
    <row r="94" spans="1:16">
      <c r="C94" s="311">
        <v>43251</v>
      </c>
      <c r="D94" s="319">
        <v>43251</v>
      </c>
      <c r="E94" s="13">
        <v>5.4141063880576015</v>
      </c>
      <c r="F94" s="13">
        <v>-19.790740528451096</v>
      </c>
      <c r="O94" s="15"/>
      <c r="P94" s="17"/>
    </row>
    <row r="95" spans="1:16">
      <c r="A95" s="16" t="s">
        <v>182</v>
      </c>
      <c r="B95" s="10" t="s">
        <v>44</v>
      </c>
      <c r="C95" s="311">
        <v>43281</v>
      </c>
      <c r="D95" s="319">
        <v>43281</v>
      </c>
      <c r="E95" s="13">
        <v>5.4375483730493066</v>
      </c>
      <c r="F95" s="13">
        <v>-18.44695475137928</v>
      </c>
      <c r="O95" s="15"/>
      <c r="P95" s="17"/>
    </row>
    <row r="96" spans="1:16">
      <c r="C96" s="311">
        <v>43312</v>
      </c>
      <c r="D96" s="319">
        <v>43312</v>
      </c>
      <c r="E96" s="13">
        <v>5.249571176615567</v>
      </c>
      <c r="F96" s="13">
        <v>-19.378065400074689</v>
      </c>
      <c r="O96" s="15"/>
      <c r="P96" s="17"/>
    </row>
    <row r="97" spans="1:16">
      <c r="C97" s="311">
        <v>43343</v>
      </c>
      <c r="D97" s="319">
        <v>43343</v>
      </c>
      <c r="E97" s="13">
        <v>5.2788523277244677</v>
      </c>
      <c r="F97" s="13">
        <v>-17.673126316346938</v>
      </c>
      <c r="O97" s="15"/>
      <c r="P97" s="17"/>
    </row>
    <row r="98" spans="1:16">
      <c r="C98" s="311">
        <v>43373</v>
      </c>
      <c r="D98" s="319">
        <v>43373</v>
      </c>
      <c r="E98" s="13">
        <v>5.2788396734979095</v>
      </c>
      <c r="F98" s="13">
        <v>-18.647648413906225</v>
      </c>
      <c r="O98" s="15"/>
      <c r="P98" s="17"/>
    </row>
    <row r="99" spans="1:16">
      <c r="C99" s="311">
        <v>43404</v>
      </c>
      <c r="D99" s="319">
        <v>43404</v>
      </c>
      <c r="E99" s="13">
        <v>5.1902470489149888</v>
      </c>
      <c r="F99" s="13">
        <v>-17.961776153989518</v>
      </c>
      <c r="O99" s="15"/>
      <c r="P99" s="17"/>
    </row>
    <row r="100" spans="1:16">
      <c r="C100" s="311">
        <v>43434</v>
      </c>
      <c r="D100" s="319">
        <v>43434</v>
      </c>
      <c r="E100" s="13">
        <v>5.1765295552246346</v>
      </c>
      <c r="F100" s="13">
        <v>-17.104954576939861</v>
      </c>
      <c r="O100" s="15"/>
      <c r="P100" s="17"/>
    </row>
    <row r="101" spans="1:16">
      <c r="C101" s="311">
        <v>43465</v>
      </c>
      <c r="D101" s="319">
        <v>43465</v>
      </c>
      <c r="E101" s="13">
        <v>5.3985207295640052</v>
      </c>
      <c r="F101" s="13">
        <v>1.7478768532815963</v>
      </c>
      <c r="O101" s="15"/>
      <c r="P101" s="17"/>
    </row>
    <row r="102" spans="1:16">
      <c r="C102" s="311">
        <v>43496</v>
      </c>
      <c r="D102" s="319">
        <v>43496</v>
      </c>
      <c r="E102" s="13">
        <v>5.387140758363528</v>
      </c>
      <c r="F102" s="13">
        <v>4.8825609764217006</v>
      </c>
      <c r="O102" s="15"/>
      <c r="P102" s="17"/>
    </row>
    <row r="103" spans="1:16">
      <c r="C103" s="311">
        <v>43524</v>
      </c>
      <c r="D103" s="319">
        <v>43524</v>
      </c>
      <c r="E103" s="13">
        <v>5.3145976020333139</v>
      </c>
      <c r="F103" s="13">
        <v>4.3530636252657047</v>
      </c>
      <c r="H103" s="20"/>
      <c r="O103" s="15"/>
      <c r="P103" s="17"/>
    </row>
    <row r="104" spans="1:16">
      <c r="C104" s="311">
        <v>43555</v>
      </c>
      <c r="D104" s="319">
        <v>43555</v>
      </c>
      <c r="E104" s="13">
        <v>5.2687995885646011</v>
      </c>
      <c r="F104" s="13">
        <v>0.67964730337874357</v>
      </c>
      <c r="O104" s="15"/>
      <c r="P104" s="17"/>
    </row>
    <row r="105" spans="1:16">
      <c r="C105" s="311">
        <v>43585</v>
      </c>
      <c r="D105" s="319">
        <v>43585</v>
      </c>
      <c r="E105" s="13">
        <v>5.1609043612409584</v>
      </c>
      <c r="F105" s="13">
        <v>3.275484758063385E-2</v>
      </c>
      <c r="O105" s="15"/>
      <c r="P105" s="17"/>
    </row>
    <row r="106" spans="1:16">
      <c r="C106" s="311">
        <v>43616</v>
      </c>
      <c r="D106" s="319">
        <v>43616</v>
      </c>
      <c r="E106" s="13">
        <v>5.2250365352379049</v>
      </c>
      <c r="F106" s="13">
        <v>-3.5325563298842013</v>
      </c>
      <c r="H106" s="20" t="s">
        <v>451</v>
      </c>
      <c r="O106" s="15"/>
      <c r="P106" s="17"/>
    </row>
    <row r="107" spans="1:16">
      <c r="A107" s="16" t="s">
        <v>183</v>
      </c>
      <c r="B107" s="10" t="s">
        <v>45</v>
      </c>
      <c r="C107" s="311">
        <v>43646</v>
      </c>
      <c r="D107" s="319">
        <v>43646</v>
      </c>
      <c r="E107" s="13">
        <v>5.0529358380715363</v>
      </c>
      <c r="F107" s="13">
        <v>-7.1058691525513922</v>
      </c>
      <c r="O107" s="15"/>
      <c r="P107" s="17"/>
    </row>
    <row r="108" spans="1:16">
      <c r="C108" s="311">
        <v>43677</v>
      </c>
      <c r="D108" s="319">
        <v>43677</v>
      </c>
      <c r="E108" s="13">
        <v>4.9379605064211294</v>
      </c>
      <c r="F108" s="13">
        <v>-5.9851067098348807</v>
      </c>
      <c r="O108" s="15"/>
      <c r="P108" s="17"/>
    </row>
    <row r="109" spans="1:16">
      <c r="C109" s="311">
        <v>43708</v>
      </c>
      <c r="D109" s="319">
        <v>43708</v>
      </c>
      <c r="E109" s="13">
        <v>4.9924303159214274</v>
      </c>
      <c r="F109" s="13">
        <v>-5.4701733642592529</v>
      </c>
      <c r="O109" s="15"/>
      <c r="P109" s="17"/>
    </row>
    <row r="110" spans="1:16">
      <c r="C110" s="311">
        <v>43738</v>
      </c>
      <c r="D110" s="319">
        <v>43738</v>
      </c>
      <c r="E110" s="13">
        <v>5.1871253701944378</v>
      </c>
      <c r="F110" s="13">
        <v>-1.783773922124567</v>
      </c>
      <c r="O110" s="15"/>
      <c r="P110" s="17"/>
    </row>
    <row r="111" spans="1:16">
      <c r="C111" s="311">
        <v>43769</v>
      </c>
      <c r="D111" s="319">
        <v>43769</v>
      </c>
      <c r="E111" s="13">
        <v>5.2206974548145197</v>
      </c>
      <c r="F111" s="13">
        <v>0.567685563284968</v>
      </c>
    </row>
    <row r="112" spans="1:16">
      <c r="C112" s="311">
        <v>43799</v>
      </c>
      <c r="D112" s="319">
        <v>43799</v>
      </c>
      <c r="E112" s="13">
        <v>5.5536930317114601</v>
      </c>
      <c r="F112" s="13">
        <v>7.2607901229301888</v>
      </c>
    </row>
    <row r="113" spans="1:8">
      <c r="C113" s="311">
        <v>43830</v>
      </c>
      <c r="D113" s="319">
        <v>43830</v>
      </c>
      <c r="E113" s="13">
        <v>5.5771428746791427</v>
      </c>
      <c r="F113" s="13">
        <v>3.2839168278309074</v>
      </c>
    </row>
    <row r="114" spans="1:8">
      <c r="C114" s="311">
        <v>43861</v>
      </c>
      <c r="D114" s="319">
        <v>43861</v>
      </c>
      <c r="E114" s="13">
        <v>5.5143882859274012</v>
      </c>
      <c r="F114" s="13">
        <v>2.3240252466147666</v>
      </c>
    </row>
    <row r="115" spans="1:8">
      <c r="C115" s="311">
        <v>43890</v>
      </c>
      <c r="D115" s="319">
        <v>43890</v>
      </c>
      <c r="E115" s="13">
        <v>5.5426086296078045</v>
      </c>
      <c r="F115" s="13">
        <v>4.2597295995255138</v>
      </c>
    </row>
    <row r="116" spans="1:8">
      <c r="C116" s="311">
        <v>43921</v>
      </c>
      <c r="D116" s="319">
        <v>43921</v>
      </c>
      <c r="E116" s="13">
        <v>5.7555032294073927</v>
      </c>
      <c r="F116" s="13">
        <v>9.2185781414323884</v>
      </c>
    </row>
    <row r="117" spans="1:8">
      <c r="C117" s="311">
        <v>43951</v>
      </c>
      <c r="D117" s="319">
        <v>43951</v>
      </c>
      <c r="E117" s="13">
        <v>6.3463438115163573</v>
      </c>
      <c r="F117" s="13">
        <v>22.945521480145189</v>
      </c>
    </row>
    <row r="118" spans="1:8">
      <c r="C118" s="311">
        <v>43982</v>
      </c>
      <c r="D118" s="319">
        <v>43982</v>
      </c>
      <c r="E118" s="13">
        <v>6.34970123930984</v>
      </c>
      <c r="F118" s="13">
        <v>21.511134064348283</v>
      </c>
    </row>
    <row r="119" spans="1:8">
      <c r="A119" s="16" t="s">
        <v>184</v>
      </c>
      <c r="B119" s="10" t="s">
        <v>46</v>
      </c>
      <c r="C119" s="311">
        <v>44012</v>
      </c>
      <c r="D119" s="319">
        <v>44012</v>
      </c>
      <c r="E119" s="13">
        <v>6.4073665951410179</v>
      </c>
      <c r="F119" s="13">
        <v>26.781921378954877</v>
      </c>
    </row>
    <row r="120" spans="1:8">
      <c r="C120" s="311">
        <v>44043</v>
      </c>
      <c r="D120" s="319">
        <v>44043</v>
      </c>
      <c r="E120" s="13">
        <v>6.3788629361895275</v>
      </c>
      <c r="F120" s="13">
        <v>29.170485378197498</v>
      </c>
    </row>
    <row r="121" spans="1:8">
      <c r="C121" s="311">
        <v>44074</v>
      </c>
      <c r="D121" s="319">
        <v>44074</v>
      </c>
      <c r="E121" s="13">
        <v>6.3991064149445878</v>
      </c>
      <c r="F121" s="13">
        <v>28.174718074547798</v>
      </c>
    </row>
    <row r="122" spans="1:8">
      <c r="C122" s="311">
        <v>44104</v>
      </c>
      <c r="D122" s="319">
        <v>44104</v>
      </c>
      <c r="E122" s="13">
        <v>6.4211868599362933</v>
      </c>
      <c r="F122" s="13">
        <v>23.796896968026132</v>
      </c>
    </row>
    <row r="123" spans="1:8">
      <c r="C123" s="311">
        <v>44135</v>
      </c>
      <c r="D123" s="319">
        <v>44135</v>
      </c>
      <c r="E123" s="13">
        <v>6.4205239795447611</v>
      </c>
      <c r="F123" s="13">
        <v>22.974403752879653</v>
      </c>
    </row>
    <row r="124" spans="1:8">
      <c r="C124" s="311">
        <v>44165</v>
      </c>
      <c r="D124" s="319">
        <v>44165</v>
      </c>
      <c r="E124" s="13">
        <v>6.4190053355298948</v>
      </c>
      <c r="F124" s="13">
        <v>15.580198492923444</v>
      </c>
    </row>
    <row r="125" spans="1:8">
      <c r="C125" s="311">
        <v>44196</v>
      </c>
      <c r="D125" s="319">
        <v>44196</v>
      </c>
      <c r="E125" s="13">
        <v>6.5767204191678275</v>
      </c>
      <c r="F125" s="13">
        <v>17.917905893697821</v>
      </c>
    </row>
    <row r="126" spans="1:8">
      <c r="C126" s="311">
        <v>44227</v>
      </c>
      <c r="D126" s="319">
        <v>44227</v>
      </c>
      <c r="E126" s="13">
        <v>6.5721994304598841</v>
      </c>
      <c r="F126" s="13">
        <v>19.184073134614607</v>
      </c>
    </row>
    <row r="127" spans="1:8">
      <c r="C127" s="311">
        <v>44255</v>
      </c>
      <c r="D127" s="319">
        <v>44255</v>
      </c>
      <c r="E127" s="13">
        <v>6.2991837105474815</v>
      </c>
      <c r="F127" s="13">
        <v>13.656129703321355</v>
      </c>
      <c r="H127" s="300" t="s">
        <v>154</v>
      </c>
    </row>
    <row r="128" spans="1:8">
      <c r="C128" s="311">
        <v>44286</v>
      </c>
      <c r="D128" s="319">
        <v>44286</v>
      </c>
      <c r="E128" s="13">
        <v>6.2734296719185076</v>
      </c>
      <c r="F128" s="13">
        <v>9.0062605656325871</v>
      </c>
    </row>
    <row r="129" spans="1:8">
      <c r="C129" s="311">
        <v>44316</v>
      </c>
      <c r="D129" s="319">
        <v>44316</v>
      </c>
      <c r="E129" s="13">
        <v>6.2059743260203071</v>
      </c>
      <c r="F129" s="13">
        <v>-2.205516199535964</v>
      </c>
    </row>
    <row r="130" spans="1:8">
      <c r="C130" s="311">
        <v>44347</v>
      </c>
      <c r="D130" s="319">
        <v>44347</v>
      </c>
      <c r="E130" s="13">
        <v>6.1732964971079705</v>
      </c>
      <c r="F130" s="13">
        <v>-2.7745675347839409</v>
      </c>
      <c r="H130" s="20" t="s">
        <v>452</v>
      </c>
    </row>
    <row r="131" spans="1:8">
      <c r="A131" s="16" t="s">
        <v>185</v>
      </c>
      <c r="B131" s="10" t="s">
        <v>47</v>
      </c>
      <c r="C131" s="311">
        <v>44377</v>
      </c>
      <c r="D131" s="319">
        <v>44377</v>
      </c>
      <c r="E131" s="13">
        <v>6.6926607739053683</v>
      </c>
      <c r="F131" s="13">
        <v>4.4571431075259369</v>
      </c>
    </row>
    <row r="132" spans="1:8">
      <c r="C132" s="311">
        <v>44408</v>
      </c>
      <c r="D132" s="319">
        <v>44408</v>
      </c>
      <c r="E132" s="13">
        <v>6.7006696378777617</v>
      </c>
      <c r="F132" s="13">
        <v>5.0451662422083672</v>
      </c>
    </row>
    <row r="133" spans="1:8">
      <c r="C133" s="311">
        <v>44439</v>
      </c>
      <c r="D133" s="319">
        <v>44439</v>
      </c>
      <c r="E133" s="13">
        <v>6.6935785335589619</v>
      </c>
      <c r="F133" s="13">
        <v>4.6023108040108553</v>
      </c>
    </row>
    <row r="134" spans="1:8">
      <c r="C134" s="311">
        <v>44469</v>
      </c>
      <c r="D134" s="319">
        <v>44469</v>
      </c>
      <c r="E134" s="13">
        <v>6.6541344603198622</v>
      </c>
      <c r="F134" s="13">
        <v>3.6282932419071017</v>
      </c>
    </row>
    <row r="135" spans="1:8">
      <c r="C135" s="311">
        <v>44500</v>
      </c>
      <c r="D135" s="319">
        <v>44500</v>
      </c>
      <c r="E135" s="13">
        <v>6.5844941714659235</v>
      </c>
      <c r="F135" s="13">
        <v>2.5532107259845986</v>
      </c>
    </row>
    <row r="136" spans="1:8">
      <c r="C136" s="311">
        <v>44530</v>
      </c>
      <c r="D136" s="319">
        <v>44530</v>
      </c>
      <c r="E136" s="13">
        <v>6.5968701456208105</v>
      </c>
      <c r="F136" s="13">
        <v>2.7660805452607065</v>
      </c>
    </row>
    <row r="137" spans="1:8">
      <c r="C137" s="311">
        <v>44561</v>
      </c>
      <c r="D137" s="319">
        <v>44561</v>
      </c>
      <c r="E137" s="13">
        <v>6.5087541165545151</v>
      </c>
      <c r="F137" s="13">
        <v>-1.0388493715164202</v>
      </c>
    </row>
    <row r="138" spans="1:8">
      <c r="C138" s="311">
        <v>44592</v>
      </c>
      <c r="D138" s="319">
        <v>44592</v>
      </c>
      <c r="E138" s="13">
        <v>6.4610080029942267</v>
      </c>
      <c r="F138" s="13">
        <v>-1.696714710501368</v>
      </c>
    </row>
    <row r="139" spans="1:8">
      <c r="C139" s="311">
        <v>44620</v>
      </c>
      <c r="D139" s="319">
        <v>44620</v>
      </c>
      <c r="E139" s="13">
        <v>6.4378564212475942</v>
      </c>
      <c r="F139" s="13">
        <v>2.1934888268103236</v>
      </c>
    </row>
    <row r="140" spans="1:8">
      <c r="C140" s="311">
        <v>44651</v>
      </c>
      <c r="D140" s="319">
        <v>44651</v>
      </c>
      <c r="E140" s="13">
        <v>6.2376493782135505</v>
      </c>
      <c r="F140" s="13">
        <v>-0.58029396324459981</v>
      </c>
    </row>
    <row r="141" spans="1:8">
      <c r="C141" s="311">
        <v>44681</v>
      </c>
      <c r="D141" s="319">
        <v>44681</v>
      </c>
      <c r="E141" s="13">
        <v>6.8660858377583116</v>
      </c>
      <c r="F141" s="13">
        <v>10.627103251951041</v>
      </c>
    </row>
    <row r="142" spans="1:8">
      <c r="C142" s="311">
        <v>44712</v>
      </c>
      <c r="D142" s="319">
        <v>44712</v>
      </c>
      <c r="E142" s="13">
        <v>6.7609279833127607</v>
      </c>
      <c r="F142" s="13">
        <v>9.5101338646000215</v>
      </c>
    </row>
    <row r="143" spans="1:8">
      <c r="A143" s="16" t="s">
        <v>186</v>
      </c>
      <c r="B143" s="10" t="s">
        <v>48</v>
      </c>
      <c r="C143" s="311">
        <v>44742</v>
      </c>
      <c r="D143" s="319">
        <v>44742</v>
      </c>
      <c r="E143" s="13">
        <v>6.7552385195115798</v>
      </c>
      <c r="F143" s="13">
        <v>0.92389140607946274</v>
      </c>
    </row>
    <row r="144" spans="1:8">
      <c r="C144" s="311">
        <v>44773</v>
      </c>
      <c r="D144" s="319">
        <v>44773</v>
      </c>
      <c r="E144" s="13">
        <v>6.7173015680921093</v>
      </c>
      <c r="F144" s="13">
        <v>0.23743070415474676</v>
      </c>
    </row>
    <row r="145" spans="1:9">
      <c r="C145" s="311">
        <v>44804</v>
      </c>
      <c r="D145" s="319">
        <v>44804</v>
      </c>
      <c r="E145" s="13">
        <v>6.7162879398088791</v>
      </c>
      <c r="F145" s="13">
        <v>0.32865762123068976</v>
      </c>
    </row>
    <row r="146" spans="1:9">
      <c r="C146" s="311">
        <v>44834</v>
      </c>
      <c r="D146" s="319">
        <v>44834</v>
      </c>
      <c r="E146" s="13">
        <v>6.6397618858915646</v>
      </c>
      <c r="F146" s="13">
        <v>-0.22895987284702812</v>
      </c>
    </row>
    <row r="147" spans="1:9">
      <c r="C147" s="311">
        <v>44865</v>
      </c>
      <c r="D147" s="319">
        <v>44865</v>
      </c>
      <c r="E147" s="13">
        <v>6.5842441035171539</v>
      </c>
      <c r="F147" s="13">
        <v>-1.2688347199713235E-2</v>
      </c>
    </row>
    <row r="148" spans="1:9">
      <c r="C148" s="311">
        <v>44895</v>
      </c>
      <c r="D148" s="319">
        <v>44895</v>
      </c>
      <c r="E148" s="13">
        <v>6.3402591320299955</v>
      </c>
      <c r="F148" s="13">
        <v>-3.896459996318697</v>
      </c>
    </row>
    <row r="149" spans="1:9">
      <c r="C149" s="311">
        <v>44926</v>
      </c>
      <c r="D149" s="319">
        <v>44926</v>
      </c>
      <c r="E149" s="13">
        <v>6.6307347580038494</v>
      </c>
      <c r="F149" s="13">
        <v>1.8705197384900458</v>
      </c>
    </row>
    <row r="150" spans="1:9">
      <c r="C150" s="311">
        <v>44957</v>
      </c>
      <c r="D150" s="319">
        <v>44957</v>
      </c>
      <c r="E150" s="13">
        <v>7.2203895772199997</v>
      </c>
      <c r="F150" s="13">
        <v>11.855289633318719</v>
      </c>
    </row>
    <row r="151" spans="1:9">
      <c r="C151" s="311">
        <v>44985</v>
      </c>
      <c r="D151" s="319">
        <v>44985</v>
      </c>
      <c r="E151" s="13">
        <v>7.2056663746100007</v>
      </c>
      <c r="F151" s="13">
        <v>12.110324535967564</v>
      </c>
      <c r="H151" s="300" t="s">
        <v>165</v>
      </c>
    </row>
    <row r="152" spans="1:9">
      <c r="C152" s="311">
        <v>45016</v>
      </c>
      <c r="D152" s="319">
        <v>45016</v>
      </c>
      <c r="E152" s="13">
        <v>7.0750686685000002</v>
      </c>
      <c r="F152" s="13">
        <v>13.395699827921874</v>
      </c>
    </row>
    <row r="153" spans="1:9">
      <c r="C153" s="311">
        <v>45046</v>
      </c>
      <c r="D153" s="319">
        <v>45046</v>
      </c>
      <c r="E153" s="13">
        <v>6.9699163846299994</v>
      </c>
      <c r="F153" s="13">
        <v>1.6367387298036533</v>
      </c>
    </row>
    <row r="154" spans="1:9">
      <c r="C154" s="311">
        <v>45077</v>
      </c>
      <c r="D154" s="319">
        <v>45077</v>
      </c>
      <c r="E154" s="13">
        <v>6.8237198500999998</v>
      </c>
      <c r="F154" s="13">
        <v>1.2904603967905501</v>
      </c>
    </row>
    <row r="155" spans="1:9">
      <c r="A155" s="16" t="s">
        <v>187</v>
      </c>
      <c r="B155" s="16" t="s">
        <v>49</v>
      </c>
      <c r="C155" s="311">
        <v>45107</v>
      </c>
      <c r="D155" s="319">
        <v>45107</v>
      </c>
      <c r="E155" s="13">
        <v>6.5987419186399991</v>
      </c>
      <c r="F155" s="13">
        <v>-2.1599382223134</v>
      </c>
    </row>
    <row r="156" spans="1:9">
      <c r="A156" s="12"/>
      <c r="B156" s="12"/>
      <c r="C156" s="311">
        <v>45138</v>
      </c>
      <c r="D156" s="319">
        <v>45138</v>
      </c>
      <c r="E156" s="13">
        <v>6.4813094917500003</v>
      </c>
      <c r="F156" s="13">
        <v>-3.3037257239346758</v>
      </c>
    </row>
    <row r="157" spans="1:9">
      <c r="C157" s="578">
        <v>45169</v>
      </c>
      <c r="D157" s="319">
        <v>45169</v>
      </c>
      <c r="E157" s="13">
        <v>6.5293600532799996</v>
      </c>
      <c r="F157" s="21">
        <v>-2.304119645301256</v>
      </c>
    </row>
    <row r="158" spans="1:9">
      <c r="C158" s="416">
        <v>45199</v>
      </c>
      <c r="D158" s="415">
        <v>45199</v>
      </c>
      <c r="E158" s="13">
        <v>6.6549536636299997</v>
      </c>
      <c r="F158" s="21">
        <v>0.22793534646518765</v>
      </c>
    </row>
    <row r="159" spans="1:9">
      <c r="C159" s="416">
        <v>45230</v>
      </c>
      <c r="D159" s="415">
        <v>45230</v>
      </c>
      <c r="E159" s="13">
        <v>6.3881523270600002</v>
      </c>
      <c r="F159" s="21">
        <v>-2.9770718694738463</v>
      </c>
      <c r="G159" s="22"/>
      <c r="H159" s="22"/>
      <c r="I159" s="22"/>
    </row>
    <row r="160" spans="1:9">
      <c r="C160" s="416">
        <v>45260</v>
      </c>
      <c r="D160" s="415">
        <v>45260</v>
      </c>
      <c r="E160" s="13">
        <v>6.4375710980800012</v>
      </c>
      <c r="F160" s="21">
        <v>1.5306359161417049</v>
      </c>
    </row>
    <row r="161" spans="1:6">
      <c r="C161" s="416">
        <v>45291</v>
      </c>
      <c r="D161" s="415">
        <v>45291</v>
      </c>
      <c r="E161" s="13">
        <v>6.3163821779099996</v>
      </c>
      <c r="F161" s="21">
        <v>-4.7430317292398172</v>
      </c>
    </row>
    <row r="162" spans="1:6">
      <c r="C162" s="711">
        <v>45322</v>
      </c>
      <c r="D162" s="712">
        <v>45322</v>
      </c>
      <c r="E162" s="719">
        <v>6.2350286836999995</v>
      </c>
      <c r="F162" s="720">
        <v>-13.644737333381215</v>
      </c>
    </row>
    <row r="163" spans="1:6">
      <c r="C163" s="711">
        <v>45351</v>
      </c>
      <c r="D163" s="712">
        <f t="shared" ref="D163:D168" si="0">C163</f>
        <v>45351</v>
      </c>
      <c r="E163" s="719">
        <v>6.2197307147400007</v>
      </c>
      <c r="F163" s="720">
        <v>-13.681288852252166</v>
      </c>
    </row>
    <row r="164" spans="1:6">
      <c r="C164" s="711">
        <v>45382</v>
      </c>
      <c r="D164" s="712">
        <f t="shared" si="0"/>
        <v>45382</v>
      </c>
      <c r="E164" s="719">
        <v>6.3286579845100004</v>
      </c>
      <c r="F164" s="720">
        <v>-10.548803166997843</v>
      </c>
    </row>
    <row r="165" spans="1:6">
      <c r="C165" s="416">
        <v>45412</v>
      </c>
      <c r="D165" s="415">
        <f t="shared" si="0"/>
        <v>45412</v>
      </c>
      <c r="E165" s="13">
        <v>6.1409289668399998</v>
      </c>
      <c r="F165" s="21">
        <v>-11.892985956157986</v>
      </c>
    </row>
    <row r="166" spans="1:6">
      <c r="C166" s="711">
        <v>45443</v>
      </c>
      <c r="D166" s="712">
        <f t="shared" si="0"/>
        <v>45443</v>
      </c>
      <c r="E166" s="719">
        <v>6.1399224053999992</v>
      </c>
      <c r="F166" s="720">
        <v>-10.020840197007487</v>
      </c>
    </row>
    <row r="167" spans="1:6">
      <c r="A167" s="690"/>
      <c r="B167" s="690"/>
      <c r="C167" s="416">
        <v>45473</v>
      </c>
      <c r="D167" s="415">
        <f t="shared" si="0"/>
        <v>45473</v>
      </c>
      <c r="E167" s="13">
        <v>6.1340648151400003</v>
      </c>
      <c r="F167" s="21">
        <v>-7.041010841287104</v>
      </c>
    </row>
    <row r="168" spans="1:6">
      <c r="A168" s="743">
        <v>2024</v>
      </c>
      <c r="B168" s="10" t="s">
        <v>517</v>
      </c>
      <c r="C168" s="711">
        <v>45504</v>
      </c>
      <c r="D168" s="712">
        <f t="shared" si="0"/>
        <v>45504</v>
      </c>
      <c r="E168" s="719">
        <v>5.9838199677299997</v>
      </c>
      <c r="F168" s="720">
        <v>-7.6757367507792651</v>
      </c>
    </row>
    <row r="169" spans="1:6">
      <c r="C169" s="711">
        <v>45535</v>
      </c>
      <c r="D169" s="712">
        <f t="shared" ref="D169:D174" si="1">C169</f>
        <v>45535</v>
      </c>
      <c r="E169" s="719">
        <v>5.983964695400001</v>
      </c>
      <c r="F169" s="720">
        <v>-8.3528977351467262</v>
      </c>
    </row>
    <row r="170" spans="1:6">
      <c r="C170" s="711">
        <v>45565</v>
      </c>
      <c r="D170" s="712">
        <f t="shared" si="1"/>
        <v>45565</v>
      </c>
      <c r="E170" s="719">
        <v>5.9658127725099996</v>
      </c>
      <c r="F170" s="720">
        <v>-10.355006910057341</v>
      </c>
    </row>
    <row r="171" spans="1:6">
      <c r="C171" s="416">
        <v>45596</v>
      </c>
      <c r="D171" s="415">
        <f t="shared" si="1"/>
        <v>45596</v>
      </c>
      <c r="E171" s="13">
        <v>5.9029493977299996</v>
      </c>
      <c r="F171" s="21">
        <v>-7.5949383921984719</v>
      </c>
    </row>
    <row r="172" spans="1:6">
      <c r="C172" s="416">
        <v>45626</v>
      </c>
      <c r="D172" s="415">
        <f t="shared" si="1"/>
        <v>45626</v>
      </c>
      <c r="E172" s="13">
        <v>5.9240955049400013</v>
      </c>
      <c r="F172" s="21">
        <v>-7.9752441807302858</v>
      </c>
    </row>
    <row r="173" spans="1:6">
      <c r="C173" s="711">
        <v>45657</v>
      </c>
      <c r="D173" s="712">
        <f t="shared" si="1"/>
        <v>45657</v>
      </c>
      <c r="E173" s="719">
        <v>5.3876465469600001</v>
      </c>
      <c r="F173" s="720">
        <v>-14.703829483878863</v>
      </c>
    </row>
    <row r="174" spans="1:6">
      <c r="C174" s="711">
        <v>45688</v>
      </c>
      <c r="D174" s="712">
        <f t="shared" si="1"/>
        <v>45688</v>
      </c>
      <c r="E174" s="719">
        <v>5.504218346650001</v>
      </c>
      <c r="F174" s="720">
        <v>-11.72106332502581</v>
      </c>
    </row>
    <row r="175" spans="1:6">
      <c r="C175" s="711">
        <v>45716</v>
      </c>
      <c r="D175" s="712">
        <f t="shared" ref="D175:D182" si="2">C175</f>
        <v>45716</v>
      </c>
      <c r="E175" s="719">
        <v>5.3942815</v>
      </c>
      <c r="F175" s="720">
        <v>-13.315647</v>
      </c>
    </row>
    <row r="176" spans="1:6">
      <c r="C176" s="711">
        <v>45747</v>
      </c>
      <c r="D176" s="712">
        <f t="shared" si="2"/>
        <v>45747</v>
      </c>
      <c r="E176" s="719">
        <v>5.3739270000000001</v>
      </c>
      <c r="F176" s="720">
        <v>-15.085986</v>
      </c>
    </row>
    <row r="177" spans="1:6">
      <c r="C177" s="416">
        <v>45777</v>
      </c>
      <c r="D177" s="415">
        <f t="shared" si="2"/>
        <v>45777</v>
      </c>
      <c r="E177" s="13">
        <v>5.2687379999999999</v>
      </c>
      <c r="F177" s="21">
        <v>-14.202052</v>
      </c>
    </row>
    <row r="178" spans="1:6">
      <c r="C178" s="711">
        <v>45808</v>
      </c>
      <c r="D178" s="712">
        <f t="shared" si="2"/>
        <v>45808</v>
      </c>
      <c r="E178" s="13">
        <v>5.1406739767099996</v>
      </c>
      <c r="F178" s="21">
        <v>-16.273424802099044</v>
      </c>
    </row>
    <row r="179" spans="1:6" s="789" customFormat="1">
      <c r="A179" s="788"/>
      <c r="B179" s="788"/>
      <c r="C179" s="711">
        <v>45809</v>
      </c>
      <c r="D179" s="712">
        <f t="shared" si="2"/>
        <v>45809</v>
      </c>
      <c r="E179" s="13">
        <v>5.0320762208399996</v>
      </c>
      <c r="F179" s="21">
        <v>-17.964439227805087</v>
      </c>
    </row>
    <row r="180" spans="1:6">
      <c r="A180" s="743">
        <v>2025</v>
      </c>
      <c r="B180" s="10" t="s">
        <v>538</v>
      </c>
      <c r="C180" s="416">
        <v>45869</v>
      </c>
      <c r="D180" s="415">
        <f t="shared" si="2"/>
        <v>45869</v>
      </c>
      <c r="E180" s="13">
        <v>5.03702403594</v>
      </c>
      <c r="F180" s="21">
        <v>-15.821836916312776</v>
      </c>
    </row>
    <row r="181" spans="1:6" s="789" customFormat="1">
      <c r="A181" s="788"/>
      <c r="B181" s="788"/>
      <c r="C181" s="711">
        <v>45870</v>
      </c>
      <c r="D181" s="712">
        <f t="shared" si="2"/>
        <v>45870</v>
      </c>
      <c r="E181" s="719">
        <v>5.04022913823</v>
      </c>
      <c r="F181" s="720">
        <v>-15.770345944477853</v>
      </c>
    </row>
    <row r="182" spans="1:6">
      <c r="C182" s="524">
        <v>45901</v>
      </c>
      <c r="D182" s="525">
        <f t="shared" si="2"/>
        <v>45901</v>
      </c>
      <c r="E182" s="645">
        <v>5.1040000000000001</v>
      </c>
      <c r="F182" s="646">
        <v>-14.4</v>
      </c>
    </row>
    <row r="183" spans="1:6">
      <c r="C183" s="416"/>
      <c r="D183" s="415"/>
      <c r="E183" s="13"/>
      <c r="F183" s="21"/>
    </row>
    <row r="184" spans="1:6">
      <c r="C184" s="416"/>
      <c r="D184" s="415"/>
      <c r="E184" s="13"/>
      <c r="F184" s="21"/>
    </row>
    <row r="185" spans="1:6">
      <c r="C185" s="416"/>
      <c r="D185" s="415"/>
      <c r="E185" s="13"/>
      <c r="F185" s="21"/>
    </row>
    <row r="186" spans="1:6">
      <c r="C186" s="416"/>
      <c r="D186" s="415"/>
      <c r="E186" s="13"/>
      <c r="F186" s="21"/>
    </row>
    <row r="187" spans="1:6">
      <c r="C187" s="416"/>
      <c r="D187" s="415"/>
      <c r="E187" s="13"/>
      <c r="F187" s="21"/>
    </row>
    <row r="188" spans="1:6">
      <c r="C188" s="416"/>
      <c r="D188" s="415"/>
      <c r="E188" s="13"/>
      <c r="F188" s="21"/>
    </row>
    <row r="189" spans="1:6">
      <c r="C189" s="416"/>
      <c r="D189" s="415"/>
      <c r="E189" s="13"/>
      <c r="F189" s="21"/>
    </row>
    <row r="190" spans="1:6">
      <c r="C190" s="416"/>
      <c r="D190" s="415"/>
      <c r="E190" s="13"/>
      <c r="F190" s="21"/>
    </row>
    <row r="191" spans="1:6">
      <c r="C191" s="416"/>
      <c r="D191" s="415"/>
      <c r="E191" s="13"/>
      <c r="F191" s="21"/>
    </row>
    <row r="192" spans="1:6">
      <c r="C192" s="416"/>
      <c r="D192" s="415"/>
      <c r="E192" s="13"/>
      <c r="F192" s="21"/>
    </row>
    <row r="193" spans="3:6">
      <c r="C193" s="416"/>
      <c r="D193" s="415"/>
      <c r="E193" s="13"/>
      <c r="F193" s="21"/>
    </row>
    <row r="194" spans="3:6">
      <c r="C194" s="416"/>
      <c r="D194" s="415"/>
      <c r="E194" s="13"/>
      <c r="F194" s="21"/>
    </row>
    <row r="195" spans="3:6">
      <c r="C195" s="416"/>
      <c r="D195" s="415"/>
      <c r="E195" s="13"/>
      <c r="F195" s="21"/>
    </row>
    <row r="196" spans="3:6">
      <c r="C196" s="416"/>
      <c r="D196" s="415"/>
      <c r="E196" s="13"/>
      <c r="F196" s="21"/>
    </row>
    <row r="197" spans="3:6">
      <c r="C197" s="416"/>
      <c r="D197" s="415"/>
      <c r="E197" s="13"/>
      <c r="F197" s="21"/>
    </row>
    <row r="198" spans="3:6">
      <c r="C198" s="416"/>
      <c r="D198" s="415"/>
      <c r="E198" s="13"/>
      <c r="F198" s="21"/>
    </row>
    <row r="199" spans="3:6">
      <c r="C199" s="416"/>
      <c r="D199" s="415"/>
      <c r="E199" s="13"/>
      <c r="F199" s="21"/>
    </row>
    <row r="200" spans="3:6">
      <c r="C200" s="416"/>
      <c r="D200" s="415"/>
      <c r="E200" s="13"/>
      <c r="F200" s="21"/>
    </row>
    <row r="201" spans="3:6">
      <c r="C201" s="416"/>
      <c r="D201" s="415"/>
      <c r="E201" s="13"/>
      <c r="F201" s="21"/>
    </row>
    <row r="202" spans="3:6">
      <c r="C202" s="416"/>
      <c r="D202" s="415"/>
      <c r="E202" s="13"/>
      <c r="F202" s="21"/>
    </row>
    <row r="203" spans="3:6">
      <c r="C203" s="416"/>
      <c r="D203" s="415"/>
      <c r="E203" s="13"/>
      <c r="F203" s="21"/>
    </row>
    <row r="204" spans="3:6">
      <c r="C204" s="416"/>
      <c r="D204" s="415"/>
      <c r="E204" s="13"/>
      <c r="F204" s="21"/>
    </row>
    <row r="205" spans="3:6">
      <c r="C205" s="416"/>
      <c r="D205" s="415"/>
      <c r="E205" s="13"/>
      <c r="F205" s="21"/>
    </row>
    <row r="206" spans="3:6">
      <c r="C206" s="416"/>
      <c r="D206" s="415"/>
      <c r="E206" s="13"/>
      <c r="F206" s="21"/>
    </row>
    <row r="207" spans="3:6">
      <c r="C207" s="416"/>
      <c r="D207" s="415"/>
      <c r="E207" s="13"/>
      <c r="F207" s="21"/>
    </row>
    <row r="208" spans="3:6">
      <c r="C208" s="416"/>
      <c r="D208" s="415"/>
      <c r="E208" s="13"/>
      <c r="F208" s="21"/>
    </row>
    <row r="209" spans="3:6">
      <c r="C209" s="416"/>
      <c r="D209" s="415"/>
      <c r="E209" s="13"/>
      <c r="F209" s="21"/>
    </row>
    <row r="210" spans="3:6">
      <c r="C210" s="416"/>
      <c r="D210" s="415"/>
      <c r="E210" s="13"/>
      <c r="F210" s="21"/>
    </row>
    <row r="211" spans="3:6">
      <c r="C211" s="416"/>
      <c r="D211" s="415"/>
      <c r="E211" s="13"/>
      <c r="F211" s="21"/>
    </row>
    <row r="212" spans="3:6">
      <c r="C212" s="416"/>
      <c r="D212" s="415"/>
      <c r="E212" s="13"/>
      <c r="F212" s="21"/>
    </row>
    <row r="213" spans="3:6">
      <c r="C213" s="416"/>
      <c r="D213" s="415"/>
      <c r="E213" s="13"/>
      <c r="F213" s="21"/>
    </row>
    <row r="214" spans="3:6">
      <c r="C214" s="416"/>
      <c r="D214" s="415"/>
      <c r="E214" s="13"/>
      <c r="F214" s="21"/>
    </row>
    <row r="215" spans="3:6">
      <c r="C215" s="416"/>
      <c r="D215" s="415"/>
      <c r="E215" s="13"/>
      <c r="F215" s="21"/>
    </row>
    <row r="216" spans="3:6">
      <c r="C216" s="416"/>
      <c r="D216" s="415"/>
      <c r="E216" s="13"/>
      <c r="F216" s="21"/>
    </row>
    <row r="217" spans="3:6">
      <c r="C217" s="416"/>
      <c r="D217" s="415"/>
      <c r="E217" s="13"/>
      <c r="F217" s="21"/>
    </row>
  </sheetData>
  <sheetProtection algorithmName="SHA-512" hashValue="LkUC56syQxavkdY89TnrTD3BYqrDc584sBWy59BEH8HUIhXeiw3nr9yEJlNbvOQt1Z3dbzpuWDkESFIHIbhbWw==" saltValue="d2Fv7EoocSKdL0KfEaW3YA==" spinCount="100000" sheet="1" objects="1" scenarios="1"/>
  <printOptions headings="1" gridLinesSet="0"/>
  <pageMargins left="0.75" right="0.75" top="1" bottom="1" header="0.5" footer="0.5"/>
  <pageSetup paperSize="9" orientation="portrait" horizontalDpi="300" verticalDpi="300" r:id="rId1"/>
  <headerFooter alignWithMargins="0">
    <oddHeader>&amp;A</oddHeader>
    <oddFooter>Page &amp;P</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E58AE-AEB8-4459-A0C7-B700BBE868BA}">
  <sheetPr codeName="List37"/>
  <dimension ref="A1:ET210"/>
  <sheetViews>
    <sheetView showGridLines="0" workbookViewId="0">
      <pane xSplit="4" ySplit="3" topLeftCell="E144" activePane="bottomRight" state="frozen"/>
      <selection activeCell="W7" sqref="W7"/>
      <selection pane="topRight" activeCell="W7" sqref="W7"/>
      <selection pane="bottomLeft" activeCell="W7" sqref="W7"/>
      <selection pane="bottomRight" activeCell="C169" sqref="C169:H170"/>
    </sheetView>
  </sheetViews>
  <sheetFormatPr defaultColWidth="9.42578125" defaultRowHeight="11.25"/>
  <cols>
    <col min="1" max="1" width="5.7109375" style="323" hidden="1" customWidth="1"/>
    <col min="2" max="2" width="7.42578125" style="323" hidden="1" customWidth="1"/>
    <col min="3" max="3" width="10.42578125" style="648" bestFit="1" customWidth="1"/>
    <col min="4" max="4" width="10.42578125" style="648" customWidth="1"/>
    <col min="5" max="5" width="18.42578125" style="648" customWidth="1"/>
    <col min="6" max="6" width="14.5703125" style="648" customWidth="1"/>
    <col min="7" max="7" width="19" style="648" customWidth="1"/>
    <col min="8" max="8" width="20.5703125" style="648" customWidth="1"/>
    <col min="9" max="12" width="9.42578125" style="648" bestFit="1" customWidth="1"/>
    <col min="13" max="15" width="9.5703125" style="648" bestFit="1" customWidth="1"/>
    <col min="16" max="24" width="9.42578125" style="648" bestFit="1" customWidth="1"/>
    <col min="25" max="27" width="9.5703125" style="648" bestFit="1" customWidth="1"/>
    <col min="28" max="36" width="9.42578125" style="648" bestFit="1" customWidth="1"/>
    <col min="37" max="39" width="9.5703125" style="648" bestFit="1" customWidth="1"/>
    <col min="40" max="48" width="9.42578125" style="648" bestFit="1" customWidth="1"/>
    <col min="49" max="51" width="9.5703125" style="648" bestFit="1" customWidth="1"/>
    <col min="52" max="60" width="9.42578125" style="648" bestFit="1" customWidth="1"/>
    <col min="61" max="63" width="9.5703125" style="648" bestFit="1" customWidth="1"/>
    <col min="64" max="72" width="9.42578125" style="648" bestFit="1" customWidth="1"/>
    <col min="73" max="75" width="9.5703125" style="648" bestFit="1" customWidth="1"/>
    <col min="76" max="84" width="9.42578125" style="648" bestFit="1" customWidth="1"/>
    <col min="85" max="87" width="9.5703125" style="648" bestFit="1" customWidth="1"/>
    <col min="88" max="96" width="9.42578125" style="648" bestFit="1" customWidth="1"/>
    <col min="97" max="99" width="9.5703125" style="648" bestFit="1" customWidth="1"/>
    <col min="100" max="108" width="9.42578125" style="648" bestFit="1" customWidth="1"/>
    <col min="109" max="111" width="9.5703125" style="648" bestFit="1" customWidth="1"/>
    <col min="112" max="120" width="9.42578125" style="648" bestFit="1" customWidth="1"/>
    <col min="121" max="123" width="9.5703125" style="648" bestFit="1" customWidth="1"/>
    <col min="124" max="132" width="9.42578125" style="648" bestFit="1" customWidth="1"/>
    <col min="133" max="135" width="9.5703125" style="648" bestFit="1" customWidth="1"/>
    <col min="136" max="144" width="9.42578125" style="648" bestFit="1" customWidth="1"/>
    <col min="145" max="147" width="9.5703125" style="648" bestFit="1" customWidth="1"/>
    <col min="148" max="148" width="9.42578125" style="648" bestFit="1" customWidth="1"/>
    <col min="149" max="16384" width="9.42578125" style="648"/>
  </cols>
  <sheetData>
    <row r="1" spans="1:150">
      <c r="C1" s="647"/>
      <c r="D1" s="647"/>
      <c r="E1" s="647"/>
      <c r="F1" s="647"/>
      <c r="G1" s="647"/>
      <c r="H1" s="647"/>
      <c r="I1" s="647"/>
      <c r="J1" s="647"/>
      <c r="K1" s="647"/>
      <c r="L1" s="647"/>
      <c r="M1" s="647"/>
      <c r="N1" s="647"/>
      <c r="O1" s="647"/>
    </row>
    <row r="2" spans="1:150" ht="33.75" customHeight="1">
      <c r="C2" s="649" t="s">
        <v>156</v>
      </c>
      <c r="D2" s="650" t="s">
        <v>155</v>
      </c>
      <c r="E2" s="651" t="s">
        <v>188</v>
      </c>
      <c r="F2" s="651" t="s">
        <v>190</v>
      </c>
      <c r="G2" s="651" t="s">
        <v>192</v>
      </c>
      <c r="H2" s="388" t="s">
        <v>194</v>
      </c>
      <c r="J2" s="647"/>
      <c r="K2" s="647"/>
      <c r="L2" s="647"/>
      <c r="M2" s="647"/>
      <c r="N2" s="647"/>
      <c r="O2" s="647"/>
      <c r="ET2" s="652"/>
    </row>
    <row r="3" spans="1:150" ht="44.85" customHeight="1">
      <c r="C3" s="653" t="s">
        <v>477</v>
      </c>
      <c r="D3" s="654" t="s">
        <v>478</v>
      </c>
      <c r="E3" s="655" t="s">
        <v>189</v>
      </c>
      <c r="F3" s="655" t="s">
        <v>191</v>
      </c>
      <c r="G3" s="655" t="s">
        <v>193</v>
      </c>
      <c r="H3" s="389" t="s">
        <v>195</v>
      </c>
      <c r="J3" s="647"/>
      <c r="K3" s="647"/>
      <c r="L3" s="647"/>
      <c r="M3" s="647"/>
      <c r="N3" s="647"/>
      <c r="O3" s="647"/>
    </row>
    <row r="4" spans="1:150">
      <c r="C4" s="656"/>
      <c r="D4" s="657"/>
      <c r="H4" s="325"/>
    </row>
    <row r="5" spans="1:150">
      <c r="C5" s="658">
        <v>40908</v>
      </c>
      <c r="D5" s="659">
        <v>40908</v>
      </c>
      <c r="E5" s="660">
        <v>-0.26080828207747081</v>
      </c>
      <c r="F5" s="660">
        <v>3.9084424041780799</v>
      </c>
      <c r="G5" s="660">
        <v>-1.1769095490636849</v>
      </c>
      <c r="H5" s="390">
        <v>2.4707245730369181</v>
      </c>
      <c r="I5" s="326"/>
    </row>
    <row r="6" spans="1:150">
      <c r="C6" s="658">
        <v>40939</v>
      </c>
      <c r="D6" s="659">
        <v>40939</v>
      </c>
      <c r="E6" s="660">
        <v>-0.71799693448087876</v>
      </c>
      <c r="F6" s="660">
        <v>3.8577154156017399</v>
      </c>
      <c r="G6" s="660">
        <v>-0.69595902157948453</v>
      </c>
      <c r="H6" s="390">
        <v>2.4437594595413827</v>
      </c>
      <c r="I6" s="326"/>
    </row>
    <row r="7" spans="1:150">
      <c r="C7" s="658">
        <v>40968</v>
      </c>
      <c r="D7" s="659">
        <v>40968</v>
      </c>
      <c r="E7" s="660">
        <v>-2.135818124521657</v>
      </c>
      <c r="F7" s="660">
        <v>4.8656107089728513</v>
      </c>
      <c r="G7" s="660">
        <v>-0.79361870538393031</v>
      </c>
      <c r="H7" s="390">
        <v>1.9361738790672831</v>
      </c>
      <c r="I7" s="326"/>
    </row>
    <row r="8" spans="1:150">
      <c r="C8" s="658">
        <v>40999</v>
      </c>
      <c r="D8" s="659">
        <v>40999</v>
      </c>
      <c r="E8" s="660">
        <v>-1.542607944154285</v>
      </c>
      <c r="F8" s="660">
        <v>4.1858238153086136</v>
      </c>
      <c r="G8" s="660">
        <v>-0.41225401589922556</v>
      </c>
      <c r="H8" s="390">
        <v>2.2309618552551314</v>
      </c>
      <c r="I8" s="326"/>
    </row>
    <row r="9" spans="1:150">
      <c r="C9" s="658">
        <v>41029</v>
      </c>
      <c r="D9" s="659">
        <v>41029</v>
      </c>
      <c r="E9" s="660">
        <v>-1.8889451113584113</v>
      </c>
      <c r="F9" s="660">
        <v>4.963353729338535</v>
      </c>
      <c r="G9" s="660">
        <v>5.5045781043886804E-3</v>
      </c>
      <c r="H9" s="390">
        <v>3.0799131960844903</v>
      </c>
      <c r="I9" s="326"/>
    </row>
    <row r="10" spans="1:150">
      <c r="C10" s="658">
        <v>41060</v>
      </c>
      <c r="D10" s="659">
        <v>41060</v>
      </c>
      <c r="E10" s="660">
        <v>-1.2842018805433577</v>
      </c>
      <c r="F10" s="660">
        <v>4.0488406965615003</v>
      </c>
      <c r="G10" s="660">
        <v>0.37567347186613892</v>
      </c>
      <c r="H10" s="390">
        <v>3.1403122878842709</v>
      </c>
      <c r="I10" s="326"/>
    </row>
    <row r="11" spans="1:150">
      <c r="A11" s="323">
        <v>2012</v>
      </c>
      <c r="B11" s="323" t="s">
        <v>132</v>
      </c>
      <c r="C11" s="658">
        <v>41090</v>
      </c>
      <c r="D11" s="659">
        <v>41090</v>
      </c>
      <c r="E11" s="660">
        <v>-1.6556355532744058</v>
      </c>
      <c r="F11" s="660">
        <v>3.890174580236907</v>
      </c>
      <c r="G11" s="660">
        <v>0.10538480761854108</v>
      </c>
      <c r="H11" s="390">
        <v>2.3399238345810431</v>
      </c>
      <c r="I11" s="326"/>
    </row>
    <row r="12" spans="1:150">
      <c r="C12" s="658">
        <v>41121</v>
      </c>
      <c r="D12" s="659">
        <v>41121</v>
      </c>
      <c r="E12" s="660">
        <v>-1.3104887372979814</v>
      </c>
      <c r="F12" s="660">
        <v>3.6465439145214749</v>
      </c>
      <c r="G12" s="660">
        <v>0.6629656925589531</v>
      </c>
      <c r="H12" s="390">
        <v>2.9990208697824556</v>
      </c>
      <c r="I12" s="326"/>
      <c r="ET12" s="324"/>
    </row>
    <row r="13" spans="1:150">
      <c r="C13" s="658">
        <v>41152</v>
      </c>
      <c r="D13" s="659">
        <v>41152</v>
      </c>
      <c r="E13" s="660">
        <v>-1.4683442403373232</v>
      </c>
      <c r="F13" s="660">
        <v>3.2267051661740114</v>
      </c>
      <c r="G13" s="660">
        <v>0.61379916110842203</v>
      </c>
      <c r="H13" s="390">
        <v>2.3721600869451152</v>
      </c>
      <c r="I13" s="326"/>
    </row>
    <row r="14" spans="1:150">
      <c r="C14" s="658">
        <v>41182</v>
      </c>
      <c r="D14" s="659">
        <v>41182</v>
      </c>
      <c r="E14" s="660">
        <v>-1.3712155177120886</v>
      </c>
      <c r="F14" s="660">
        <v>2.7187168592995885</v>
      </c>
      <c r="G14" s="660">
        <v>0.74216196273163881</v>
      </c>
      <c r="H14" s="390">
        <v>2.0896633043191457</v>
      </c>
      <c r="I14" s="326"/>
    </row>
    <row r="15" spans="1:150">
      <c r="C15" s="658">
        <v>41213</v>
      </c>
      <c r="D15" s="659">
        <v>41213</v>
      </c>
      <c r="E15" s="660">
        <v>-1.3591262404865223</v>
      </c>
      <c r="F15" s="660">
        <v>3.314096749647315</v>
      </c>
      <c r="G15" s="660">
        <v>0.51266621517244482</v>
      </c>
      <c r="H15" s="390">
        <v>2.4676367243332322</v>
      </c>
      <c r="I15" s="326"/>
    </row>
    <row r="16" spans="1:150">
      <c r="C16" s="658">
        <v>41243</v>
      </c>
      <c r="D16" s="659">
        <v>41243</v>
      </c>
      <c r="E16" s="660">
        <v>-0.81888992849471998</v>
      </c>
      <c r="F16" s="660">
        <v>3.6779060616837076</v>
      </c>
      <c r="G16" s="660">
        <v>5.7060674136447422E-2</v>
      </c>
      <c r="H16" s="390">
        <v>2.9160768073254673</v>
      </c>
      <c r="I16" s="326"/>
    </row>
    <row r="17" spans="1:9">
      <c r="C17" s="658">
        <v>41274</v>
      </c>
      <c r="D17" s="659">
        <v>41274</v>
      </c>
      <c r="E17" s="660">
        <v>-1.0709443176833811</v>
      </c>
      <c r="F17" s="660">
        <v>3.3408140921373186</v>
      </c>
      <c r="G17" s="660">
        <v>0.75028055812797378</v>
      </c>
      <c r="H17" s="390">
        <v>3.0201503325819203</v>
      </c>
      <c r="I17" s="326"/>
    </row>
    <row r="18" spans="1:9">
      <c r="C18" s="658">
        <v>41305</v>
      </c>
      <c r="D18" s="659">
        <v>41305</v>
      </c>
      <c r="E18" s="660">
        <v>-0.27773926844319818</v>
      </c>
      <c r="F18" s="660">
        <v>3.6450992587229241</v>
      </c>
      <c r="G18" s="660">
        <v>-2.6659653622305756E-3</v>
      </c>
      <c r="H18" s="390">
        <v>3.3646940249174975</v>
      </c>
      <c r="I18" s="326"/>
    </row>
    <row r="19" spans="1:9">
      <c r="C19" s="658">
        <v>41333</v>
      </c>
      <c r="D19" s="659">
        <v>41333</v>
      </c>
      <c r="E19" s="660">
        <v>0.98269936994822149</v>
      </c>
      <c r="F19" s="660">
        <v>2.6600943319414454</v>
      </c>
      <c r="G19" s="660">
        <v>2.110846602544466E-2</v>
      </c>
      <c r="H19" s="390">
        <v>3.6639021679150972</v>
      </c>
      <c r="I19" s="326"/>
    </row>
    <row r="20" spans="1:9">
      <c r="C20" s="658">
        <v>41364</v>
      </c>
      <c r="D20" s="659">
        <v>41364</v>
      </c>
      <c r="E20" s="660">
        <v>1.2114182484055365</v>
      </c>
      <c r="F20" s="660">
        <v>3.6723053937002748</v>
      </c>
      <c r="G20" s="660">
        <v>0.55866650100027015</v>
      </c>
      <c r="H20" s="390">
        <v>5.4423901431060813</v>
      </c>
      <c r="I20" s="326"/>
    </row>
    <row r="21" spans="1:9">
      <c r="C21" s="658">
        <v>41394</v>
      </c>
      <c r="D21" s="659">
        <v>41394</v>
      </c>
      <c r="E21" s="660">
        <v>1.1514400671646678</v>
      </c>
      <c r="F21" s="660">
        <v>3.3772446296105136</v>
      </c>
      <c r="G21" s="660">
        <v>-8.8427969265458303E-2</v>
      </c>
      <c r="H21" s="390">
        <v>4.4402567275097198</v>
      </c>
      <c r="I21" s="326"/>
    </row>
    <row r="22" spans="1:9">
      <c r="C22" s="658">
        <v>41425</v>
      </c>
      <c r="D22" s="659">
        <v>41425</v>
      </c>
      <c r="E22" s="660">
        <v>1.9100223928163029</v>
      </c>
      <c r="F22" s="660">
        <v>3.0088936540068754</v>
      </c>
      <c r="G22" s="660">
        <v>-0.32649856867833821</v>
      </c>
      <c r="H22" s="390">
        <v>4.5924174781448244</v>
      </c>
      <c r="I22" s="326"/>
    </row>
    <row r="23" spans="1:9">
      <c r="A23" s="323">
        <v>2013</v>
      </c>
      <c r="B23" s="323" t="s">
        <v>133</v>
      </c>
      <c r="C23" s="658">
        <v>41455</v>
      </c>
      <c r="D23" s="659">
        <v>41455</v>
      </c>
      <c r="E23" s="660">
        <v>2.1662908075575187</v>
      </c>
      <c r="F23" s="660">
        <v>2.696715676465903</v>
      </c>
      <c r="G23" s="660">
        <v>0.32325038595478028</v>
      </c>
      <c r="H23" s="390">
        <v>5.1862568699781946</v>
      </c>
      <c r="I23" s="326"/>
    </row>
    <row r="24" spans="1:9">
      <c r="C24" s="658">
        <v>41486</v>
      </c>
      <c r="D24" s="659">
        <v>41486</v>
      </c>
      <c r="E24" s="660">
        <v>1.3740779838038828</v>
      </c>
      <c r="F24" s="660">
        <v>2.7312300977370372</v>
      </c>
      <c r="G24" s="660">
        <v>-0.50990193798867689</v>
      </c>
      <c r="H24" s="390">
        <v>3.5954061435522533</v>
      </c>
      <c r="I24" s="326"/>
    </row>
    <row r="25" spans="1:9">
      <c r="C25" s="658">
        <v>41517</v>
      </c>
      <c r="D25" s="659">
        <v>41517</v>
      </c>
      <c r="E25" s="660">
        <v>2.0314120048802664</v>
      </c>
      <c r="F25" s="660">
        <v>3.5261723559481881</v>
      </c>
      <c r="G25" s="660">
        <v>-0.6554685779823588</v>
      </c>
      <c r="H25" s="390">
        <v>4.9021157828460957</v>
      </c>
      <c r="I25" s="326"/>
    </row>
    <row r="26" spans="1:9">
      <c r="C26" s="658">
        <v>41547</v>
      </c>
      <c r="D26" s="659">
        <v>41547</v>
      </c>
      <c r="E26" s="660">
        <v>2.3254009121089876</v>
      </c>
      <c r="F26" s="660">
        <v>4.4435276081669466</v>
      </c>
      <c r="G26" s="660">
        <v>-0.48572422699497492</v>
      </c>
      <c r="H26" s="390">
        <v>6.2832042932809742</v>
      </c>
      <c r="I26" s="326"/>
    </row>
    <row r="27" spans="1:9">
      <c r="C27" s="658">
        <v>41578</v>
      </c>
      <c r="D27" s="659">
        <v>41578</v>
      </c>
      <c r="E27" s="660">
        <v>2.1267008305898019</v>
      </c>
      <c r="F27" s="660">
        <v>3.7711256483138347</v>
      </c>
      <c r="G27" s="660">
        <v>-0.24565962315918136</v>
      </c>
      <c r="H27" s="390">
        <v>5.6521668557444542</v>
      </c>
      <c r="I27" s="326"/>
    </row>
    <row r="28" spans="1:9">
      <c r="C28" s="658">
        <v>41608</v>
      </c>
      <c r="D28" s="659">
        <v>41608</v>
      </c>
      <c r="E28" s="660">
        <v>1.255081073923777</v>
      </c>
      <c r="F28" s="660">
        <v>3.6676821870816068</v>
      </c>
      <c r="G28" s="660">
        <v>-0.43652633368096111</v>
      </c>
      <c r="H28" s="390">
        <v>4.4862369273244411</v>
      </c>
      <c r="I28" s="326"/>
    </row>
    <row r="29" spans="1:9">
      <c r="C29" s="658">
        <v>41639</v>
      </c>
      <c r="D29" s="659">
        <v>41639</v>
      </c>
      <c r="E29" s="660">
        <v>1.6996144529020578</v>
      </c>
      <c r="F29" s="660">
        <v>3.6208612453289</v>
      </c>
      <c r="G29" s="660">
        <v>-0.49906335037274602</v>
      </c>
      <c r="H29" s="390">
        <v>4.821412347858228</v>
      </c>
      <c r="I29" s="326"/>
    </row>
    <row r="30" spans="1:9">
      <c r="C30" s="658">
        <v>41670</v>
      </c>
      <c r="D30" s="659">
        <v>41670</v>
      </c>
      <c r="E30" s="660">
        <v>1.3237694976421228</v>
      </c>
      <c r="F30" s="660">
        <v>3.339144751227193</v>
      </c>
      <c r="G30" s="660">
        <v>0.34568770840637586</v>
      </c>
      <c r="H30" s="390">
        <v>5.0086019572756868</v>
      </c>
      <c r="I30" s="326"/>
    </row>
    <row r="31" spans="1:9">
      <c r="C31" s="658">
        <v>41698</v>
      </c>
      <c r="D31" s="659">
        <v>41698</v>
      </c>
      <c r="E31" s="660">
        <v>1.1059580443455919</v>
      </c>
      <c r="F31" s="660">
        <v>3.2890196512565435</v>
      </c>
      <c r="G31" s="660">
        <v>-1.2953646049461611E-2</v>
      </c>
      <c r="H31" s="390">
        <v>4.3820240495526832</v>
      </c>
      <c r="I31" s="326"/>
    </row>
    <row r="32" spans="1:9">
      <c r="C32" s="658">
        <v>41729</v>
      </c>
      <c r="D32" s="659">
        <v>41729</v>
      </c>
      <c r="E32" s="660">
        <v>1.2183887636744695</v>
      </c>
      <c r="F32" s="660">
        <v>3.1245944715502354</v>
      </c>
      <c r="G32" s="660">
        <v>-0.40945743737234352</v>
      </c>
      <c r="H32" s="390">
        <v>3.9335257978523543</v>
      </c>
      <c r="I32" s="326"/>
    </row>
    <row r="33" spans="1:9">
      <c r="C33" s="658">
        <v>41759</v>
      </c>
      <c r="D33" s="659">
        <v>41759</v>
      </c>
      <c r="E33" s="660">
        <v>0.86289193764024053</v>
      </c>
      <c r="F33" s="660">
        <v>2.3351451190504258</v>
      </c>
      <c r="G33" s="660">
        <v>0.26764930240648932</v>
      </c>
      <c r="H33" s="390">
        <v>3.4656863590971625</v>
      </c>
      <c r="I33" s="326"/>
    </row>
    <row r="34" spans="1:9">
      <c r="C34" s="658">
        <v>41790</v>
      </c>
      <c r="D34" s="659">
        <v>41790</v>
      </c>
      <c r="E34" s="660">
        <v>0.371068607645404</v>
      </c>
      <c r="F34" s="660">
        <v>2.5266894682073495</v>
      </c>
      <c r="G34" s="660">
        <v>0.12938251865247857</v>
      </c>
      <c r="H34" s="390">
        <v>3.0271405945052123</v>
      </c>
      <c r="I34" s="326"/>
    </row>
    <row r="35" spans="1:9">
      <c r="A35" s="323">
        <v>2014</v>
      </c>
      <c r="B35" s="323" t="s">
        <v>134</v>
      </c>
      <c r="C35" s="658">
        <v>41820</v>
      </c>
      <c r="D35" s="659">
        <v>41820</v>
      </c>
      <c r="E35" s="660">
        <v>0.52122592922581068</v>
      </c>
      <c r="F35" s="660">
        <v>3.3406781192802821</v>
      </c>
      <c r="G35" s="660">
        <v>-0.75663243155474846</v>
      </c>
      <c r="H35" s="390">
        <v>3.1052716169513275</v>
      </c>
    </row>
    <row r="36" spans="1:9">
      <c r="C36" s="658">
        <v>41851</v>
      </c>
      <c r="D36" s="659">
        <v>41851</v>
      </c>
      <c r="E36" s="660">
        <v>1.2463344029508139</v>
      </c>
      <c r="F36" s="660">
        <v>3.4831812336702379</v>
      </c>
      <c r="G36" s="660">
        <v>0.43209041925075842</v>
      </c>
      <c r="H36" s="390">
        <v>5.1616060558718146</v>
      </c>
    </row>
    <row r="37" spans="1:9">
      <c r="C37" s="658">
        <v>41882</v>
      </c>
      <c r="D37" s="659">
        <v>41882</v>
      </c>
      <c r="E37" s="660">
        <v>0.5809183266827842</v>
      </c>
      <c r="F37" s="660">
        <v>2.8356952373783892</v>
      </c>
      <c r="G37" s="660">
        <v>0.50901165315190045</v>
      </c>
      <c r="H37" s="390">
        <v>3.9256252172130672</v>
      </c>
    </row>
    <row r="38" spans="1:9">
      <c r="C38" s="658">
        <v>41912</v>
      </c>
      <c r="D38" s="659">
        <v>41912</v>
      </c>
      <c r="E38" s="660">
        <v>0.32815329142494815</v>
      </c>
      <c r="F38" s="660">
        <v>1.8877560700582194</v>
      </c>
      <c r="G38" s="660">
        <v>0.59837763339373984</v>
      </c>
      <c r="H38" s="390">
        <v>2.8142869948768947</v>
      </c>
    </row>
    <row r="39" spans="1:9">
      <c r="C39" s="658">
        <v>41943</v>
      </c>
      <c r="D39" s="659">
        <v>41943</v>
      </c>
      <c r="E39" s="660">
        <v>0.13777100134291917</v>
      </c>
      <c r="F39" s="660">
        <v>1.8826472936189971</v>
      </c>
      <c r="G39" s="660">
        <v>0.35257160077264749</v>
      </c>
      <c r="H39" s="390">
        <v>2.3729898957345767</v>
      </c>
    </row>
    <row r="40" spans="1:9">
      <c r="C40" s="658">
        <v>41973</v>
      </c>
      <c r="D40" s="659">
        <v>41973</v>
      </c>
      <c r="E40" s="660">
        <v>0.14818581825528354</v>
      </c>
      <c r="F40" s="660">
        <v>1.6335460673956437</v>
      </c>
      <c r="G40" s="660">
        <v>0.99629741049337628</v>
      </c>
      <c r="H40" s="390">
        <v>2.7780292961442967</v>
      </c>
    </row>
    <row r="41" spans="1:9">
      <c r="C41" s="658">
        <v>42004</v>
      </c>
      <c r="D41" s="659">
        <v>42004</v>
      </c>
      <c r="E41" s="660">
        <v>0.50568655802188867</v>
      </c>
      <c r="F41" s="660">
        <v>1.1333748110426514</v>
      </c>
      <c r="G41" s="660">
        <v>0.71186670846515898</v>
      </c>
      <c r="H41" s="390">
        <v>2.3509280775297015</v>
      </c>
    </row>
    <row r="42" spans="1:9">
      <c r="C42" s="658">
        <v>42035</v>
      </c>
      <c r="D42" s="659">
        <v>42035</v>
      </c>
      <c r="E42" s="660">
        <v>-3.3418584289093271E-2</v>
      </c>
      <c r="F42" s="660">
        <v>0.93512577285870924</v>
      </c>
      <c r="G42" s="660">
        <v>0.40908487792172044</v>
      </c>
      <c r="H42" s="390">
        <v>1.3107920664913451</v>
      </c>
    </row>
    <row r="43" spans="1:9">
      <c r="C43" s="658">
        <v>42063</v>
      </c>
      <c r="D43" s="659">
        <v>42063</v>
      </c>
      <c r="E43" s="660">
        <v>1.0512135709749226</v>
      </c>
      <c r="F43" s="660">
        <v>0.992864362670554</v>
      </c>
      <c r="G43" s="660">
        <v>0.63370877333585729</v>
      </c>
      <c r="H43" s="390">
        <v>2.6777867069813368</v>
      </c>
    </row>
    <row r="44" spans="1:9">
      <c r="C44" s="658">
        <v>42094</v>
      </c>
      <c r="D44" s="659">
        <v>42094</v>
      </c>
      <c r="E44" s="660">
        <v>0.30970843813239068</v>
      </c>
      <c r="F44" s="660">
        <v>0.28282454779463834</v>
      </c>
      <c r="G44" s="660">
        <v>0.11168378195690412</v>
      </c>
      <c r="H44" s="390">
        <v>0.70421676788394905</v>
      </c>
    </row>
    <row r="45" spans="1:9">
      <c r="C45" s="658">
        <v>42124</v>
      </c>
      <c r="D45" s="659">
        <v>42124</v>
      </c>
      <c r="E45" s="660">
        <v>0.13728983952392182</v>
      </c>
      <c r="F45" s="660">
        <v>0.48361308443017953</v>
      </c>
      <c r="G45" s="660">
        <v>0.59500915163227119</v>
      </c>
      <c r="H45" s="390">
        <v>1.2159120755863597</v>
      </c>
    </row>
    <row r="46" spans="1:9">
      <c r="C46" s="658">
        <v>42155</v>
      </c>
      <c r="D46" s="659">
        <v>42155</v>
      </c>
      <c r="E46" s="660">
        <v>0.2728548484001132</v>
      </c>
      <c r="F46" s="660">
        <v>0.4024982430883407</v>
      </c>
      <c r="G46" s="660">
        <v>0.65249252941559599</v>
      </c>
      <c r="H46" s="390">
        <v>1.3278456209040428</v>
      </c>
    </row>
    <row r="47" spans="1:9">
      <c r="A47" s="323">
        <v>2015</v>
      </c>
      <c r="B47" s="323" t="s">
        <v>135</v>
      </c>
      <c r="C47" s="658">
        <v>42185</v>
      </c>
      <c r="D47" s="659">
        <v>42185</v>
      </c>
      <c r="E47" s="660">
        <v>0.96013854989892455</v>
      </c>
      <c r="F47" s="660">
        <v>0.79657569271533846</v>
      </c>
      <c r="G47" s="660">
        <v>0.99935671350436661</v>
      </c>
      <c r="H47" s="390">
        <v>2.7560709561186343</v>
      </c>
    </row>
    <row r="48" spans="1:9">
      <c r="C48" s="658">
        <v>42216</v>
      </c>
      <c r="D48" s="659">
        <v>42216</v>
      </c>
      <c r="E48" s="660">
        <v>0.24496983366123812</v>
      </c>
      <c r="F48" s="660">
        <v>0.30863331709224595</v>
      </c>
      <c r="G48" s="660">
        <v>1.7546110084058548E-2</v>
      </c>
      <c r="H48" s="390">
        <v>0.57114926083754369</v>
      </c>
      <c r="I48" s="326"/>
    </row>
    <row r="49" spans="1:9">
      <c r="C49" s="658">
        <v>42247</v>
      </c>
      <c r="D49" s="659">
        <v>42247</v>
      </c>
      <c r="E49" s="660">
        <v>0.70324861520385329</v>
      </c>
      <c r="F49" s="660">
        <v>-0.10015778675991352</v>
      </c>
      <c r="G49" s="660">
        <v>-1.5549874811384E-2</v>
      </c>
      <c r="H49" s="390">
        <v>0.58754095363255487</v>
      </c>
      <c r="I49" s="326"/>
    </row>
    <row r="50" spans="1:9">
      <c r="C50" s="658">
        <v>42277</v>
      </c>
      <c r="D50" s="659">
        <v>42277</v>
      </c>
      <c r="E50" s="660">
        <v>3.1961065461810234</v>
      </c>
      <c r="F50" s="660">
        <v>0.87415152231983417</v>
      </c>
      <c r="G50" s="660">
        <v>-7.3107408343037875E-2</v>
      </c>
      <c r="H50" s="390">
        <v>3.9971506601578284</v>
      </c>
      <c r="I50" s="326"/>
    </row>
    <row r="51" spans="1:9">
      <c r="C51" s="658">
        <v>42308</v>
      </c>
      <c r="D51" s="659">
        <v>42308</v>
      </c>
      <c r="E51" s="660">
        <v>3.878349407390675</v>
      </c>
      <c r="F51" s="660">
        <v>0.73825687913051985</v>
      </c>
      <c r="G51" s="660">
        <v>-0.14901100045872023</v>
      </c>
      <c r="H51" s="390">
        <v>4.4675952860624619</v>
      </c>
      <c r="I51" s="326"/>
    </row>
    <row r="52" spans="1:9">
      <c r="C52" s="658">
        <v>42338</v>
      </c>
      <c r="D52" s="659">
        <v>42338</v>
      </c>
      <c r="E52" s="660">
        <v>4.0513250778864274</v>
      </c>
      <c r="F52" s="660">
        <v>1.2081286979493469</v>
      </c>
      <c r="G52" s="660">
        <v>-0.64237752932999803</v>
      </c>
      <c r="H52" s="390">
        <v>4.6170762465057749</v>
      </c>
      <c r="I52" s="326"/>
    </row>
    <row r="53" spans="1:9">
      <c r="C53" s="658">
        <v>42369</v>
      </c>
      <c r="D53" s="659">
        <v>42369</v>
      </c>
      <c r="E53" s="660">
        <v>3.8842303299036236</v>
      </c>
      <c r="F53" s="660">
        <v>1.4901969107062354</v>
      </c>
      <c r="G53" s="660">
        <v>-0.78821998662689596</v>
      </c>
      <c r="H53" s="390">
        <v>4.5862072539829484</v>
      </c>
      <c r="I53" s="326"/>
    </row>
    <row r="54" spans="1:9" s="666" customFormat="1">
      <c r="A54" s="432"/>
      <c r="B54" s="432"/>
      <c r="C54" s="658">
        <v>42400</v>
      </c>
      <c r="D54" s="662">
        <v>42400</v>
      </c>
      <c r="E54" s="663">
        <v>4.3004932121280008</v>
      </c>
      <c r="F54" s="663">
        <v>1.5954362998808538</v>
      </c>
      <c r="G54" s="663">
        <v>-0.94607759461025331</v>
      </c>
      <c r="H54" s="664">
        <v>4.9498519173986324</v>
      </c>
      <c r="I54" s="665"/>
    </row>
    <row r="55" spans="1:9">
      <c r="C55" s="658">
        <v>42429</v>
      </c>
      <c r="D55" s="659">
        <v>42429</v>
      </c>
      <c r="E55" s="660">
        <v>3.3942413475074171</v>
      </c>
      <c r="F55" s="660">
        <v>0.8115214126417869</v>
      </c>
      <c r="G55" s="660">
        <v>-0.63875662104583542</v>
      </c>
      <c r="H55" s="390">
        <v>3.5670061391033698</v>
      </c>
      <c r="I55" s="326"/>
    </row>
    <row r="56" spans="1:9">
      <c r="C56" s="658">
        <v>42460</v>
      </c>
      <c r="D56" s="659">
        <v>42460</v>
      </c>
      <c r="E56" s="660">
        <v>3.3887910500954779</v>
      </c>
      <c r="F56" s="660">
        <v>0.61756326867660494</v>
      </c>
      <c r="G56" s="660">
        <v>-0.27612419625914586</v>
      </c>
      <c r="H56" s="390">
        <v>3.7302301225129213</v>
      </c>
      <c r="I56" s="326"/>
    </row>
    <row r="57" spans="1:9">
      <c r="C57" s="658">
        <v>42490</v>
      </c>
      <c r="D57" s="659">
        <v>42490</v>
      </c>
      <c r="E57" s="660">
        <v>4.1942248619095297</v>
      </c>
      <c r="F57" s="660">
        <v>0.78560791530818996</v>
      </c>
      <c r="G57" s="660">
        <v>-0.73983665549449051</v>
      </c>
      <c r="H57" s="390">
        <v>4.2399961217232089</v>
      </c>
      <c r="I57" s="326"/>
    </row>
    <row r="58" spans="1:9">
      <c r="C58" s="658">
        <v>42521</v>
      </c>
      <c r="D58" s="659">
        <v>42521</v>
      </c>
      <c r="E58" s="660">
        <v>4.0809117689474768</v>
      </c>
      <c r="F58" s="660">
        <v>1.1439038107269124</v>
      </c>
      <c r="G58" s="660">
        <v>-0.42773996238452144</v>
      </c>
      <c r="H58" s="390">
        <v>4.7970756172898774</v>
      </c>
      <c r="I58" s="326"/>
    </row>
    <row r="59" spans="1:9">
      <c r="A59" s="323">
        <v>2016</v>
      </c>
      <c r="B59" s="323" t="s">
        <v>136</v>
      </c>
      <c r="C59" s="658">
        <v>42551</v>
      </c>
      <c r="D59" s="659">
        <v>42551</v>
      </c>
      <c r="E59" s="660">
        <v>3.8791346129493269</v>
      </c>
      <c r="F59" s="660">
        <v>0.94837417225173881</v>
      </c>
      <c r="G59" s="660">
        <v>-0.28407891280554626</v>
      </c>
      <c r="H59" s="390">
        <v>4.5434298723955351</v>
      </c>
      <c r="I59" s="326"/>
    </row>
    <row r="60" spans="1:9">
      <c r="C60" s="658">
        <v>42582</v>
      </c>
      <c r="D60" s="659">
        <v>42582</v>
      </c>
      <c r="E60" s="660">
        <v>4.9477851083127176</v>
      </c>
      <c r="F60" s="660">
        <v>0.81856300092397405</v>
      </c>
      <c r="G60" s="660">
        <v>0.23552805686843792</v>
      </c>
      <c r="H60" s="390">
        <v>6.0018761661051485</v>
      </c>
      <c r="I60" s="326"/>
    </row>
    <row r="61" spans="1:9">
      <c r="C61" s="658">
        <v>42613</v>
      </c>
      <c r="D61" s="659">
        <v>42613</v>
      </c>
      <c r="E61" s="660">
        <v>4.5912897912423674</v>
      </c>
      <c r="F61" s="660">
        <v>1.3505056324255051</v>
      </c>
      <c r="G61" s="660">
        <v>0.48414554160681611</v>
      </c>
      <c r="H61" s="390">
        <v>6.4259409652746911</v>
      </c>
      <c r="I61" s="326"/>
    </row>
    <row r="62" spans="1:9">
      <c r="C62" s="658">
        <v>42643</v>
      </c>
      <c r="D62" s="659">
        <v>42643</v>
      </c>
      <c r="E62" s="660">
        <v>2.1194855917418089</v>
      </c>
      <c r="F62" s="660">
        <v>0.84072121227224017</v>
      </c>
      <c r="G62" s="660">
        <v>0.21075759232646682</v>
      </c>
      <c r="H62" s="390">
        <v>3.1709643963405227</v>
      </c>
      <c r="I62" s="326"/>
    </row>
    <row r="63" spans="1:9">
      <c r="C63" s="658">
        <v>42674</v>
      </c>
      <c r="D63" s="659">
        <v>42674</v>
      </c>
      <c r="E63" s="660">
        <v>1.5721094703623204</v>
      </c>
      <c r="F63" s="660">
        <v>0.63381816332301855</v>
      </c>
      <c r="G63" s="660">
        <v>0.17725485210679887</v>
      </c>
      <c r="H63" s="390">
        <v>2.3831824857921191</v>
      </c>
      <c r="I63" s="326"/>
    </row>
    <row r="64" spans="1:9">
      <c r="C64" s="658">
        <v>42704</v>
      </c>
      <c r="D64" s="659">
        <v>42704</v>
      </c>
      <c r="E64" s="660">
        <v>1.6412788071503002</v>
      </c>
      <c r="F64" s="660">
        <v>0.6630940357293198</v>
      </c>
      <c r="G64" s="660">
        <v>0.30741074428900894</v>
      </c>
      <c r="H64" s="390">
        <v>2.6117835871686452</v>
      </c>
      <c r="I64" s="326"/>
    </row>
    <row r="65" spans="1:9">
      <c r="C65" s="658">
        <v>42735</v>
      </c>
      <c r="D65" s="659">
        <v>42735</v>
      </c>
      <c r="E65" s="660">
        <v>1.7873689530321561</v>
      </c>
      <c r="F65" s="660">
        <v>0.62729737353296977</v>
      </c>
      <c r="G65" s="660">
        <v>0.80238416468204365</v>
      </c>
      <c r="H65" s="390">
        <v>3.2170504912471927</v>
      </c>
      <c r="I65" s="326"/>
    </row>
    <row r="66" spans="1:9">
      <c r="C66" s="658">
        <v>42766</v>
      </c>
      <c r="D66" s="659">
        <v>42766</v>
      </c>
      <c r="E66" s="660">
        <v>1.4174856090358772</v>
      </c>
      <c r="F66" s="660">
        <v>-0.1823603627703102</v>
      </c>
      <c r="G66" s="660">
        <v>1.1355476387098773</v>
      </c>
      <c r="H66" s="390">
        <v>2.3706728849754342</v>
      </c>
      <c r="I66" s="326"/>
    </row>
    <row r="67" spans="1:9">
      <c r="C67" s="658">
        <v>42794</v>
      </c>
      <c r="D67" s="659">
        <v>42794</v>
      </c>
      <c r="E67" s="660">
        <v>1.7803282521737305</v>
      </c>
      <c r="F67" s="660">
        <v>-0.15824935158184902</v>
      </c>
      <c r="G67" s="660">
        <v>0.79011354383040866</v>
      </c>
      <c r="H67" s="390">
        <v>2.4121924444223026</v>
      </c>
      <c r="I67" s="326"/>
    </row>
    <row r="68" spans="1:9">
      <c r="C68" s="658">
        <v>42825</v>
      </c>
      <c r="D68" s="659">
        <v>42825</v>
      </c>
      <c r="E68" s="660">
        <v>1.9847636647109599</v>
      </c>
      <c r="F68" s="660">
        <v>0.39810249760485517</v>
      </c>
      <c r="G68" s="660">
        <v>0.35820491101825525</v>
      </c>
      <c r="H68" s="390">
        <v>2.7410710733340835</v>
      </c>
      <c r="I68" s="326"/>
    </row>
    <row r="69" spans="1:9">
      <c r="C69" s="658">
        <v>42855</v>
      </c>
      <c r="D69" s="659">
        <v>42855</v>
      </c>
      <c r="E69" s="660">
        <v>1.6248153593191794</v>
      </c>
      <c r="F69" s="660">
        <v>0.85097799198369395</v>
      </c>
      <c r="G69" s="660">
        <v>0.83896964256857764</v>
      </c>
      <c r="H69" s="390">
        <v>3.3147629938714545</v>
      </c>
      <c r="I69" s="326"/>
    </row>
    <row r="70" spans="1:9">
      <c r="C70" s="658">
        <v>42886</v>
      </c>
      <c r="D70" s="659">
        <v>42886</v>
      </c>
      <c r="E70" s="660">
        <v>1.6561389354781899</v>
      </c>
      <c r="F70" s="660">
        <v>0.30454631508758273</v>
      </c>
      <c r="G70" s="660">
        <v>0.54475360442919329</v>
      </c>
      <c r="H70" s="390">
        <v>2.5054388549949635</v>
      </c>
      <c r="I70" s="326"/>
    </row>
    <row r="71" spans="1:9">
      <c r="A71" s="323">
        <v>2017</v>
      </c>
      <c r="B71" s="323" t="s">
        <v>43</v>
      </c>
      <c r="C71" s="658">
        <v>42916</v>
      </c>
      <c r="D71" s="659">
        <v>42916</v>
      </c>
      <c r="E71" s="660">
        <v>2.0710843184849566</v>
      </c>
      <c r="F71" s="660">
        <v>-1.6575830850829733E-2</v>
      </c>
      <c r="G71" s="660">
        <v>0.60650945976678805</v>
      </c>
      <c r="H71" s="390">
        <v>2.6610179474009215</v>
      </c>
      <c r="I71" s="326"/>
    </row>
    <row r="72" spans="1:9">
      <c r="C72" s="658">
        <v>42947</v>
      </c>
      <c r="D72" s="659">
        <v>42947</v>
      </c>
      <c r="E72" s="660">
        <v>1.5979999146161905</v>
      </c>
      <c r="F72" s="660">
        <v>0.43284207151477588</v>
      </c>
      <c r="G72" s="660">
        <v>0.77271143051088131</v>
      </c>
      <c r="H72" s="390">
        <v>2.8035534166418472</v>
      </c>
      <c r="I72" s="326"/>
    </row>
    <row r="73" spans="1:9">
      <c r="C73" s="658">
        <v>42978</v>
      </c>
      <c r="D73" s="659">
        <v>42978</v>
      </c>
      <c r="E73" s="660">
        <v>2.0178662250277584</v>
      </c>
      <c r="F73" s="660">
        <v>0.57706988300906814</v>
      </c>
      <c r="G73" s="660">
        <v>0.63779527169225081</v>
      </c>
      <c r="H73" s="390">
        <v>3.2327313797290742</v>
      </c>
      <c r="I73" s="326"/>
    </row>
    <row r="74" spans="1:9">
      <c r="C74" s="658">
        <v>43008</v>
      </c>
      <c r="D74" s="659">
        <v>43008</v>
      </c>
      <c r="E74" s="660">
        <v>2.3004386679363953</v>
      </c>
      <c r="F74" s="660">
        <v>0.98986024382372018</v>
      </c>
      <c r="G74" s="660">
        <v>0.71730314732461409</v>
      </c>
      <c r="H74" s="390">
        <v>4.0076020590847179</v>
      </c>
      <c r="I74" s="326"/>
    </row>
    <row r="75" spans="1:9">
      <c r="C75" s="658">
        <v>43039</v>
      </c>
      <c r="D75" s="659">
        <v>43039</v>
      </c>
      <c r="E75" s="660">
        <v>2.1823847940806966</v>
      </c>
      <c r="F75" s="660">
        <v>1.4501092443898871</v>
      </c>
      <c r="G75" s="660">
        <v>1.0641442400527332</v>
      </c>
      <c r="H75" s="390">
        <v>4.6966382785233094</v>
      </c>
      <c r="I75" s="326"/>
    </row>
    <row r="76" spans="1:9">
      <c r="C76" s="658">
        <v>43069</v>
      </c>
      <c r="D76" s="659">
        <v>43069</v>
      </c>
      <c r="E76" s="660">
        <v>1.7975660934321036</v>
      </c>
      <c r="F76" s="660">
        <v>1.4456921702052363</v>
      </c>
      <c r="G76" s="660">
        <v>0.41160744657837606</v>
      </c>
      <c r="H76" s="390">
        <v>3.6548657102157165</v>
      </c>
      <c r="I76" s="326"/>
    </row>
    <row r="77" spans="1:9">
      <c r="C77" s="658">
        <v>43100</v>
      </c>
      <c r="D77" s="659">
        <v>43100</v>
      </c>
      <c r="E77" s="660">
        <v>1.9646266978784248</v>
      </c>
      <c r="F77" s="660">
        <v>1.1693440386726466</v>
      </c>
      <c r="G77" s="660">
        <v>0.28478667780583333</v>
      </c>
      <c r="H77" s="390">
        <v>3.4187574143569037</v>
      </c>
      <c r="I77" s="326"/>
    </row>
    <row r="78" spans="1:9">
      <c r="C78" s="658">
        <v>43131</v>
      </c>
      <c r="D78" s="659">
        <v>43131</v>
      </c>
      <c r="E78" s="660">
        <v>2.0506067495910334</v>
      </c>
      <c r="F78" s="660">
        <v>1.0573852038852172</v>
      </c>
      <c r="G78" s="660">
        <v>0.32010995693060712</v>
      </c>
      <c r="H78" s="390">
        <v>3.428101910406852</v>
      </c>
      <c r="I78" s="326"/>
    </row>
    <row r="79" spans="1:9">
      <c r="C79" s="658">
        <v>43159</v>
      </c>
      <c r="D79" s="659">
        <v>43159</v>
      </c>
      <c r="E79" s="660">
        <v>1.9396981542022813</v>
      </c>
      <c r="F79" s="660">
        <v>1.9980775942372042</v>
      </c>
      <c r="G79" s="660">
        <v>1.1680313009229519</v>
      </c>
      <c r="H79" s="390">
        <v>5.1058070493624257</v>
      </c>
      <c r="I79" s="326"/>
    </row>
    <row r="80" spans="1:9">
      <c r="C80" s="658">
        <v>43190</v>
      </c>
      <c r="D80" s="659">
        <v>43190</v>
      </c>
      <c r="E80" s="660">
        <v>2.3730764166397651</v>
      </c>
      <c r="F80" s="660">
        <v>2.1057217484987989</v>
      </c>
      <c r="G80" s="660">
        <v>1.39642423024562</v>
      </c>
      <c r="H80" s="390">
        <v>5.8752223953841849</v>
      </c>
      <c r="I80" s="326"/>
    </row>
    <row r="81" spans="1:9">
      <c r="C81" s="658">
        <v>43220</v>
      </c>
      <c r="D81" s="659">
        <v>43220</v>
      </c>
      <c r="E81" s="660">
        <v>1.7325120509914995</v>
      </c>
      <c r="F81" s="660">
        <v>2.7274156097207425</v>
      </c>
      <c r="G81" s="660">
        <v>1.1883281870518618</v>
      </c>
      <c r="H81" s="390">
        <v>5.6482558477640907</v>
      </c>
      <c r="I81" s="326"/>
    </row>
    <row r="82" spans="1:9">
      <c r="C82" s="658">
        <v>43251</v>
      </c>
      <c r="D82" s="659">
        <v>43251</v>
      </c>
      <c r="E82" s="660">
        <v>2.3241686585086438</v>
      </c>
      <c r="F82" s="660">
        <v>3.0220636191481844</v>
      </c>
      <c r="G82" s="660">
        <v>1.5515036597003631</v>
      </c>
      <c r="H82" s="390">
        <v>6.8977359373571829</v>
      </c>
      <c r="I82" s="326"/>
    </row>
    <row r="83" spans="1:9">
      <c r="A83" s="323">
        <v>2018</v>
      </c>
      <c r="B83" s="323" t="s">
        <v>44</v>
      </c>
      <c r="C83" s="658">
        <v>43281</v>
      </c>
      <c r="D83" s="659">
        <v>43281</v>
      </c>
      <c r="E83" s="660">
        <v>1.4939402854325039</v>
      </c>
      <c r="F83" s="660">
        <v>3.1704097129241555</v>
      </c>
      <c r="G83" s="660">
        <v>0.90401901856715372</v>
      </c>
      <c r="H83" s="390">
        <v>5.5683690169238105</v>
      </c>
      <c r="I83" s="326"/>
    </row>
    <row r="84" spans="1:9">
      <c r="C84" s="658">
        <v>43312</v>
      </c>
      <c r="D84" s="659">
        <v>43312</v>
      </c>
      <c r="E84" s="660">
        <v>1.2663056021446464</v>
      </c>
      <c r="F84" s="660">
        <v>3.0840714439518901</v>
      </c>
      <c r="G84" s="660">
        <v>0.76042580200756393</v>
      </c>
      <c r="H84" s="390">
        <v>5.1108028481041003</v>
      </c>
      <c r="I84" s="326"/>
    </row>
    <row r="85" spans="1:9">
      <c r="C85" s="658">
        <v>43343</v>
      </c>
      <c r="D85" s="659">
        <v>43343</v>
      </c>
      <c r="E85" s="660">
        <v>1.4277992850749783</v>
      </c>
      <c r="F85" s="660">
        <v>3.4093776941038496</v>
      </c>
      <c r="G85" s="660">
        <v>0.56349605061379704</v>
      </c>
      <c r="H85" s="390">
        <v>5.4006730297926424</v>
      </c>
      <c r="I85" s="326"/>
    </row>
    <row r="86" spans="1:9">
      <c r="C86" s="658">
        <v>43373</v>
      </c>
      <c r="D86" s="659">
        <v>43373</v>
      </c>
      <c r="E86" s="660">
        <v>1.5050076647722068</v>
      </c>
      <c r="F86" s="660">
        <v>2.8898816337804267</v>
      </c>
      <c r="G86" s="660">
        <v>0.72198327131078621</v>
      </c>
      <c r="H86" s="390">
        <v>5.1168725698634177</v>
      </c>
      <c r="I86" s="326"/>
    </row>
    <row r="87" spans="1:9">
      <c r="C87" s="658">
        <v>43404</v>
      </c>
      <c r="D87" s="659">
        <v>43404</v>
      </c>
      <c r="E87" s="660">
        <v>1.2236065131280718</v>
      </c>
      <c r="F87" s="660">
        <v>2.7145371111794718</v>
      </c>
      <c r="G87" s="660">
        <v>0.58950707760858545</v>
      </c>
      <c r="H87" s="390">
        <v>4.5276507019161443</v>
      </c>
      <c r="I87" s="326"/>
    </row>
    <row r="88" spans="1:9">
      <c r="C88" s="658">
        <v>43434</v>
      </c>
      <c r="D88" s="659">
        <v>43434</v>
      </c>
      <c r="E88" s="660">
        <v>1.9645770241220937</v>
      </c>
      <c r="F88" s="660">
        <v>2.3232750010713321</v>
      </c>
      <c r="G88" s="660">
        <v>0.87457263791060713</v>
      </c>
      <c r="H88" s="390">
        <v>5.1624246631040336</v>
      </c>
      <c r="I88" s="326"/>
    </row>
    <row r="89" spans="1:9">
      <c r="C89" s="658">
        <v>43465</v>
      </c>
      <c r="D89" s="659">
        <v>43465</v>
      </c>
      <c r="E89" s="660">
        <v>1.6702074300236072</v>
      </c>
      <c r="F89" s="660">
        <v>2.9181187429062967</v>
      </c>
      <c r="G89" s="660">
        <v>0.67555495743950411</v>
      </c>
      <c r="H89" s="390">
        <v>5.2638811303694126</v>
      </c>
      <c r="I89" s="326"/>
    </row>
    <row r="90" spans="1:9">
      <c r="C90" s="658">
        <v>43496</v>
      </c>
      <c r="D90" s="659">
        <v>43496</v>
      </c>
      <c r="E90" s="660">
        <v>1.7281388860469291</v>
      </c>
      <c r="F90" s="660">
        <v>3.7411278107071606</v>
      </c>
      <c r="G90" s="660">
        <v>0.77023220317801488</v>
      </c>
      <c r="H90" s="390">
        <v>6.2394988999321157</v>
      </c>
      <c r="I90" s="326"/>
    </row>
    <row r="91" spans="1:9">
      <c r="C91" s="658">
        <v>43524</v>
      </c>
      <c r="D91" s="659">
        <v>43524</v>
      </c>
      <c r="E91" s="660">
        <v>1.0268938008640718</v>
      </c>
      <c r="F91" s="660">
        <v>3.4381818668031148</v>
      </c>
      <c r="G91" s="660">
        <v>-0.38204414290376476</v>
      </c>
      <c r="H91" s="390">
        <v>4.0830315247634417</v>
      </c>
      <c r="I91" s="326"/>
    </row>
    <row r="92" spans="1:9">
      <c r="C92" s="658">
        <v>43555</v>
      </c>
      <c r="D92" s="659">
        <v>43555</v>
      </c>
      <c r="E92" s="660">
        <v>1.0328758289499524</v>
      </c>
      <c r="F92" s="660">
        <v>3.5024498335722924</v>
      </c>
      <c r="G92" s="660">
        <v>0.98265096212235326</v>
      </c>
      <c r="H92" s="390">
        <v>5.5179766246446178</v>
      </c>
      <c r="I92" s="326"/>
    </row>
    <row r="93" spans="1:9">
      <c r="C93" s="658">
        <v>43585</v>
      </c>
      <c r="D93" s="659">
        <v>43585</v>
      </c>
      <c r="E93" s="660">
        <v>1.5802629991826782</v>
      </c>
      <c r="F93" s="660">
        <v>2.593792698308524</v>
      </c>
      <c r="G93" s="660">
        <v>0.76196931046468741</v>
      </c>
      <c r="H93" s="390">
        <v>4.9360250079558909</v>
      </c>
      <c r="I93" s="326"/>
    </row>
    <row r="94" spans="1:9">
      <c r="C94" s="658">
        <v>43616</v>
      </c>
      <c r="D94" s="659">
        <v>43616</v>
      </c>
      <c r="E94" s="660">
        <v>1.24380172495295</v>
      </c>
      <c r="F94" s="660">
        <v>2.7536705103620824</v>
      </c>
      <c r="G94" s="660">
        <v>0.40569445538688059</v>
      </c>
      <c r="H94" s="390">
        <v>4.4031666907019371</v>
      </c>
      <c r="I94" s="326"/>
    </row>
    <row r="95" spans="1:9">
      <c r="A95" s="323">
        <v>2019</v>
      </c>
      <c r="B95" s="323" t="s">
        <v>45</v>
      </c>
      <c r="C95" s="658">
        <v>43646</v>
      </c>
      <c r="D95" s="659">
        <v>43646</v>
      </c>
      <c r="E95" s="660">
        <v>1.6763653903615763</v>
      </c>
      <c r="F95" s="660">
        <v>2.8225919446155983</v>
      </c>
      <c r="G95" s="660">
        <v>0.56978957440183031</v>
      </c>
      <c r="H95" s="390">
        <v>5.0687469093790156</v>
      </c>
      <c r="I95" s="326"/>
    </row>
    <row r="96" spans="1:9">
      <c r="C96" s="658">
        <v>43677</v>
      </c>
      <c r="D96" s="659">
        <v>43677</v>
      </c>
      <c r="E96" s="660">
        <v>1.864043564995008</v>
      </c>
      <c r="F96" s="660">
        <v>2.6328644085951223</v>
      </c>
      <c r="G96" s="660">
        <v>0.92341201482658208</v>
      </c>
      <c r="H96" s="390">
        <v>5.4203199884166935</v>
      </c>
      <c r="I96" s="326"/>
    </row>
    <row r="97" spans="1:10">
      <c r="C97" s="658">
        <v>43708</v>
      </c>
      <c r="D97" s="659">
        <v>43708</v>
      </c>
      <c r="E97" s="660">
        <v>1.8826068711504478</v>
      </c>
      <c r="F97" s="660">
        <v>2.4681711566214646</v>
      </c>
      <c r="G97" s="660">
        <v>0.83817627708314468</v>
      </c>
      <c r="H97" s="390">
        <v>5.1889543048550593</v>
      </c>
      <c r="I97" s="326"/>
    </row>
    <row r="98" spans="1:10">
      <c r="C98" s="658">
        <v>43738</v>
      </c>
      <c r="D98" s="659">
        <v>43738</v>
      </c>
      <c r="E98" s="660">
        <v>1.3097058494119433</v>
      </c>
      <c r="F98" s="660">
        <v>2.3346401253639697</v>
      </c>
      <c r="G98" s="660">
        <v>1.0815933557451929</v>
      </c>
      <c r="H98" s="390">
        <v>4.7259393305211006</v>
      </c>
      <c r="I98" s="326"/>
    </row>
    <row r="99" spans="1:10">
      <c r="C99" s="658">
        <v>43769</v>
      </c>
      <c r="D99" s="659">
        <v>43769</v>
      </c>
      <c r="E99" s="660">
        <v>1.8538232413107476</v>
      </c>
      <c r="F99" s="660">
        <v>2.6952194926577904</v>
      </c>
      <c r="G99" s="660">
        <v>0.42399992962875771</v>
      </c>
      <c r="H99" s="390">
        <v>4.9730426635973117</v>
      </c>
      <c r="I99" s="326"/>
    </row>
    <row r="100" spans="1:10">
      <c r="C100" s="658">
        <v>43799</v>
      </c>
      <c r="D100" s="659">
        <v>43799</v>
      </c>
      <c r="E100" s="660">
        <v>1.8259229678008377</v>
      </c>
      <c r="F100" s="660">
        <v>3.1156339520781029</v>
      </c>
      <c r="G100" s="660">
        <v>-0.2263391857656811</v>
      </c>
      <c r="H100" s="390">
        <v>4.7152177341132813</v>
      </c>
      <c r="I100" s="326"/>
    </row>
    <row r="101" spans="1:10">
      <c r="C101" s="658">
        <v>43830</v>
      </c>
      <c r="D101" s="659">
        <v>43830</v>
      </c>
      <c r="E101" s="660">
        <v>1.3017655160641075</v>
      </c>
      <c r="F101" s="660">
        <v>3.1333285215130577</v>
      </c>
      <c r="G101" s="660">
        <v>-0.26619762449826034</v>
      </c>
      <c r="H101" s="390">
        <v>4.1688964130789117</v>
      </c>
      <c r="I101" s="326"/>
    </row>
    <row r="102" spans="1:10">
      <c r="C102" s="658">
        <v>43861</v>
      </c>
      <c r="D102" s="659">
        <v>43861</v>
      </c>
      <c r="E102" s="660">
        <v>1.552979411915284</v>
      </c>
      <c r="F102" s="660">
        <v>2.8641634497435779</v>
      </c>
      <c r="G102" s="660">
        <v>0.36371224088326065</v>
      </c>
      <c r="H102" s="390">
        <v>4.7808551025421337</v>
      </c>
      <c r="I102" s="326"/>
    </row>
    <row r="103" spans="1:10">
      <c r="C103" s="658">
        <v>43890</v>
      </c>
      <c r="D103" s="659">
        <v>43890</v>
      </c>
      <c r="E103" s="660">
        <v>2.4744021365744064</v>
      </c>
      <c r="F103" s="660">
        <v>2.9532303622665608</v>
      </c>
      <c r="G103" s="660">
        <v>1.2215115310380005</v>
      </c>
      <c r="H103" s="390">
        <v>6.6491440298789541</v>
      </c>
      <c r="I103" s="326"/>
    </row>
    <row r="104" spans="1:10">
      <c r="C104" s="658">
        <v>43921</v>
      </c>
      <c r="D104" s="659">
        <v>43921</v>
      </c>
      <c r="E104" s="660">
        <v>3.0780648846848697</v>
      </c>
      <c r="F104" s="660">
        <v>4.7869122028967821</v>
      </c>
      <c r="G104" s="660">
        <v>0.46460426614896372</v>
      </c>
      <c r="H104" s="390">
        <v>8.3295813537306032</v>
      </c>
      <c r="I104" s="326"/>
    </row>
    <row r="105" spans="1:10">
      <c r="C105" s="658">
        <v>43951</v>
      </c>
      <c r="D105" s="659">
        <v>43951</v>
      </c>
      <c r="E105" s="660">
        <v>3.5068046311417516</v>
      </c>
      <c r="F105" s="660">
        <v>4.9969429591268373</v>
      </c>
      <c r="G105" s="660">
        <v>-2.6459905450508872E-2</v>
      </c>
      <c r="H105" s="390">
        <v>8.47728768481808</v>
      </c>
      <c r="I105" s="326"/>
    </row>
    <row r="106" spans="1:10">
      <c r="C106" s="658">
        <v>43982</v>
      </c>
      <c r="D106" s="659">
        <v>43982</v>
      </c>
      <c r="E106" s="660">
        <v>4.3839873172608321</v>
      </c>
      <c r="F106" s="660">
        <v>5.1785573136264063</v>
      </c>
      <c r="G106" s="660">
        <v>-0.23327686828220079</v>
      </c>
      <c r="H106" s="390">
        <v>9.3292677626050278</v>
      </c>
      <c r="I106" s="326"/>
    </row>
    <row r="107" spans="1:10">
      <c r="A107" s="323">
        <v>2020</v>
      </c>
      <c r="B107" s="323" t="s">
        <v>46</v>
      </c>
      <c r="C107" s="658">
        <v>44012</v>
      </c>
      <c r="D107" s="659">
        <v>44012</v>
      </c>
      <c r="E107" s="660">
        <v>4.3596994819481933</v>
      </c>
      <c r="F107" s="660">
        <v>4.9725335859685371</v>
      </c>
      <c r="G107" s="660">
        <v>-0.41369601818468521</v>
      </c>
      <c r="H107" s="390">
        <v>8.9185370497320662</v>
      </c>
      <c r="I107" s="326"/>
    </row>
    <row r="108" spans="1:10">
      <c r="C108" s="658">
        <v>44043</v>
      </c>
      <c r="D108" s="659">
        <v>44043</v>
      </c>
      <c r="E108" s="660">
        <v>4.2696491819203448</v>
      </c>
      <c r="F108" s="660">
        <v>4.4347730863332178</v>
      </c>
      <c r="G108" s="660">
        <v>-0.38999700913089769</v>
      </c>
      <c r="H108" s="390">
        <v>8.3144252591226717</v>
      </c>
      <c r="I108" s="326"/>
    </row>
    <row r="109" spans="1:10">
      <c r="C109" s="658">
        <v>44074</v>
      </c>
      <c r="D109" s="659">
        <v>44074</v>
      </c>
      <c r="E109" s="660">
        <v>3.2225485437352765</v>
      </c>
      <c r="F109" s="660">
        <v>3.9867711829834658</v>
      </c>
      <c r="G109" s="660">
        <v>-0.29523377383907967</v>
      </c>
      <c r="H109" s="390">
        <v>6.9140859528796597</v>
      </c>
    </row>
    <row r="110" spans="1:10">
      <c r="C110" s="658">
        <v>44104</v>
      </c>
      <c r="D110" s="659">
        <v>44104</v>
      </c>
      <c r="E110" s="660">
        <v>3.3482783479104707</v>
      </c>
      <c r="F110" s="660">
        <v>4.2570380582814478</v>
      </c>
      <c r="G110" s="660">
        <v>-0.71649622116450018</v>
      </c>
      <c r="H110" s="390">
        <v>6.8888201850274129</v>
      </c>
      <c r="J110" s="652" t="s">
        <v>453</v>
      </c>
    </row>
    <row r="111" spans="1:10">
      <c r="C111" s="658">
        <v>44135</v>
      </c>
      <c r="D111" s="659">
        <v>44135</v>
      </c>
      <c r="E111" s="660">
        <v>3.647619051170496</v>
      </c>
      <c r="F111" s="660">
        <v>4.1982199928591655</v>
      </c>
      <c r="G111" s="660">
        <v>-2.5638536844143821E-2</v>
      </c>
      <c r="H111" s="390">
        <v>7.8202005071855041</v>
      </c>
    </row>
    <row r="112" spans="1:10">
      <c r="C112" s="658">
        <v>44165</v>
      </c>
      <c r="D112" s="659">
        <v>44165</v>
      </c>
      <c r="E112" s="660">
        <v>3.9763887126186059</v>
      </c>
      <c r="F112" s="660">
        <v>4.1158853678697982</v>
      </c>
      <c r="G112" s="660">
        <v>0.90095614173531124</v>
      </c>
      <c r="H112" s="390">
        <v>8.9932302222237155</v>
      </c>
    </row>
    <row r="113" spans="1:8">
      <c r="C113" s="658">
        <v>44196</v>
      </c>
      <c r="D113" s="659">
        <v>44196</v>
      </c>
      <c r="E113" s="660">
        <v>4.1313013820607463</v>
      </c>
      <c r="F113" s="660">
        <v>4.5293043270150051</v>
      </c>
      <c r="G113" s="660">
        <v>1.0683004085106811</v>
      </c>
      <c r="H113" s="390">
        <v>9.7289061175864333</v>
      </c>
    </row>
    <row r="114" spans="1:8">
      <c r="C114" s="658">
        <v>44227</v>
      </c>
      <c r="D114" s="659">
        <v>44227</v>
      </c>
      <c r="E114" s="660">
        <v>4.1612135964425727</v>
      </c>
      <c r="F114" s="660">
        <v>5.3304922984371856</v>
      </c>
      <c r="G114" s="660">
        <v>4.9391941485765763E-2</v>
      </c>
      <c r="H114" s="390">
        <v>9.5410978363655232</v>
      </c>
    </row>
    <row r="115" spans="1:8">
      <c r="C115" s="658">
        <v>44255</v>
      </c>
      <c r="D115" s="659">
        <v>44255</v>
      </c>
      <c r="E115" s="660">
        <v>3.5523072392953456</v>
      </c>
      <c r="F115" s="660">
        <v>5.8640514273480946</v>
      </c>
      <c r="G115" s="660">
        <v>-0.18573225405169932</v>
      </c>
      <c r="H115" s="390">
        <v>9.2306264125917608</v>
      </c>
    </row>
    <row r="116" spans="1:8">
      <c r="C116" s="658">
        <v>44286</v>
      </c>
      <c r="D116" s="659">
        <v>44286</v>
      </c>
      <c r="E116" s="660">
        <v>3.0890308271191809</v>
      </c>
      <c r="F116" s="660">
        <v>4.0058408295503583</v>
      </c>
      <c r="G116" s="660">
        <v>-0.21226263583157362</v>
      </c>
      <c r="H116" s="390">
        <v>6.8826090208379753</v>
      </c>
    </row>
    <row r="117" spans="1:8">
      <c r="C117" s="658">
        <v>44316</v>
      </c>
      <c r="D117" s="659">
        <v>44316</v>
      </c>
      <c r="E117" s="660">
        <v>3.1762923537201364</v>
      </c>
      <c r="F117" s="660">
        <v>4.2768989691933195</v>
      </c>
      <c r="G117" s="660">
        <v>0.48167798425249836</v>
      </c>
      <c r="H117" s="390">
        <v>7.934869307165954</v>
      </c>
    </row>
    <row r="118" spans="1:8">
      <c r="C118" s="658">
        <v>44347</v>
      </c>
      <c r="D118" s="659">
        <v>44347</v>
      </c>
      <c r="E118" s="660">
        <v>2.5703243550098511</v>
      </c>
      <c r="F118" s="660">
        <v>4.5102615173366312</v>
      </c>
      <c r="G118" s="660">
        <v>0.5630681524001393</v>
      </c>
      <c r="H118" s="390">
        <v>7.643654024746624</v>
      </c>
    </row>
    <row r="119" spans="1:8">
      <c r="A119" s="323">
        <v>2021</v>
      </c>
      <c r="B119" s="323" t="s">
        <v>47</v>
      </c>
      <c r="C119" s="658">
        <v>44377</v>
      </c>
      <c r="D119" s="659">
        <v>44377</v>
      </c>
      <c r="E119" s="660">
        <v>2.3847473184983397</v>
      </c>
      <c r="F119" s="660">
        <v>4.870046208928926</v>
      </c>
      <c r="G119" s="660">
        <v>1.047199186789054</v>
      </c>
      <c r="H119" s="390">
        <v>8.3019927142163255</v>
      </c>
    </row>
    <row r="120" spans="1:8">
      <c r="C120" s="658">
        <v>44408</v>
      </c>
      <c r="D120" s="659">
        <v>44408</v>
      </c>
      <c r="E120" s="660">
        <v>3.3649249530979617</v>
      </c>
      <c r="F120" s="660">
        <v>5.9070984958211543</v>
      </c>
      <c r="G120" s="660">
        <v>0.40047136504989278</v>
      </c>
      <c r="H120" s="390">
        <v>9.6724948139690099</v>
      </c>
    </row>
    <row r="121" spans="1:8">
      <c r="C121" s="658">
        <v>44439</v>
      </c>
      <c r="D121" s="659">
        <v>44439</v>
      </c>
      <c r="E121" s="660">
        <v>4.567932672501442</v>
      </c>
      <c r="F121" s="660">
        <v>5.7514755368887283</v>
      </c>
      <c r="G121" s="660">
        <v>0.68499314493735142</v>
      </c>
      <c r="H121" s="390">
        <v>11.004401354327499</v>
      </c>
    </row>
    <row r="122" spans="1:8">
      <c r="C122" s="658">
        <v>44469</v>
      </c>
      <c r="D122" s="659">
        <v>44469</v>
      </c>
      <c r="E122" s="660">
        <v>4.7640242654846476</v>
      </c>
      <c r="F122" s="660">
        <v>6.0059555109660536</v>
      </c>
      <c r="G122" s="660">
        <v>0.38074881408633959</v>
      </c>
      <c r="H122" s="390">
        <v>11.150728590537028</v>
      </c>
    </row>
    <row r="123" spans="1:8">
      <c r="C123" s="658">
        <v>44500</v>
      </c>
      <c r="D123" s="659">
        <v>44500</v>
      </c>
      <c r="E123" s="660">
        <v>4.4513229910625736</v>
      </c>
      <c r="F123" s="660">
        <v>6.4166963608160623</v>
      </c>
      <c r="G123" s="660">
        <v>0.35074419035842824</v>
      </c>
      <c r="H123" s="390">
        <v>11.21876354223707</v>
      </c>
    </row>
    <row r="124" spans="1:8">
      <c r="C124" s="658">
        <v>44530</v>
      </c>
      <c r="D124" s="659">
        <v>44530</v>
      </c>
      <c r="E124" s="660">
        <v>4.039673836738352</v>
      </c>
      <c r="F124" s="660">
        <v>6.518879146474073</v>
      </c>
      <c r="G124" s="660">
        <v>0.22933607754460958</v>
      </c>
      <c r="H124" s="390">
        <v>10.787889060757053</v>
      </c>
    </row>
    <row r="125" spans="1:8">
      <c r="C125" s="658">
        <v>44561</v>
      </c>
      <c r="D125" s="659">
        <v>44561</v>
      </c>
      <c r="E125" s="660">
        <v>4.3193797678264083</v>
      </c>
      <c r="F125" s="660">
        <v>6.3955418277100113</v>
      </c>
      <c r="G125" s="660">
        <v>7.3253798455735E-2</v>
      </c>
      <c r="H125" s="390">
        <v>10.788175393992148</v>
      </c>
    </row>
    <row r="126" spans="1:8">
      <c r="C126" s="658">
        <v>44592</v>
      </c>
      <c r="D126" s="659">
        <v>44592</v>
      </c>
      <c r="E126" s="660">
        <v>3.7052306420681087</v>
      </c>
      <c r="F126" s="660">
        <v>6.2813871886053949</v>
      </c>
      <c r="G126" s="660">
        <v>0.80679195922890157</v>
      </c>
      <c r="H126" s="390">
        <v>10.793409789902427</v>
      </c>
    </row>
    <row r="127" spans="1:8">
      <c r="C127" s="658">
        <v>44620</v>
      </c>
      <c r="D127" s="659">
        <v>44620</v>
      </c>
      <c r="E127" s="660">
        <v>3.8461602453216965</v>
      </c>
      <c r="F127" s="660">
        <v>6.1725285057818251</v>
      </c>
      <c r="G127" s="660">
        <v>0.37626205506174631</v>
      </c>
      <c r="H127" s="390">
        <v>10.394950806165255</v>
      </c>
    </row>
    <row r="128" spans="1:8">
      <c r="C128" s="658">
        <v>44651</v>
      </c>
      <c r="D128" s="659">
        <v>44651</v>
      </c>
      <c r="E128" s="660">
        <v>3.4457142020074634</v>
      </c>
      <c r="F128" s="660">
        <v>5.8863168764085696</v>
      </c>
      <c r="G128" s="660">
        <v>-0.12535039763225789</v>
      </c>
      <c r="H128" s="390">
        <v>9.2066806807837906</v>
      </c>
    </row>
    <row r="129" spans="1:10">
      <c r="C129" s="658">
        <v>44681</v>
      </c>
      <c r="D129" s="659">
        <v>44681</v>
      </c>
      <c r="E129" s="660">
        <v>3.4366106889770189</v>
      </c>
      <c r="F129" s="660">
        <v>5.8648062314147813</v>
      </c>
      <c r="G129" s="660">
        <v>-0.59428614765884824</v>
      </c>
      <c r="H129" s="390">
        <v>8.7071307727329526</v>
      </c>
    </row>
    <row r="130" spans="1:10">
      <c r="C130" s="658">
        <v>44712</v>
      </c>
      <c r="D130" s="659">
        <v>44712</v>
      </c>
      <c r="E130" s="660">
        <v>3.4793295181797093</v>
      </c>
      <c r="F130" s="660">
        <v>5.554772179646438</v>
      </c>
      <c r="G130" s="660">
        <v>0.15367071222492673</v>
      </c>
      <c r="H130" s="390">
        <v>9.1877724100510676</v>
      </c>
    </row>
    <row r="131" spans="1:10">
      <c r="A131" s="323">
        <v>2022</v>
      </c>
      <c r="B131" s="323" t="s">
        <v>48</v>
      </c>
      <c r="C131" s="658">
        <v>44742</v>
      </c>
      <c r="D131" s="659">
        <v>44742</v>
      </c>
      <c r="E131" s="660">
        <v>5.2815311112412404</v>
      </c>
      <c r="F131" s="660">
        <v>6.2220296426710942</v>
      </c>
      <c r="G131" s="660">
        <v>-8.7672045350776981E-2</v>
      </c>
      <c r="H131" s="390">
        <v>11.415888708561567</v>
      </c>
    </row>
    <row r="132" spans="1:10">
      <c r="C132" s="658">
        <v>44773</v>
      </c>
      <c r="D132" s="659">
        <v>44773</v>
      </c>
      <c r="E132" s="660">
        <v>6.0698245644047555</v>
      </c>
      <c r="F132" s="660">
        <v>6.0948071563640074</v>
      </c>
      <c r="G132" s="660">
        <v>0.2535455479914373</v>
      </c>
      <c r="H132" s="390">
        <v>12.418177268760203</v>
      </c>
    </row>
    <row r="133" spans="1:10">
      <c r="C133" s="658">
        <v>44804</v>
      </c>
      <c r="D133" s="659">
        <v>44804</v>
      </c>
      <c r="E133" s="660">
        <v>5.7967731123818931</v>
      </c>
      <c r="F133" s="660">
        <v>6.4571571342321556</v>
      </c>
      <c r="G133" s="660">
        <v>-3.7133008266059649E-2</v>
      </c>
      <c r="H133" s="390">
        <v>12.216797238347993</v>
      </c>
      <c r="J133" s="661" t="s">
        <v>154</v>
      </c>
    </row>
    <row r="134" spans="1:10">
      <c r="C134" s="658">
        <v>44834</v>
      </c>
      <c r="D134" s="659">
        <v>44834</v>
      </c>
      <c r="E134" s="660">
        <v>5.6893834103138214</v>
      </c>
      <c r="F134" s="660">
        <v>6.7079162588847909</v>
      </c>
      <c r="G134" s="660">
        <v>3.3894246685165955E-2</v>
      </c>
      <c r="H134" s="390">
        <v>12.431193915883782</v>
      </c>
    </row>
    <row r="135" spans="1:10">
      <c r="C135" s="658">
        <v>44865</v>
      </c>
      <c r="D135" s="659">
        <v>44865</v>
      </c>
      <c r="E135" s="660">
        <v>4.3819071867272648</v>
      </c>
      <c r="F135" s="660">
        <v>6.6814852944322318</v>
      </c>
      <c r="G135" s="660">
        <v>0.4824724000140429</v>
      </c>
      <c r="H135" s="390">
        <v>11.545864881173529</v>
      </c>
    </row>
    <row r="136" spans="1:10">
      <c r="C136" s="658">
        <v>44895</v>
      </c>
      <c r="D136" s="659">
        <v>44895</v>
      </c>
      <c r="E136" s="660">
        <v>3.9272429725004798</v>
      </c>
      <c r="F136" s="660">
        <v>7.1048891683775057</v>
      </c>
      <c r="G136" s="660">
        <v>0.26584657213420526</v>
      </c>
      <c r="H136" s="390">
        <v>11.297978713012185</v>
      </c>
    </row>
    <row r="137" spans="1:10">
      <c r="C137" s="658">
        <v>44926</v>
      </c>
      <c r="D137" s="659">
        <v>44926</v>
      </c>
      <c r="E137" s="660">
        <v>5.1128824448239865</v>
      </c>
      <c r="F137" s="660">
        <v>8.9245404438317983</v>
      </c>
      <c r="G137" s="660">
        <v>0.4061367593112975</v>
      </c>
      <c r="H137" s="390">
        <v>14.443559647967106</v>
      </c>
      <c r="J137" s="652" t="s">
        <v>454</v>
      </c>
    </row>
    <row r="138" spans="1:10">
      <c r="C138" s="658">
        <v>44957</v>
      </c>
      <c r="D138" s="659">
        <v>44957</v>
      </c>
      <c r="E138" s="660">
        <v>4.1290012368360536</v>
      </c>
      <c r="F138" s="660">
        <v>8.4718474377298456</v>
      </c>
      <c r="G138" s="660">
        <v>-0.69408109106447557</v>
      </c>
      <c r="H138" s="390">
        <v>11.90676758350142</v>
      </c>
    </row>
    <row r="139" spans="1:10">
      <c r="C139" s="658">
        <v>44985</v>
      </c>
      <c r="D139" s="659">
        <v>44985</v>
      </c>
      <c r="E139" s="660">
        <v>4.1414522549460093</v>
      </c>
      <c r="F139" s="660">
        <v>6.2721965483903919</v>
      </c>
      <c r="G139" s="660">
        <v>-0.5133901025832438</v>
      </c>
      <c r="H139" s="390">
        <v>9.9002587007531559</v>
      </c>
    </row>
    <row r="140" spans="1:10">
      <c r="C140" s="658">
        <v>45016</v>
      </c>
      <c r="D140" s="659">
        <v>45016</v>
      </c>
      <c r="E140" s="660">
        <v>4.0041517975523364</v>
      </c>
      <c r="F140" s="660">
        <v>5.793425855480538</v>
      </c>
      <c r="G140" s="660">
        <v>-1.0867880276542483</v>
      </c>
      <c r="H140" s="390">
        <v>8.7107896253786095</v>
      </c>
    </row>
    <row r="141" spans="1:10">
      <c r="C141" s="658">
        <v>45046</v>
      </c>
      <c r="D141" s="659">
        <v>45046</v>
      </c>
      <c r="E141" s="660">
        <v>3.5918544227658868</v>
      </c>
      <c r="F141" s="660">
        <v>5.7017334766826311</v>
      </c>
      <c r="G141" s="660">
        <v>-0.29694295117289277</v>
      </c>
      <c r="H141" s="390">
        <v>8.9966449482756161</v>
      </c>
    </row>
    <row r="142" spans="1:10">
      <c r="C142" s="658">
        <v>45077</v>
      </c>
      <c r="D142" s="659">
        <v>45077</v>
      </c>
      <c r="E142" s="660">
        <v>3.0680184599416185</v>
      </c>
      <c r="F142" s="660">
        <v>5.8070290448762334</v>
      </c>
      <c r="G142" s="660">
        <v>-1.1540575810580156</v>
      </c>
      <c r="H142" s="390">
        <v>7.7209899237598449</v>
      </c>
    </row>
    <row r="143" spans="1:10">
      <c r="A143" s="431" t="s">
        <v>187</v>
      </c>
      <c r="B143" s="323" t="s">
        <v>49</v>
      </c>
      <c r="C143" s="658">
        <v>45107</v>
      </c>
      <c r="D143" s="659">
        <v>45107</v>
      </c>
      <c r="E143" s="660">
        <v>2.2920721740217771</v>
      </c>
      <c r="F143" s="660">
        <v>5.0222788647792997</v>
      </c>
      <c r="G143" s="660">
        <v>-1.5629333144167543</v>
      </c>
      <c r="H143" s="390">
        <v>5.751417724384325</v>
      </c>
    </row>
    <row r="144" spans="1:10">
      <c r="C144" s="658">
        <v>45138</v>
      </c>
      <c r="D144" s="659">
        <v>45138</v>
      </c>
      <c r="E144" s="660">
        <v>1.5674842077379536</v>
      </c>
      <c r="F144" s="660">
        <v>4.7753472271993074</v>
      </c>
      <c r="G144" s="660">
        <v>-1.1851085130990051</v>
      </c>
      <c r="H144" s="390">
        <v>5.1577229218382428</v>
      </c>
    </row>
    <row r="145" spans="1:18">
      <c r="C145" s="578">
        <v>45169</v>
      </c>
      <c r="D145" s="659">
        <v>45169</v>
      </c>
      <c r="E145" s="660">
        <v>1.6122894151712086</v>
      </c>
      <c r="F145" s="660">
        <v>4.945897011788051</v>
      </c>
      <c r="G145" s="660">
        <v>-1.1465893044929503</v>
      </c>
      <c r="H145" s="390">
        <v>5.4115971224663042</v>
      </c>
    </row>
    <row r="146" spans="1:18">
      <c r="C146" s="416">
        <v>45199</v>
      </c>
      <c r="D146" s="415">
        <v>45199</v>
      </c>
      <c r="E146" s="660">
        <v>1.7412367349001512</v>
      </c>
      <c r="F146" s="660">
        <v>3.9615237840979241</v>
      </c>
      <c r="G146" s="660">
        <v>-1.0448756604737874</v>
      </c>
      <c r="H146" s="390">
        <v>4.6578848585242696</v>
      </c>
    </row>
    <row r="147" spans="1:18">
      <c r="C147" s="416">
        <v>45230</v>
      </c>
      <c r="D147" s="415">
        <v>45230</v>
      </c>
      <c r="E147" s="660">
        <v>2.2656367236805846</v>
      </c>
      <c r="F147" s="660">
        <v>3.7948125220545963</v>
      </c>
      <c r="G147" s="660">
        <v>-1.7749960993736589</v>
      </c>
      <c r="H147" s="390">
        <v>4.2854531463615331</v>
      </c>
    </row>
    <row r="148" spans="1:18">
      <c r="C148" s="416">
        <v>45260</v>
      </c>
      <c r="D148" s="415">
        <v>45260</v>
      </c>
      <c r="E148" s="660">
        <v>2.3164970514112797</v>
      </c>
      <c r="F148" s="660">
        <v>1.7063503029214311</v>
      </c>
      <c r="G148" s="660">
        <v>-1.3112153834669815</v>
      </c>
      <c r="H148" s="390">
        <v>2.7116319708657244</v>
      </c>
    </row>
    <row r="149" spans="1:18">
      <c r="C149" s="416">
        <v>45291</v>
      </c>
      <c r="D149" s="415">
        <v>45291</v>
      </c>
      <c r="E149" s="660">
        <v>2.3375704826889518</v>
      </c>
      <c r="F149" s="660">
        <v>0.95480808858269894</v>
      </c>
      <c r="G149" s="660">
        <v>-0.43996159145134267</v>
      </c>
      <c r="H149" s="390">
        <v>2.8524169798203047</v>
      </c>
    </row>
    <row r="150" spans="1:18">
      <c r="C150" s="711">
        <v>45322</v>
      </c>
      <c r="D150" s="712">
        <v>45322</v>
      </c>
      <c r="E150" s="721">
        <v>2.3649643969926877</v>
      </c>
      <c r="F150" s="721">
        <v>1.3316520875466233</v>
      </c>
      <c r="G150" s="721">
        <v>1.9120671190684651E-2</v>
      </c>
      <c r="H150" s="722">
        <v>3.7157371557299967</v>
      </c>
    </row>
    <row r="151" spans="1:18">
      <c r="C151" s="711">
        <v>45351</v>
      </c>
      <c r="D151" s="712">
        <f t="shared" ref="D151:D156" si="0">C151</f>
        <v>45351</v>
      </c>
      <c r="E151" s="721">
        <v>1.8206448014772154</v>
      </c>
      <c r="F151" s="721">
        <v>1.0367902026900018</v>
      </c>
      <c r="G151" s="721">
        <v>-0.19051688971749853</v>
      </c>
      <c r="H151" s="722">
        <v>2.6669181144497287</v>
      </c>
    </row>
    <row r="152" spans="1:18">
      <c r="C152" s="711">
        <v>45382</v>
      </c>
      <c r="D152" s="712">
        <f t="shared" si="0"/>
        <v>45382</v>
      </c>
      <c r="E152" s="721">
        <v>2.3635024640173068</v>
      </c>
      <c r="F152" s="721">
        <v>1.9760554275284956</v>
      </c>
      <c r="G152" s="721">
        <v>0.10125241780757133</v>
      </c>
      <c r="H152" s="722">
        <v>4.4408103093533668</v>
      </c>
    </row>
    <row r="153" spans="1:18">
      <c r="C153" s="416">
        <v>45412</v>
      </c>
      <c r="D153" s="415">
        <f t="shared" si="0"/>
        <v>45412</v>
      </c>
      <c r="E153" s="660">
        <v>2.0346585519251943</v>
      </c>
      <c r="F153" s="660">
        <v>2.1596797044202294</v>
      </c>
      <c r="G153" s="660">
        <v>-0.46888616882402645</v>
      </c>
      <c r="H153" s="390">
        <v>3.7254520875214041</v>
      </c>
    </row>
    <row r="154" spans="1:18">
      <c r="C154" s="711">
        <v>45443</v>
      </c>
      <c r="D154" s="712">
        <f t="shared" si="0"/>
        <v>45443</v>
      </c>
      <c r="E154" s="721">
        <v>2.3556120402165059</v>
      </c>
      <c r="F154" s="721">
        <v>1.7215601750170666</v>
      </c>
      <c r="G154" s="721">
        <v>1.0941681262704167E-2</v>
      </c>
      <c r="H154" s="722">
        <v>4.0881138964962531</v>
      </c>
    </row>
    <row r="155" spans="1:18">
      <c r="C155" s="416">
        <v>45473</v>
      </c>
      <c r="D155" s="415">
        <f t="shared" si="0"/>
        <v>45473</v>
      </c>
      <c r="E155" s="660">
        <v>1.3832657988923167</v>
      </c>
      <c r="F155" s="660">
        <v>2.0609201367259806</v>
      </c>
      <c r="G155" s="660">
        <v>0.56245660208830339</v>
      </c>
      <c r="H155" s="390">
        <v>4.0066425377065968</v>
      </c>
    </row>
    <row r="156" spans="1:18">
      <c r="A156" s="323">
        <v>2024</v>
      </c>
      <c r="B156" s="323" t="s">
        <v>517</v>
      </c>
      <c r="C156" s="711">
        <v>45504</v>
      </c>
      <c r="D156" s="712">
        <f t="shared" si="0"/>
        <v>45504</v>
      </c>
      <c r="E156" s="721">
        <v>1.2563769425350115</v>
      </c>
      <c r="F156" s="721">
        <v>1.886326283732451</v>
      </c>
      <c r="G156" s="721">
        <v>1.7833429069308612E-2</v>
      </c>
      <c r="H156" s="722">
        <v>3.1605366553367702</v>
      </c>
    </row>
    <row r="157" spans="1:18">
      <c r="C157" s="711">
        <v>45535</v>
      </c>
      <c r="D157" s="712">
        <f t="shared" ref="D157:D162" si="1">C157</f>
        <v>45535</v>
      </c>
      <c r="E157" s="721">
        <v>1.3955676120307512</v>
      </c>
      <c r="F157" s="721">
        <v>1.7291363364295744</v>
      </c>
      <c r="G157" s="721">
        <v>0.30370017920621439</v>
      </c>
      <c r="H157" s="722">
        <v>3.4284041276665391</v>
      </c>
    </row>
    <row r="158" spans="1:18">
      <c r="C158" s="711">
        <v>45565</v>
      </c>
      <c r="D158" s="712">
        <f t="shared" si="1"/>
        <v>45565</v>
      </c>
      <c r="E158" s="721">
        <v>0.79581847721516463</v>
      </c>
      <c r="F158" s="721">
        <v>1.5865597003298189</v>
      </c>
      <c r="G158" s="721">
        <v>0.26489849057053244</v>
      </c>
      <c r="H158" s="722">
        <v>2.6472766681155093</v>
      </c>
    </row>
    <row r="159" spans="1:18">
      <c r="C159" s="416">
        <v>45596</v>
      </c>
      <c r="D159" s="415">
        <f t="shared" si="1"/>
        <v>45596</v>
      </c>
      <c r="E159" s="660">
        <v>0.94270674317827152</v>
      </c>
      <c r="F159" s="660">
        <v>1.9541221508640951</v>
      </c>
      <c r="G159" s="660">
        <v>0.95715615004992505</v>
      </c>
      <c r="H159" s="390">
        <v>3.8539850440922834</v>
      </c>
      <c r="J159" s="666"/>
      <c r="K159" s="666"/>
      <c r="L159" s="666"/>
      <c r="M159" s="666"/>
      <c r="N159" s="666"/>
      <c r="O159" s="666"/>
      <c r="P159" s="666"/>
      <c r="Q159" s="666"/>
      <c r="R159" s="666"/>
    </row>
    <row r="160" spans="1:18">
      <c r="C160" s="416">
        <v>45626</v>
      </c>
      <c r="D160" s="415">
        <f t="shared" si="1"/>
        <v>45626</v>
      </c>
      <c r="E160" s="660">
        <v>1.3910409941011772</v>
      </c>
      <c r="F160" s="660">
        <v>3.890460184780502</v>
      </c>
      <c r="G160" s="660">
        <v>1.2427539318297807</v>
      </c>
      <c r="H160" s="390">
        <v>6.5242551107114366</v>
      </c>
    </row>
    <row r="161" spans="1:10">
      <c r="C161" s="711">
        <v>45657</v>
      </c>
      <c r="D161" s="712">
        <f t="shared" si="1"/>
        <v>45657</v>
      </c>
      <c r="E161" s="721">
        <v>0.46508516987670756</v>
      </c>
      <c r="F161" s="721">
        <v>3.2687479903393801</v>
      </c>
      <c r="G161" s="721">
        <v>0.780120696649377</v>
      </c>
      <c r="H161" s="722">
        <v>4.5139538568654558</v>
      </c>
    </row>
    <row r="162" spans="1:10">
      <c r="C162" s="711">
        <v>45688</v>
      </c>
      <c r="D162" s="712">
        <f t="shared" si="1"/>
        <v>45688</v>
      </c>
      <c r="E162" s="721">
        <v>1.0590269740782101</v>
      </c>
      <c r="F162" s="721">
        <v>3.0732691257168465</v>
      </c>
      <c r="G162" s="721">
        <v>0.65087015194704856</v>
      </c>
      <c r="H162" s="722">
        <v>4.7831662517421165</v>
      </c>
      <c r="J162" s="661" t="s">
        <v>165</v>
      </c>
    </row>
    <row r="163" spans="1:10">
      <c r="C163" s="711">
        <v>45716</v>
      </c>
      <c r="D163" s="712">
        <f t="shared" ref="D163:D170" si="2">C163</f>
        <v>45716</v>
      </c>
      <c r="E163" s="721">
        <v>1.1527580196638989</v>
      </c>
      <c r="F163" s="721">
        <v>4.9871174100087297</v>
      </c>
      <c r="G163" s="721">
        <v>0.86429388209240998</v>
      </c>
      <c r="H163" s="722">
        <v>7.0041693117650397</v>
      </c>
    </row>
    <row r="164" spans="1:10">
      <c r="C164" s="711">
        <v>45747</v>
      </c>
      <c r="D164" s="712">
        <f t="shared" si="2"/>
        <v>45747</v>
      </c>
      <c r="E164" s="721">
        <v>0.45812365138139932</v>
      </c>
      <c r="F164" s="721">
        <v>5.4898610363365137</v>
      </c>
      <c r="G164" s="721">
        <v>1.4085587574364911</v>
      </c>
      <c r="H164" s="722">
        <v>7.3565434451544149</v>
      </c>
    </row>
    <row r="165" spans="1:10">
      <c r="C165" s="416">
        <v>45777</v>
      </c>
      <c r="D165" s="415">
        <f t="shared" si="2"/>
        <v>45777</v>
      </c>
      <c r="E165" s="660">
        <v>0.41825687378811538</v>
      </c>
      <c r="F165" s="660">
        <v>5.2872749042972531</v>
      </c>
      <c r="G165" s="660">
        <v>1.4611294090014164</v>
      </c>
      <c r="H165" s="390">
        <v>7.166661187086774</v>
      </c>
    </row>
    <row r="166" spans="1:10">
      <c r="C166" s="711">
        <v>45808</v>
      </c>
      <c r="D166" s="712">
        <f t="shared" si="2"/>
        <v>45808</v>
      </c>
      <c r="E166" s="796">
        <v>1.0165353336775909</v>
      </c>
      <c r="F166" s="796">
        <v>5.4281588856541809</v>
      </c>
      <c r="G166" s="796">
        <v>1.3779039207162049</v>
      </c>
      <c r="H166" s="390">
        <v>7.8225981400479725</v>
      </c>
    </row>
    <row r="167" spans="1:10" s="791" customFormat="1">
      <c r="A167" s="790"/>
      <c r="B167" s="790"/>
      <c r="C167" s="711">
        <v>45809</v>
      </c>
      <c r="D167" s="712">
        <f t="shared" si="2"/>
        <v>45809</v>
      </c>
      <c r="E167" s="796">
        <v>1.4731794438795702</v>
      </c>
      <c r="F167" s="796">
        <v>5.4744761573547871</v>
      </c>
      <c r="G167" s="796">
        <v>1.3701585209456959</v>
      </c>
      <c r="H167" s="390">
        <v>8.3178141221800672</v>
      </c>
    </row>
    <row r="168" spans="1:10">
      <c r="A168" s="323">
        <v>2025</v>
      </c>
      <c r="B168" s="323" t="s">
        <v>538</v>
      </c>
      <c r="C168" s="416">
        <v>45869</v>
      </c>
      <c r="D168" s="415">
        <f t="shared" si="2"/>
        <v>45869</v>
      </c>
      <c r="E168" s="796">
        <v>1.2732606796295161</v>
      </c>
      <c r="F168" s="796">
        <v>5.833335771593454</v>
      </c>
      <c r="G168" s="796">
        <v>1.5535768163437806</v>
      </c>
      <c r="H168" s="390">
        <v>8.660173267566762</v>
      </c>
    </row>
    <row r="169" spans="1:10" s="791" customFormat="1">
      <c r="A169" s="790"/>
      <c r="B169" s="790"/>
      <c r="C169" s="711">
        <v>45870</v>
      </c>
      <c r="D169" s="712">
        <f t="shared" si="2"/>
        <v>45870</v>
      </c>
      <c r="E169" s="809">
        <v>1.1023429316625954</v>
      </c>
      <c r="F169" s="809">
        <v>5.5112491328862063</v>
      </c>
      <c r="G169" s="809">
        <v>1.1555017131482301</v>
      </c>
      <c r="H169" s="722">
        <v>7.7690937776970372</v>
      </c>
    </row>
    <row r="170" spans="1:10">
      <c r="C170" s="524">
        <v>45901</v>
      </c>
      <c r="D170" s="525">
        <f t="shared" si="2"/>
        <v>45901</v>
      </c>
      <c r="E170" s="797">
        <v>1.7</v>
      </c>
      <c r="F170" s="797">
        <v>5.0999999999999996</v>
      </c>
      <c r="G170" s="797">
        <v>1.3</v>
      </c>
      <c r="H170" s="667">
        <v>8.1</v>
      </c>
    </row>
    <row r="171" spans="1:10">
      <c r="C171" s="416"/>
      <c r="D171" s="415"/>
      <c r="F171" s="660"/>
      <c r="G171" s="660"/>
      <c r="H171" s="390"/>
    </row>
    <row r="172" spans="1:10">
      <c r="C172" s="416"/>
      <c r="D172" s="415"/>
      <c r="F172" s="660"/>
      <c r="G172" s="660"/>
      <c r="H172" s="390"/>
    </row>
    <row r="173" spans="1:10">
      <c r="C173" s="416"/>
      <c r="D173" s="415"/>
      <c r="E173" s="660"/>
      <c r="F173" s="660"/>
      <c r="G173" s="660"/>
      <c r="H173" s="390"/>
    </row>
    <row r="174" spans="1:10">
      <c r="C174" s="416"/>
      <c r="D174" s="415"/>
      <c r="E174" s="660"/>
      <c r="F174" s="660"/>
      <c r="G174" s="660"/>
      <c r="H174" s="390"/>
    </row>
    <row r="175" spans="1:10">
      <c r="C175" s="416"/>
      <c r="D175" s="415"/>
      <c r="E175" s="660"/>
      <c r="F175" s="660"/>
      <c r="G175" s="660"/>
      <c r="H175" s="390"/>
    </row>
    <row r="176" spans="1:10">
      <c r="C176" s="416"/>
      <c r="D176" s="415"/>
      <c r="E176" s="660"/>
      <c r="F176" s="660"/>
      <c r="G176" s="660"/>
      <c r="H176" s="390"/>
    </row>
    <row r="177" spans="3:8">
      <c r="C177" s="416"/>
      <c r="D177" s="415"/>
      <c r="E177" s="660"/>
      <c r="F177" s="660"/>
      <c r="G177" s="660"/>
      <c r="H177" s="390"/>
    </row>
    <row r="178" spans="3:8">
      <c r="C178" s="416"/>
      <c r="D178" s="415"/>
      <c r="E178" s="660"/>
      <c r="F178" s="660"/>
      <c r="G178" s="660"/>
      <c r="H178" s="390"/>
    </row>
    <row r="179" spans="3:8">
      <c r="C179" s="416"/>
      <c r="D179" s="415"/>
      <c r="E179" s="660"/>
      <c r="F179" s="660"/>
      <c r="G179" s="660"/>
      <c r="H179" s="390"/>
    </row>
    <row r="180" spans="3:8">
      <c r="C180" s="416"/>
      <c r="D180" s="415"/>
      <c r="E180" s="660"/>
      <c r="F180" s="660"/>
      <c r="G180" s="660"/>
      <c r="H180" s="390"/>
    </row>
    <row r="181" spans="3:8">
      <c r="C181" s="416"/>
      <c r="D181" s="415"/>
      <c r="E181" s="660"/>
      <c r="F181" s="660"/>
      <c r="G181" s="660"/>
      <c r="H181" s="390"/>
    </row>
    <row r="182" spans="3:8">
      <c r="C182" s="416"/>
      <c r="D182" s="415"/>
      <c r="E182" s="660"/>
      <c r="F182" s="660"/>
      <c r="G182" s="660"/>
      <c r="H182" s="390"/>
    </row>
    <row r="183" spans="3:8">
      <c r="C183" s="416"/>
      <c r="D183" s="415"/>
      <c r="E183" s="660"/>
      <c r="F183" s="660"/>
      <c r="G183" s="660"/>
      <c r="H183" s="390"/>
    </row>
    <row r="184" spans="3:8">
      <c r="C184" s="416"/>
      <c r="D184" s="415"/>
      <c r="E184" s="660"/>
      <c r="F184" s="660"/>
      <c r="G184" s="660"/>
      <c r="H184" s="390"/>
    </row>
    <row r="185" spans="3:8">
      <c r="C185" s="416"/>
      <c r="D185" s="415"/>
      <c r="E185" s="660"/>
      <c r="F185" s="660"/>
      <c r="G185" s="660"/>
      <c r="H185" s="390"/>
    </row>
    <row r="186" spans="3:8">
      <c r="C186" s="416"/>
      <c r="D186" s="415"/>
      <c r="E186" s="660"/>
      <c r="F186" s="660"/>
      <c r="G186" s="660"/>
      <c r="H186" s="390"/>
    </row>
    <row r="187" spans="3:8">
      <c r="C187" s="416"/>
      <c r="D187" s="415"/>
      <c r="E187" s="660"/>
      <c r="F187" s="660"/>
      <c r="G187" s="660"/>
      <c r="H187" s="390"/>
    </row>
    <row r="188" spans="3:8">
      <c r="C188" s="416"/>
      <c r="D188" s="415"/>
      <c r="E188" s="660"/>
      <c r="F188" s="660"/>
      <c r="G188" s="660"/>
      <c r="H188" s="390"/>
    </row>
    <row r="189" spans="3:8">
      <c r="C189" s="416"/>
      <c r="D189" s="415"/>
      <c r="E189" s="660"/>
      <c r="F189" s="660"/>
      <c r="G189" s="660"/>
      <c r="H189" s="390"/>
    </row>
    <row r="190" spans="3:8">
      <c r="C190" s="416"/>
      <c r="D190" s="415"/>
      <c r="E190" s="660"/>
      <c r="F190" s="660"/>
      <c r="G190" s="660"/>
      <c r="H190" s="390"/>
    </row>
    <row r="191" spans="3:8">
      <c r="C191" s="416"/>
      <c r="D191" s="415"/>
      <c r="E191" s="660"/>
      <c r="F191" s="660"/>
      <c r="G191" s="660"/>
      <c r="H191" s="390"/>
    </row>
    <row r="192" spans="3:8">
      <c r="C192" s="416"/>
      <c r="D192" s="415"/>
      <c r="E192" s="660"/>
      <c r="F192" s="660"/>
      <c r="G192" s="660"/>
      <c r="H192" s="390"/>
    </row>
    <row r="193" spans="3:8">
      <c r="C193" s="416"/>
      <c r="D193" s="415"/>
      <c r="E193" s="660"/>
      <c r="F193" s="660"/>
      <c r="G193" s="660"/>
      <c r="H193" s="390"/>
    </row>
    <row r="194" spans="3:8">
      <c r="C194" s="416"/>
      <c r="D194" s="415"/>
      <c r="E194" s="660"/>
      <c r="F194" s="660"/>
      <c r="G194" s="660"/>
      <c r="H194" s="390"/>
    </row>
    <row r="195" spans="3:8">
      <c r="C195" s="416"/>
      <c r="D195" s="415"/>
      <c r="E195" s="660"/>
      <c r="F195" s="660"/>
      <c r="G195" s="660"/>
      <c r="H195" s="390"/>
    </row>
    <row r="196" spans="3:8">
      <c r="C196" s="416"/>
      <c r="D196" s="415"/>
      <c r="E196" s="660"/>
      <c r="F196" s="660"/>
      <c r="G196" s="660"/>
      <c r="H196" s="390"/>
    </row>
    <row r="197" spans="3:8">
      <c r="C197" s="416"/>
      <c r="D197" s="415"/>
      <c r="E197" s="660"/>
      <c r="F197" s="660"/>
      <c r="G197" s="660"/>
      <c r="H197" s="390"/>
    </row>
    <row r="198" spans="3:8">
      <c r="C198" s="416"/>
      <c r="D198" s="415"/>
      <c r="E198" s="660"/>
      <c r="F198" s="660"/>
      <c r="G198" s="660"/>
      <c r="H198" s="390"/>
    </row>
    <row r="199" spans="3:8">
      <c r="C199" s="416"/>
      <c r="D199" s="415"/>
      <c r="E199" s="660"/>
      <c r="F199" s="660"/>
      <c r="G199" s="660"/>
      <c r="H199" s="390"/>
    </row>
    <row r="200" spans="3:8">
      <c r="C200" s="416"/>
      <c r="D200" s="415"/>
      <c r="E200" s="660"/>
      <c r="F200" s="660"/>
      <c r="G200" s="660"/>
      <c r="H200" s="390"/>
    </row>
    <row r="201" spans="3:8">
      <c r="C201" s="416"/>
      <c r="D201" s="415"/>
      <c r="E201" s="660"/>
      <c r="F201" s="660"/>
      <c r="G201" s="660"/>
      <c r="H201" s="390"/>
    </row>
    <row r="202" spans="3:8">
      <c r="C202" s="416"/>
      <c r="D202" s="415"/>
      <c r="E202" s="660"/>
      <c r="F202" s="660"/>
      <c r="G202" s="660"/>
      <c r="H202" s="390"/>
    </row>
    <row r="203" spans="3:8">
      <c r="C203" s="416"/>
      <c r="D203" s="415"/>
      <c r="E203" s="660"/>
      <c r="F203" s="660"/>
      <c r="G203" s="660"/>
      <c r="H203" s="390"/>
    </row>
    <row r="204" spans="3:8">
      <c r="C204" s="416"/>
      <c r="D204" s="415"/>
      <c r="E204" s="660"/>
      <c r="F204" s="660"/>
      <c r="G204" s="660"/>
      <c r="H204" s="390"/>
    </row>
    <row r="205" spans="3:8">
      <c r="C205" s="416"/>
      <c r="D205" s="415"/>
      <c r="E205" s="660"/>
      <c r="F205" s="660"/>
      <c r="G205" s="660"/>
      <c r="H205" s="390"/>
    </row>
    <row r="206" spans="3:8">
      <c r="C206" s="416"/>
      <c r="D206" s="415"/>
      <c r="E206" s="660"/>
      <c r="F206" s="660"/>
      <c r="G206" s="660"/>
      <c r="H206" s="390"/>
    </row>
    <row r="207" spans="3:8">
      <c r="C207" s="416"/>
      <c r="D207" s="415"/>
      <c r="E207" s="660"/>
      <c r="F207" s="660"/>
      <c r="G207" s="660"/>
      <c r="H207" s="390"/>
    </row>
    <row r="208" spans="3:8">
      <c r="C208" s="416"/>
      <c r="D208" s="415"/>
      <c r="E208" s="660"/>
      <c r="F208" s="660"/>
      <c r="G208" s="660"/>
      <c r="H208" s="390"/>
    </row>
    <row r="209" spans="3:8">
      <c r="C209" s="416"/>
      <c r="D209" s="415"/>
      <c r="E209" s="660"/>
      <c r="F209" s="660"/>
      <c r="G209" s="660"/>
      <c r="H209" s="390"/>
    </row>
    <row r="210" spans="3:8">
      <c r="C210" s="416"/>
      <c r="D210" s="415"/>
      <c r="E210" s="660"/>
      <c r="F210" s="660"/>
      <c r="G210" s="660"/>
      <c r="H210" s="390"/>
    </row>
  </sheetData>
  <sheetProtection algorithmName="SHA-512" hashValue="/KqZ3TvIefZMJBn1kRShtX6PXKLXTpHQVUWMHppG8WSjV1hB+4p5TZZK0gJ5dD+ybpv0LXva9dr3KymI3RuCwQ==" saltValue="ywDt98c76RHbhQxfr0Pdzw==" spinCount="100000" sheet="1" objects="1" scenarios="1"/>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D166C-0B56-469C-B51F-FA154712479A}">
  <sheetPr codeName="List38"/>
  <dimension ref="A2:AD274"/>
  <sheetViews>
    <sheetView showGridLines="0" zoomScaleNormal="100" workbookViewId="0">
      <pane xSplit="4" ySplit="4" topLeftCell="E201" activePane="bottomRight" state="frozen"/>
      <selection activeCell="W7" sqref="W7"/>
      <selection pane="topRight" activeCell="W7" sqref="W7"/>
      <selection pane="bottomLeft" activeCell="W7" sqref="W7"/>
      <selection pane="bottomRight" activeCell="N234" sqref="N234"/>
    </sheetView>
  </sheetViews>
  <sheetFormatPr defaultColWidth="14" defaultRowHeight="11.25"/>
  <cols>
    <col min="1" max="1" width="4.42578125" style="23" hidden="1" customWidth="1"/>
    <col min="2" max="2" width="4" style="23" hidden="1" customWidth="1"/>
    <col min="3" max="4" width="6.42578125" style="689" customWidth="1"/>
    <col min="5" max="5" width="13" style="680" customWidth="1"/>
    <col min="6" max="30" width="8" style="572" customWidth="1"/>
    <col min="31" max="16384" width="14" style="680"/>
  </cols>
  <sheetData>
    <row r="2" spans="1:30" s="671" customFormat="1" ht="22.5">
      <c r="A2" s="25"/>
      <c r="B2" s="24"/>
      <c r="C2" s="668"/>
      <c r="D2" s="669"/>
      <c r="E2" s="670" t="s">
        <v>197</v>
      </c>
    </row>
    <row r="3" spans="1:30" s="671" customFormat="1">
      <c r="A3" s="25"/>
      <c r="B3" s="24"/>
      <c r="C3" s="672" t="s">
        <v>477</v>
      </c>
      <c r="D3" s="673" t="s">
        <v>478</v>
      </c>
      <c r="E3" s="674" t="s">
        <v>196</v>
      </c>
    </row>
    <row r="4" spans="1:30" s="671" customFormat="1">
      <c r="A4" s="25"/>
      <c r="B4" s="24"/>
      <c r="C4" s="675"/>
      <c r="D4" s="676"/>
      <c r="E4" s="677"/>
    </row>
    <row r="5" spans="1:30" ht="11.25" customHeight="1">
      <c r="B5" s="24"/>
      <c r="C5" s="678">
        <v>39082</v>
      </c>
      <c r="D5" s="662">
        <v>39052</v>
      </c>
      <c r="E5" s="679">
        <v>0.12532497878181401</v>
      </c>
      <c r="W5" s="680"/>
      <c r="X5" s="680"/>
      <c r="Y5" s="680"/>
      <c r="Z5" s="680"/>
      <c r="AA5" s="680"/>
      <c r="AB5" s="680"/>
      <c r="AC5" s="680"/>
      <c r="AD5" s="680"/>
    </row>
    <row r="6" spans="1:30" ht="11.25" customHeight="1">
      <c r="B6" s="24"/>
      <c r="C6" s="678">
        <v>39113</v>
      </c>
      <c r="D6" s="662">
        <v>39083</v>
      </c>
      <c r="E6" s="679">
        <v>0.12162802623085324</v>
      </c>
      <c r="W6" s="680"/>
      <c r="X6" s="680"/>
      <c r="Y6" s="680"/>
      <c r="Z6" s="680"/>
      <c r="AA6" s="680"/>
      <c r="AB6" s="680"/>
      <c r="AC6" s="680"/>
      <c r="AD6" s="680"/>
    </row>
    <row r="7" spans="1:30" ht="11.25" customHeight="1">
      <c r="B7" s="24"/>
      <c r="C7" s="678">
        <v>39141</v>
      </c>
      <c r="D7" s="662">
        <v>39114</v>
      </c>
      <c r="E7" s="679">
        <v>7.9595394518547982E-2</v>
      </c>
      <c r="W7" s="680"/>
      <c r="X7" s="680"/>
      <c r="Y7" s="680"/>
      <c r="Z7" s="680"/>
      <c r="AA7" s="680"/>
      <c r="AB7" s="680"/>
      <c r="AC7" s="680"/>
      <c r="AD7" s="680"/>
    </row>
    <row r="8" spans="1:30" ht="11.25" customHeight="1">
      <c r="B8" s="24"/>
      <c r="C8" s="678">
        <v>39172</v>
      </c>
      <c r="D8" s="662">
        <v>39142</v>
      </c>
      <c r="E8" s="679">
        <v>8.7708299398524356E-2</v>
      </c>
    </row>
    <row r="9" spans="1:30" ht="11.25" customHeight="1">
      <c r="B9" s="24"/>
      <c r="C9" s="678">
        <v>39202</v>
      </c>
      <c r="D9" s="662">
        <v>39173</v>
      </c>
      <c r="E9" s="679">
        <v>0.10073707611653061</v>
      </c>
    </row>
    <row r="10" spans="1:30" ht="11.25" customHeight="1">
      <c r="B10" s="24"/>
      <c r="C10" s="678">
        <v>39233</v>
      </c>
      <c r="D10" s="662">
        <v>39203</v>
      </c>
      <c r="E10" s="679">
        <v>0.1315745751361917</v>
      </c>
    </row>
    <row r="11" spans="1:30" ht="11.25" customHeight="1">
      <c r="B11" s="24"/>
      <c r="C11" s="678">
        <v>39263</v>
      </c>
      <c r="D11" s="662">
        <v>39234</v>
      </c>
      <c r="E11" s="679">
        <v>0.12175525914128342</v>
      </c>
    </row>
    <row r="12" spans="1:30" ht="11.25" customHeight="1">
      <c r="A12" s="16" t="s">
        <v>485</v>
      </c>
      <c r="B12" s="24" t="s">
        <v>198</v>
      </c>
      <c r="C12" s="678">
        <v>39294</v>
      </c>
      <c r="D12" s="662">
        <v>39264</v>
      </c>
      <c r="E12" s="679">
        <v>0.21512267810495958</v>
      </c>
    </row>
    <row r="13" spans="1:30" ht="11.25" customHeight="1">
      <c r="B13" s="24"/>
      <c r="C13" s="678">
        <v>39325</v>
      </c>
      <c r="D13" s="662">
        <v>39295</v>
      </c>
      <c r="E13" s="679">
        <v>0.10450165601867771</v>
      </c>
    </row>
    <row r="14" spans="1:30" ht="11.25" customHeight="1">
      <c r="B14" s="24"/>
      <c r="C14" s="678">
        <v>39355</v>
      </c>
      <c r="D14" s="662">
        <v>39326</v>
      </c>
      <c r="E14" s="679">
        <v>0.13318395381246267</v>
      </c>
    </row>
    <row r="15" spans="1:30" ht="11.25" customHeight="1">
      <c r="B15" s="24"/>
      <c r="C15" s="678">
        <v>39386</v>
      </c>
      <c r="D15" s="662">
        <v>39356</v>
      </c>
      <c r="E15" s="679">
        <v>0.35932468221936659</v>
      </c>
    </row>
    <row r="16" spans="1:30" ht="11.25" customHeight="1">
      <c r="B16" s="24"/>
      <c r="C16" s="678">
        <v>39416</v>
      </c>
      <c r="D16" s="662">
        <v>39387</v>
      </c>
      <c r="E16" s="679">
        <v>0.11996745131126975</v>
      </c>
    </row>
    <row r="17" spans="1:30" ht="11.25" customHeight="1">
      <c r="B17" s="24"/>
      <c r="C17" s="678">
        <v>39447</v>
      </c>
      <c r="D17" s="662">
        <v>39447</v>
      </c>
      <c r="E17" s="679">
        <v>0.20587507989563794</v>
      </c>
    </row>
    <row r="18" spans="1:30" ht="11.25" customHeight="1">
      <c r="B18" s="24"/>
      <c r="C18" s="678">
        <v>39478</v>
      </c>
      <c r="D18" s="662">
        <v>39448</v>
      </c>
      <c r="E18" s="679">
        <v>9.8506385776941208E-2</v>
      </c>
    </row>
    <row r="19" spans="1:30" ht="11.25" customHeight="1">
      <c r="B19" s="24"/>
      <c r="C19" s="678">
        <v>39507</v>
      </c>
      <c r="D19" s="662">
        <v>39479</v>
      </c>
      <c r="E19" s="679">
        <v>0.2459134963295824</v>
      </c>
    </row>
    <row r="20" spans="1:30" ht="11.25" customHeight="1">
      <c r="B20" s="24"/>
      <c r="C20" s="678">
        <v>39538</v>
      </c>
      <c r="D20" s="662">
        <v>39508</v>
      </c>
      <c r="E20" s="679">
        <v>0.20207731103590151</v>
      </c>
    </row>
    <row r="21" spans="1:30" ht="11.25" customHeight="1">
      <c r="B21" s="24"/>
      <c r="C21" s="678">
        <v>39568</v>
      </c>
      <c r="D21" s="662">
        <v>39539</v>
      </c>
      <c r="E21" s="679">
        <v>0.17245120928577029</v>
      </c>
    </row>
    <row r="22" spans="1:30" ht="11.25" customHeight="1">
      <c r="B22" s="24"/>
      <c r="C22" s="678">
        <v>39599</v>
      </c>
      <c r="D22" s="662">
        <v>39569</v>
      </c>
      <c r="E22" s="679">
        <v>0.12878067555909484</v>
      </c>
    </row>
    <row r="23" spans="1:30" ht="11.25" customHeight="1">
      <c r="B23" s="24"/>
      <c r="C23" s="678">
        <v>39629</v>
      </c>
      <c r="D23" s="662">
        <v>39600</v>
      </c>
      <c r="E23" s="679">
        <v>9.8320487661518907E-2</v>
      </c>
    </row>
    <row r="24" spans="1:30" ht="11.25" customHeight="1">
      <c r="A24" s="16" t="s">
        <v>170</v>
      </c>
      <c r="B24" s="24" t="s">
        <v>171</v>
      </c>
      <c r="C24" s="678">
        <v>39660</v>
      </c>
      <c r="D24" s="662">
        <v>39630</v>
      </c>
      <c r="E24" s="679">
        <v>9.9392533476443126E-2</v>
      </c>
    </row>
    <row r="25" spans="1:30" ht="11.25" customHeight="1">
      <c r="A25" s="10"/>
      <c r="B25" s="24"/>
      <c r="C25" s="678">
        <v>39691</v>
      </c>
      <c r="D25" s="662">
        <v>39661</v>
      </c>
      <c r="E25" s="679">
        <v>0.10306680497780386</v>
      </c>
    </row>
    <row r="26" spans="1:30" ht="11.25" customHeight="1">
      <c r="A26" s="10"/>
      <c r="B26" s="24"/>
      <c r="C26" s="678">
        <v>39721</v>
      </c>
      <c r="D26" s="662">
        <v>39692</v>
      </c>
      <c r="E26" s="679">
        <v>7.9883626228440072E-2</v>
      </c>
    </row>
    <row r="27" spans="1:30" ht="11.25" customHeight="1">
      <c r="A27" s="10"/>
      <c r="B27" s="24"/>
      <c r="C27" s="678">
        <v>39752</v>
      </c>
      <c r="D27" s="662">
        <v>39722</v>
      </c>
      <c r="E27" s="679">
        <v>0.12099958373300998</v>
      </c>
      <c r="AD27" s="680"/>
    </row>
    <row r="28" spans="1:30" ht="11.25" customHeight="1">
      <c r="A28" s="10"/>
      <c r="B28" s="24"/>
      <c r="C28" s="678">
        <v>39782</v>
      </c>
      <c r="D28" s="662">
        <v>39753</v>
      </c>
      <c r="E28" s="679">
        <v>5.2144667861171931E-2</v>
      </c>
      <c r="AD28" s="680"/>
    </row>
    <row r="29" spans="1:30" ht="11.25" customHeight="1">
      <c r="A29" s="10"/>
      <c r="B29" s="24"/>
      <c r="C29" s="678">
        <v>39813</v>
      </c>
      <c r="D29" s="662">
        <v>39783</v>
      </c>
      <c r="E29" s="679">
        <v>0.31655546391361639</v>
      </c>
      <c r="AD29" s="680"/>
    </row>
    <row r="30" spans="1:30" ht="11.25" customHeight="1">
      <c r="A30" s="10"/>
      <c r="B30" s="24"/>
      <c r="C30" s="678">
        <v>39844</v>
      </c>
      <c r="D30" s="662">
        <v>39814</v>
      </c>
      <c r="E30" s="681">
        <v>0.15715269759108103</v>
      </c>
      <c r="AD30" s="680"/>
    </row>
    <row r="31" spans="1:30" ht="11.25" customHeight="1">
      <c r="A31" s="10"/>
      <c r="B31" s="24"/>
      <c r="C31" s="678">
        <v>39872</v>
      </c>
      <c r="D31" s="662">
        <v>39845</v>
      </c>
      <c r="E31" s="681">
        <v>-1.8598447143141548E-2</v>
      </c>
      <c r="AD31" s="680"/>
    </row>
    <row r="32" spans="1:30" ht="11.25" customHeight="1">
      <c r="A32" s="10"/>
      <c r="B32" s="24"/>
      <c r="C32" s="678">
        <v>39903</v>
      </c>
      <c r="D32" s="662">
        <v>39873</v>
      </c>
      <c r="E32" s="681">
        <v>0.21080930748858276</v>
      </c>
      <c r="AD32" s="680"/>
    </row>
    <row r="33" spans="1:30" ht="11.25" customHeight="1">
      <c r="A33" s="10"/>
      <c r="B33" s="24"/>
      <c r="C33" s="678">
        <v>39933</v>
      </c>
      <c r="D33" s="662">
        <v>39904</v>
      </c>
      <c r="E33" s="681">
        <v>6.7269038612857046E-2</v>
      </c>
      <c r="AD33" s="680"/>
    </row>
    <row r="34" spans="1:30" ht="11.25" customHeight="1">
      <c r="A34" s="10"/>
      <c r="B34" s="24"/>
      <c r="C34" s="678">
        <v>39964</v>
      </c>
      <c r="D34" s="662">
        <v>39934</v>
      </c>
      <c r="E34" s="681">
        <v>0.30450861708654808</v>
      </c>
      <c r="AD34" s="680"/>
    </row>
    <row r="35" spans="1:30" ht="11.25" customHeight="1">
      <c r="A35" s="10"/>
      <c r="B35" s="24"/>
      <c r="C35" s="678">
        <v>39994</v>
      </c>
      <c r="D35" s="662">
        <v>39965</v>
      </c>
      <c r="E35" s="681">
        <v>4.031923328129202E-2</v>
      </c>
      <c r="AD35" s="680"/>
    </row>
    <row r="36" spans="1:30" ht="11.25" customHeight="1">
      <c r="A36" s="16" t="s">
        <v>172</v>
      </c>
      <c r="B36" s="24" t="s">
        <v>173</v>
      </c>
      <c r="C36" s="678">
        <v>40025</v>
      </c>
      <c r="D36" s="662">
        <v>39995</v>
      </c>
      <c r="E36" s="681">
        <v>4.1953564328725539E-2</v>
      </c>
      <c r="AD36" s="680"/>
    </row>
    <row r="37" spans="1:30" ht="11.25" customHeight="1">
      <c r="A37" s="10"/>
      <c r="B37" s="24"/>
      <c r="C37" s="678">
        <v>40056</v>
      </c>
      <c r="D37" s="662">
        <v>40026</v>
      </c>
      <c r="E37" s="681">
        <v>6.7723671112880746E-2</v>
      </c>
      <c r="AD37" s="680"/>
    </row>
    <row r="38" spans="1:30" ht="11.25" customHeight="1">
      <c r="A38" s="10"/>
      <c r="B38" s="24"/>
      <c r="C38" s="678">
        <v>40086</v>
      </c>
      <c r="D38" s="662">
        <v>40057</v>
      </c>
      <c r="E38" s="681">
        <v>3.2271639347888591E-2</v>
      </c>
      <c r="AD38" s="680"/>
    </row>
    <row r="39" spans="1:30" ht="11.25" customHeight="1">
      <c r="A39" s="10"/>
      <c r="B39" s="24"/>
      <c r="C39" s="678">
        <v>40117</v>
      </c>
      <c r="D39" s="662">
        <v>40087</v>
      </c>
      <c r="E39" s="681">
        <v>0.14342173620393811</v>
      </c>
      <c r="AD39" s="680"/>
    </row>
    <row r="40" spans="1:30" ht="11.25" customHeight="1">
      <c r="A40" s="10"/>
      <c r="B40" s="24"/>
      <c r="C40" s="678">
        <v>40147</v>
      </c>
      <c r="D40" s="662">
        <v>40118</v>
      </c>
      <c r="E40" s="681">
        <v>0.31135810193743696</v>
      </c>
      <c r="S40" s="680"/>
      <c r="T40" s="680"/>
      <c r="U40" s="680"/>
      <c r="V40" s="680"/>
      <c r="W40" s="680"/>
      <c r="X40" s="680"/>
      <c r="Y40" s="680"/>
      <c r="Z40" s="680"/>
      <c r="AA40" s="680"/>
      <c r="AB40" s="680"/>
      <c r="AC40" s="680"/>
      <c r="AD40" s="680"/>
    </row>
    <row r="41" spans="1:30" ht="11.25" customHeight="1">
      <c r="A41" s="10"/>
      <c r="B41" s="24"/>
      <c r="C41" s="678">
        <v>40178</v>
      </c>
      <c r="D41" s="662">
        <v>40148</v>
      </c>
      <c r="E41" s="681">
        <v>0.3912289528773702</v>
      </c>
      <c r="T41" s="680"/>
      <c r="U41" s="680"/>
      <c r="V41" s="680"/>
      <c r="W41" s="680"/>
      <c r="X41" s="680"/>
      <c r="Y41" s="680"/>
      <c r="Z41" s="680"/>
      <c r="AA41" s="680"/>
      <c r="AB41" s="680"/>
      <c r="AC41" s="680"/>
      <c r="AD41" s="680"/>
    </row>
    <row r="42" spans="1:30" ht="11.25" customHeight="1">
      <c r="A42" s="10"/>
      <c r="B42" s="24"/>
      <c r="C42" s="678">
        <v>40209</v>
      </c>
      <c r="D42" s="662">
        <v>40179</v>
      </c>
      <c r="E42" s="682">
        <v>0.70135712564309427</v>
      </c>
      <c r="T42" s="680"/>
      <c r="U42" s="680"/>
      <c r="V42" s="680"/>
      <c r="W42" s="680"/>
      <c r="X42" s="680"/>
      <c r="Y42" s="680"/>
      <c r="Z42" s="680"/>
      <c r="AA42" s="680"/>
      <c r="AB42" s="680"/>
      <c r="AC42" s="680"/>
      <c r="AD42" s="680"/>
    </row>
    <row r="43" spans="1:30" ht="11.25" customHeight="1">
      <c r="A43" s="10"/>
      <c r="B43" s="24"/>
      <c r="C43" s="678">
        <v>40237</v>
      </c>
      <c r="D43" s="662">
        <v>40210</v>
      </c>
      <c r="E43" s="682">
        <v>0.96816086004379853</v>
      </c>
      <c r="T43" s="680"/>
      <c r="U43" s="680"/>
      <c r="V43" s="680"/>
      <c r="W43" s="680"/>
      <c r="X43" s="680"/>
      <c r="Y43" s="680"/>
      <c r="Z43" s="680"/>
      <c r="AA43" s="680"/>
      <c r="AB43" s="680"/>
      <c r="AC43" s="680"/>
      <c r="AD43" s="680"/>
    </row>
    <row r="44" spans="1:30" ht="11.25" customHeight="1">
      <c r="A44" s="10"/>
      <c r="B44" s="24"/>
      <c r="C44" s="678">
        <v>40268</v>
      </c>
      <c r="D44" s="662">
        <v>40238</v>
      </c>
      <c r="E44" s="682">
        <v>0.70138816516487912</v>
      </c>
      <c r="T44" s="680"/>
      <c r="U44" s="680"/>
      <c r="V44" s="680"/>
      <c r="W44" s="680"/>
      <c r="X44" s="680"/>
      <c r="Y44" s="680"/>
      <c r="Z44" s="680"/>
      <c r="AA44" s="680"/>
      <c r="AB44" s="680"/>
      <c r="AC44" s="680"/>
      <c r="AD44" s="680"/>
    </row>
    <row r="45" spans="1:30" ht="11.25" customHeight="1">
      <c r="A45" s="10"/>
      <c r="B45" s="24"/>
      <c r="C45" s="678">
        <v>40298</v>
      </c>
      <c r="D45" s="662">
        <v>40269</v>
      </c>
      <c r="E45" s="682">
        <v>0.64538020344510494</v>
      </c>
      <c r="T45" s="680"/>
      <c r="U45" s="680"/>
      <c r="V45" s="680"/>
      <c r="W45" s="680"/>
      <c r="X45" s="680"/>
      <c r="Y45" s="680"/>
      <c r="Z45" s="680"/>
      <c r="AA45" s="680"/>
      <c r="AB45" s="680"/>
      <c r="AC45" s="680"/>
      <c r="AD45" s="680"/>
    </row>
    <row r="46" spans="1:30" ht="11.25" customHeight="1">
      <c r="A46" s="10"/>
      <c r="B46" s="24"/>
      <c r="C46" s="678">
        <v>40329</v>
      </c>
      <c r="D46" s="662">
        <v>40299</v>
      </c>
      <c r="E46" s="682">
        <v>0.48956121839538125</v>
      </c>
      <c r="T46" s="680"/>
      <c r="U46" s="680"/>
      <c r="V46" s="680"/>
      <c r="W46" s="680"/>
      <c r="X46" s="680"/>
      <c r="Y46" s="680"/>
      <c r="Z46" s="680"/>
      <c r="AA46" s="680"/>
      <c r="AB46" s="680"/>
      <c r="AC46" s="680"/>
      <c r="AD46" s="680"/>
    </row>
    <row r="47" spans="1:30" ht="11.25" customHeight="1">
      <c r="A47" s="10"/>
      <c r="B47" s="24"/>
      <c r="C47" s="678">
        <v>40359</v>
      </c>
      <c r="D47" s="662">
        <v>40330</v>
      </c>
      <c r="E47" s="682">
        <v>0.41416508621743481</v>
      </c>
      <c r="T47" s="680"/>
      <c r="U47" s="680"/>
      <c r="V47" s="680"/>
      <c r="W47" s="680"/>
      <c r="X47" s="680"/>
      <c r="Y47" s="680"/>
      <c r="Z47" s="680"/>
      <c r="AA47" s="680"/>
      <c r="AB47" s="680"/>
      <c r="AC47" s="680"/>
      <c r="AD47" s="680"/>
    </row>
    <row r="48" spans="1:30" ht="11.25" customHeight="1">
      <c r="A48" s="16" t="s">
        <v>174</v>
      </c>
      <c r="B48" s="24" t="s">
        <v>130</v>
      </c>
      <c r="C48" s="678">
        <v>40390</v>
      </c>
      <c r="D48" s="662">
        <v>40360</v>
      </c>
      <c r="E48" s="679">
        <v>0.42339444615375327</v>
      </c>
      <c r="T48" s="680"/>
      <c r="U48" s="680"/>
      <c r="V48" s="680"/>
      <c r="W48" s="680"/>
      <c r="X48" s="680"/>
      <c r="Y48" s="680"/>
      <c r="Z48" s="680"/>
      <c r="AA48" s="680"/>
      <c r="AB48" s="680"/>
      <c r="AC48" s="680"/>
      <c r="AD48" s="680"/>
    </row>
    <row r="49" spans="1:30" ht="11.25" customHeight="1">
      <c r="A49" s="10"/>
      <c r="B49" s="24"/>
      <c r="C49" s="678">
        <v>40421</v>
      </c>
      <c r="D49" s="662">
        <v>40391</v>
      </c>
      <c r="E49" s="679">
        <v>0.28780770361100838</v>
      </c>
      <c r="T49" s="680"/>
      <c r="U49" s="680"/>
      <c r="V49" s="680"/>
      <c r="W49" s="680"/>
      <c r="X49" s="680"/>
      <c r="Y49" s="680"/>
      <c r="Z49" s="680"/>
      <c r="AA49" s="680"/>
      <c r="AB49" s="680"/>
      <c r="AC49" s="680"/>
      <c r="AD49" s="680"/>
    </row>
    <row r="50" spans="1:30" ht="11.25" customHeight="1">
      <c r="A50" s="10"/>
      <c r="B50" s="24"/>
      <c r="C50" s="678">
        <v>40451</v>
      </c>
      <c r="D50" s="662">
        <v>40422</v>
      </c>
      <c r="E50" s="679">
        <v>0.43966179815273992</v>
      </c>
      <c r="T50" s="680"/>
      <c r="U50" s="680"/>
      <c r="V50" s="680"/>
      <c r="W50" s="680"/>
      <c r="X50" s="680"/>
      <c r="Y50" s="680"/>
      <c r="Z50" s="680"/>
      <c r="AA50" s="680"/>
      <c r="AB50" s="680"/>
      <c r="AC50" s="680"/>
      <c r="AD50" s="680"/>
    </row>
    <row r="51" spans="1:30" ht="11.25" customHeight="1">
      <c r="A51" s="10"/>
      <c r="B51" s="24"/>
      <c r="C51" s="678">
        <v>40482</v>
      </c>
      <c r="D51" s="662">
        <v>40452</v>
      </c>
      <c r="E51" s="679">
        <v>0.6098530094896808</v>
      </c>
      <c r="T51" s="680"/>
      <c r="U51" s="680"/>
      <c r="V51" s="680"/>
      <c r="W51" s="680"/>
      <c r="X51" s="680"/>
      <c r="Y51" s="680"/>
      <c r="Z51" s="680"/>
      <c r="AA51" s="680"/>
      <c r="AB51" s="680"/>
      <c r="AC51" s="680"/>
      <c r="AD51" s="680"/>
    </row>
    <row r="52" spans="1:30" ht="11.25" customHeight="1">
      <c r="A52" s="10"/>
      <c r="B52" s="24"/>
      <c r="C52" s="678">
        <v>40512</v>
      </c>
      <c r="D52" s="662">
        <v>40483</v>
      </c>
      <c r="E52" s="679">
        <v>0.66725526072131658</v>
      </c>
      <c r="T52" s="680"/>
      <c r="U52" s="680"/>
      <c r="V52" s="680"/>
      <c r="W52" s="680"/>
      <c r="X52" s="680"/>
      <c r="Y52" s="680"/>
      <c r="Z52" s="680"/>
      <c r="AA52" s="680"/>
      <c r="AB52" s="680"/>
      <c r="AC52" s="680"/>
      <c r="AD52" s="680"/>
    </row>
    <row r="53" spans="1:30" ht="11.25" customHeight="1">
      <c r="A53" s="10"/>
      <c r="B53" s="24"/>
      <c r="C53" s="678">
        <v>40543</v>
      </c>
      <c r="D53" s="662">
        <v>40513</v>
      </c>
      <c r="E53" s="679">
        <v>0.4908047907163281</v>
      </c>
      <c r="T53" s="680"/>
      <c r="U53" s="680"/>
      <c r="V53" s="680"/>
      <c r="W53" s="680"/>
      <c r="X53" s="680"/>
      <c r="Y53" s="680"/>
      <c r="Z53" s="680"/>
      <c r="AA53" s="680"/>
      <c r="AB53" s="680"/>
      <c r="AC53" s="680"/>
      <c r="AD53" s="680"/>
    </row>
    <row r="54" spans="1:30" ht="11.25" customHeight="1">
      <c r="A54" s="10"/>
      <c r="B54" s="24"/>
      <c r="C54" s="678">
        <v>40574</v>
      </c>
      <c r="D54" s="662">
        <v>40544</v>
      </c>
      <c r="E54" s="679">
        <v>0.68335928064237828</v>
      </c>
      <c r="T54" s="680"/>
      <c r="U54" s="680"/>
      <c r="V54" s="680"/>
      <c r="W54" s="680"/>
      <c r="X54" s="680"/>
      <c r="Y54" s="680"/>
      <c r="Z54" s="680"/>
      <c r="AA54" s="680"/>
      <c r="AB54" s="680"/>
      <c r="AC54" s="680"/>
      <c r="AD54" s="680"/>
    </row>
    <row r="55" spans="1:30" ht="11.25" customHeight="1">
      <c r="A55" s="10"/>
      <c r="B55" s="24"/>
      <c r="C55" s="678">
        <v>40602</v>
      </c>
      <c r="D55" s="662">
        <v>40575</v>
      </c>
      <c r="E55" s="679">
        <v>0.72677496847833289</v>
      </c>
      <c r="T55" s="680"/>
      <c r="U55" s="680"/>
      <c r="V55" s="680"/>
      <c r="W55" s="680"/>
      <c r="X55" s="680"/>
      <c r="Y55" s="680"/>
      <c r="Z55" s="680"/>
      <c r="AA55" s="680"/>
      <c r="AB55" s="680"/>
      <c r="AC55" s="680"/>
      <c r="AD55" s="680"/>
    </row>
    <row r="56" spans="1:30" ht="11.25" customHeight="1">
      <c r="A56" s="10"/>
      <c r="B56" s="24"/>
      <c r="C56" s="678">
        <v>40633</v>
      </c>
      <c r="D56" s="662">
        <v>40603</v>
      </c>
      <c r="E56" s="679">
        <v>0.73257704414764613</v>
      </c>
      <c r="T56" s="680"/>
      <c r="U56" s="680"/>
      <c r="V56" s="680"/>
      <c r="W56" s="680"/>
      <c r="X56" s="680"/>
      <c r="Y56" s="680"/>
      <c r="Z56" s="680"/>
      <c r="AA56" s="680"/>
      <c r="AB56" s="680"/>
      <c r="AC56" s="680"/>
      <c r="AD56" s="680"/>
    </row>
    <row r="57" spans="1:30" ht="11.25" customHeight="1">
      <c r="A57" s="10"/>
      <c r="B57" s="24"/>
      <c r="C57" s="678">
        <v>40663</v>
      </c>
      <c r="D57" s="662">
        <v>40634</v>
      </c>
      <c r="E57" s="679">
        <v>1.0707941469241491</v>
      </c>
      <c r="T57" s="680"/>
      <c r="U57" s="680"/>
      <c r="V57" s="680"/>
      <c r="W57" s="680"/>
      <c r="X57" s="680"/>
      <c r="Y57" s="680"/>
      <c r="Z57" s="680"/>
      <c r="AA57" s="680"/>
      <c r="AB57" s="680"/>
      <c r="AC57" s="680"/>
      <c r="AD57" s="680"/>
    </row>
    <row r="58" spans="1:30" ht="11.25" customHeight="1">
      <c r="A58" s="10"/>
      <c r="B58" s="24"/>
      <c r="C58" s="678">
        <v>40694</v>
      </c>
      <c r="D58" s="662">
        <v>40664</v>
      </c>
      <c r="E58" s="679">
        <v>1.1159823599321905</v>
      </c>
      <c r="T58" s="680"/>
      <c r="U58" s="680"/>
      <c r="V58" s="680"/>
      <c r="W58" s="680"/>
      <c r="X58" s="680"/>
      <c r="Y58" s="680"/>
      <c r="Z58" s="680"/>
      <c r="AA58" s="680"/>
      <c r="AB58" s="680"/>
      <c r="AC58" s="680"/>
      <c r="AD58" s="680"/>
    </row>
    <row r="59" spans="1:30" ht="11.25" customHeight="1">
      <c r="A59" s="10"/>
      <c r="B59" s="24"/>
      <c r="C59" s="678">
        <v>40724</v>
      </c>
      <c r="D59" s="662">
        <v>40695</v>
      </c>
      <c r="E59" s="679">
        <v>1.1491911872055207</v>
      </c>
      <c r="T59" s="680"/>
      <c r="U59" s="680"/>
      <c r="V59" s="680"/>
      <c r="W59" s="680"/>
      <c r="X59" s="680"/>
      <c r="Y59" s="680"/>
      <c r="Z59" s="680"/>
      <c r="AA59" s="680"/>
      <c r="AB59" s="680"/>
      <c r="AC59" s="680"/>
      <c r="AD59" s="680"/>
    </row>
    <row r="60" spans="1:30" ht="11.25" customHeight="1">
      <c r="A60" s="16" t="s">
        <v>175</v>
      </c>
      <c r="B60" s="24" t="s">
        <v>131</v>
      </c>
      <c r="C60" s="678">
        <v>40755</v>
      </c>
      <c r="D60" s="662">
        <v>40725</v>
      </c>
      <c r="E60" s="679">
        <v>0.87317792124481375</v>
      </c>
      <c r="T60" s="680"/>
      <c r="U60" s="680"/>
      <c r="V60" s="680"/>
      <c r="W60" s="680"/>
      <c r="X60" s="680"/>
      <c r="Y60" s="680"/>
      <c r="Z60" s="680"/>
      <c r="AA60" s="680"/>
      <c r="AB60" s="680"/>
      <c r="AC60" s="680"/>
      <c r="AD60" s="680"/>
    </row>
    <row r="61" spans="1:30" ht="11.25" customHeight="1">
      <c r="A61" s="10"/>
      <c r="B61" s="24"/>
      <c r="C61" s="678">
        <v>40786</v>
      </c>
      <c r="D61" s="662">
        <v>40756</v>
      </c>
      <c r="E61" s="679">
        <v>0.27518873499363244</v>
      </c>
      <c r="T61" s="680"/>
      <c r="U61" s="680"/>
      <c r="V61" s="680"/>
      <c r="W61" s="680"/>
      <c r="X61" s="680"/>
      <c r="Y61" s="680"/>
      <c r="Z61" s="680"/>
      <c r="AA61" s="680"/>
      <c r="AB61" s="680"/>
      <c r="AC61" s="680"/>
      <c r="AD61" s="680"/>
    </row>
    <row r="62" spans="1:30" ht="11.25" customHeight="1">
      <c r="A62" s="10"/>
      <c r="B62" s="24"/>
      <c r="C62" s="678">
        <v>40816</v>
      </c>
      <c r="D62" s="662">
        <v>40787</v>
      </c>
      <c r="E62" s="679">
        <v>0.46783933300755903</v>
      </c>
      <c r="T62" s="680"/>
      <c r="U62" s="680"/>
      <c r="V62" s="680"/>
      <c r="W62" s="680"/>
      <c r="X62" s="680"/>
      <c r="Y62" s="680"/>
      <c r="Z62" s="680"/>
      <c r="AA62" s="680"/>
      <c r="AB62" s="680"/>
      <c r="AC62" s="680"/>
      <c r="AD62" s="680"/>
    </row>
    <row r="63" spans="1:30" ht="11.25" customHeight="1">
      <c r="A63" s="10"/>
      <c r="B63" s="24"/>
      <c r="C63" s="678">
        <v>40847</v>
      </c>
      <c r="D63" s="662">
        <v>40817</v>
      </c>
      <c r="E63" s="679">
        <v>0.47476788590664748</v>
      </c>
      <c r="T63" s="680"/>
      <c r="U63" s="680"/>
      <c r="V63" s="680"/>
      <c r="W63" s="680"/>
      <c r="X63" s="680"/>
      <c r="Y63" s="680"/>
      <c r="Z63" s="680"/>
      <c r="AA63" s="680"/>
      <c r="AB63" s="680"/>
      <c r="AC63" s="680"/>
      <c r="AD63" s="680"/>
    </row>
    <row r="64" spans="1:30" ht="11.25" customHeight="1">
      <c r="A64" s="10"/>
      <c r="B64" s="24"/>
      <c r="C64" s="678">
        <v>40877</v>
      </c>
      <c r="D64" s="662">
        <v>40848</v>
      </c>
      <c r="E64" s="679">
        <v>0.34367844423588001</v>
      </c>
      <c r="T64" s="680"/>
      <c r="U64" s="680"/>
      <c r="V64" s="680"/>
      <c r="W64" s="680"/>
      <c r="X64" s="680"/>
      <c r="Y64" s="680"/>
      <c r="Z64" s="680"/>
      <c r="AA64" s="680"/>
      <c r="AB64" s="680"/>
      <c r="AC64" s="680"/>
      <c r="AD64" s="680"/>
    </row>
    <row r="65" spans="1:30" ht="11.25" customHeight="1">
      <c r="A65" s="10"/>
      <c r="B65" s="24"/>
      <c r="C65" s="678">
        <v>40908</v>
      </c>
      <c r="D65" s="662">
        <v>40878</v>
      </c>
      <c r="E65" s="679">
        <v>0.56708284747305249</v>
      </c>
      <c r="O65" s="683"/>
      <c r="P65" s="683"/>
      <c r="Q65" s="684"/>
      <c r="R65" s="684"/>
      <c r="S65" s="684"/>
      <c r="T65" s="680"/>
      <c r="U65" s="680"/>
      <c r="V65" s="680"/>
      <c r="W65" s="680"/>
      <c r="X65" s="680"/>
      <c r="Y65" s="680"/>
      <c r="Z65" s="680"/>
      <c r="AA65" s="680"/>
      <c r="AB65" s="680"/>
      <c r="AC65" s="680"/>
      <c r="AD65" s="680"/>
    </row>
    <row r="66" spans="1:30" ht="11.25" customHeight="1">
      <c r="A66" s="10"/>
      <c r="B66" s="24"/>
      <c r="C66" s="678">
        <v>40939</v>
      </c>
      <c r="D66" s="662">
        <v>40909</v>
      </c>
      <c r="E66" s="679">
        <v>0.40696200651605796</v>
      </c>
      <c r="O66" s="683"/>
      <c r="P66" s="683"/>
      <c r="Q66" s="684"/>
      <c r="R66" s="684"/>
      <c r="S66" s="684"/>
      <c r="T66" s="680"/>
      <c r="U66" s="680"/>
      <c r="V66" s="680"/>
      <c r="W66" s="680"/>
      <c r="X66" s="680"/>
      <c r="Y66" s="680"/>
      <c r="Z66" s="680"/>
      <c r="AA66" s="680"/>
      <c r="AB66" s="680"/>
      <c r="AC66" s="680"/>
      <c r="AD66" s="680"/>
    </row>
    <row r="67" spans="1:30" ht="11.25" customHeight="1">
      <c r="A67" s="10"/>
      <c r="B67" s="24"/>
      <c r="C67" s="678">
        <v>40968</v>
      </c>
      <c r="D67" s="662">
        <v>40940</v>
      </c>
      <c r="E67" s="679">
        <v>0.13538194148188176</v>
      </c>
      <c r="O67" s="683"/>
      <c r="P67" s="683"/>
      <c r="Q67" s="684"/>
      <c r="R67" s="684"/>
      <c r="S67" s="684"/>
      <c r="T67" s="680"/>
      <c r="U67" s="680"/>
      <c r="V67" s="680"/>
      <c r="W67" s="680"/>
      <c r="X67" s="680"/>
      <c r="Y67" s="680"/>
      <c r="Z67" s="680"/>
      <c r="AA67" s="680"/>
      <c r="AB67" s="680"/>
      <c r="AC67" s="680"/>
      <c r="AD67" s="680"/>
    </row>
    <row r="68" spans="1:30" ht="11.25" customHeight="1">
      <c r="A68" s="10"/>
      <c r="B68" s="24"/>
      <c r="C68" s="678">
        <v>40999</v>
      </c>
      <c r="D68" s="662">
        <v>40969</v>
      </c>
      <c r="E68" s="679">
        <v>0.25542498446539852</v>
      </c>
      <c r="O68" s="683"/>
      <c r="P68" s="683"/>
      <c r="Q68" s="684"/>
      <c r="R68" s="684"/>
      <c r="S68" s="684"/>
      <c r="T68" s="680"/>
      <c r="U68" s="680"/>
      <c r="V68" s="680"/>
      <c r="W68" s="680"/>
      <c r="X68" s="680"/>
      <c r="Y68" s="680"/>
      <c r="Z68" s="680"/>
      <c r="AA68" s="680"/>
      <c r="AB68" s="680"/>
      <c r="AC68" s="680"/>
      <c r="AD68" s="680"/>
    </row>
    <row r="69" spans="1:30" ht="11.25" customHeight="1">
      <c r="A69" s="10"/>
      <c r="B69" s="24"/>
      <c r="C69" s="678">
        <v>41029</v>
      </c>
      <c r="D69" s="662">
        <v>41000</v>
      </c>
      <c r="E69" s="679">
        <v>0.27959645630101532</v>
      </c>
      <c r="O69" s="683"/>
      <c r="P69" s="683"/>
      <c r="Q69" s="684"/>
      <c r="R69" s="684"/>
      <c r="S69" s="684"/>
      <c r="T69" s="680"/>
      <c r="U69" s="680"/>
      <c r="V69" s="680"/>
      <c r="W69" s="680"/>
      <c r="X69" s="680"/>
      <c r="Y69" s="680"/>
      <c r="Z69" s="680"/>
      <c r="AA69" s="680"/>
      <c r="AB69" s="680"/>
      <c r="AC69" s="680"/>
      <c r="AD69" s="680"/>
    </row>
    <row r="70" spans="1:30" ht="11.25" customHeight="1">
      <c r="A70" s="10"/>
      <c r="B70" s="24"/>
      <c r="C70" s="678">
        <v>41060</v>
      </c>
      <c r="D70" s="662">
        <v>41030</v>
      </c>
      <c r="E70" s="679">
        <v>0.81349278168907879</v>
      </c>
      <c r="O70" s="683"/>
      <c r="P70" s="683"/>
      <c r="Q70" s="684"/>
      <c r="R70" s="684"/>
      <c r="S70" s="684"/>
    </row>
    <row r="71" spans="1:30" ht="11.25" customHeight="1">
      <c r="A71" s="10"/>
      <c r="B71" s="24"/>
      <c r="C71" s="678">
        <v>41090</v>
      </c>
      <c r="D71" s="662">
        <v>41061</v>
      </c>
      <c r="E71" s="679">
        <v>0.85419404074590199</v>
      </c>
      <c r="O71" s="683"/>
      <c r="P71" s="683"/>
      <c r="Q71" s="684"/>
      <c r="R71" s="684"/>
      <c r="S71" s="684"/>
    </row>
    <row r="72" spans="1:30" ht="11.25" customHeight="1">
      <c r="A72" s="16" t="s">
        <v>176</v>
      </c>
      <c r="B72" s="24" t="s">
        <v>132</v>
      </c>
      <c r="C72" s="678">
        <v>41121</v>
      </c>
      <c r="D72" s="662">
        <v>41091</v>
      </c>
      <c r="E72" s="679">
        <v>0.33142592559076739</v>
      </c>
      <c r="O72" s="683"/>
      <c r="P72" s="683"/>
      <c r="Q72" s="684"/>
      <c r="R72" s="684"/>
      <c r="S72" s="684"/>
    </row>
    <row r="73" spans="1:30" ht="11.25" customHeight="1">
      <c r="A73" s="10"/>
      <c r="B73" s="24"/>
      <c r="C73" s="678">
        <v>41152</v>
      </c>
      <c r="D73" s="662">
        <v>41122</v>
      </c>
      <c r="E73" s="679">
        <v>6.9809311947649486E-2</v>
      </c>
      <c r="O73" s="683"/>
      <c r="P73" s="683"/>
      <c r="Q73" s="684"/>
      <c r="R73" s="684"/>
      <c r="S73" s="684"/>
    </row>
    <row r="74" spans="1:30" ht="11.25" customHeight="1">
      <c r="A74" s="10"/>
      <c r="B74" s="24"/>
      <c r="C74" s="678">
        <v>41182</v>
      </c>
      <c r="D74" s="662">
        <v>41153</v>
      </c>
      <c r="E74" s="679">
        <v>0.26274397770256813</v>
      </c>
      <c r="O74" s="683"/>
      <c r="P74" s="683"/>
      <c r="Q74" s="684"/>
      <c r="R74" s="684"/>
      <c r="S74" s="684"/>
    </row>
    <row r="75" spans="1:30" ht="11.25" customHeight="1">
      <c r="A75" s="10"/>
      <c r="B75" s="24"/>
      <c r="C75" s="678">
        <v>41213</v>
      </c>
      <c r="D75" s="662">
        <v>41183</v>
      </c>
      <c r="E75" s="679">
        <v>0.43642698134037972</v>
      </c>
      <c r="O75" s="683"/>
      <c r="P75" s="683"/>
      <c r="Q75" s="684"/>
      <c r="R75" s="684"/>
      <c r="S75" s="684"/>
      <c r="X75" s="680"/>
      <c r="Y75" s="680"/>
      <c r="Z75" s="680"/>
      <c r="AA75" s="680"/>
      <c r="AB75" s="680"/>
      <c r="AC75" s="680"/>
      <c r="AD75" s="680"/>
    </row>
    <row r="76" spans="1:30" ht="11.25" customHeight="1">
      <c r="A76" s="10"/>
      <c r="B76" s="24"/>
      <c r="C76" s="678">
        <v>41243</v>
      </c>
      <c r="D76" s="662">
        <v>41214</v>
      </c>
      <c r="E76" s="679">
        <v>0.50030747450616053</v>
      </c>
      <c r="O76" s="683"/>
      <c r="P76" s="683"/>
      <c r="Q76" s="684"/>
      <c r="R76" s="684"/>
      <c r="S76" s="684"/>
      <c r="X76" s="680"/>
      <c r="Y76" s="680"/>
      <c r="Z76" s="680"/>
      <c r="AA76" s="680"/>
      <c r="AB76" s="680"/>
      <c r="AC76" s="680"/>
      <c r="AD76" s="680"/>
    </row>
    <row r="77" spans="1:30" ht="11.25" customHeight="1">
      <c r="A77" s="10"/>
      <c r="B77" s="24"/>
      <c r="C77" s="678">
        <v>41274</v>
      </c>
      <c r="D77" s="662">
        <v>41244</v>
      </c>
      <c r="E77" s="679">
        <v>0.52415834529584959</v>
      </c>
      <c r="O77" s="683"/>
      <c r="P77" s="683"/>
      <c r="Q77" s="684"/>
      <c r="R77" s="684"/>
      <c r="S77" s="684"/>
      <c r="X77" s="680"/>
      <c r="Y77" s="680"/>
      <c r="Z77" s="680"/>
      <c r="AA77" s="680"/>
      <c r="AB77" s="680"/>
      <c r="AC77" s="680"/>
      <c r="AD77" s="680"/>
    </row>
    <row r="78" spans="1:30" ht="11.25" customHeight="1">
      <c r="A78" s="10"/>
      <c r="B78" s="24"/>
      <c r="C78" s="678">
        <v>41305</v>
      </c>
      <c r="D78" s="662">
        <v>41275</v>
      </c>
      <c r="E78" s="679">
        <v>0.67620503260758091</v>
      </c>
      <c r="O78" s="683"/>
      <c r="P78" s="683"/>
      <c r="Q78" s="684"/>
      <c r="R78" s="684"/>
      <c r="S78" s="684"/>
      <c r="X78" s="680"/>
      <c r="Y78" s="680"/>
      <c r="Z78" s="680"/>
      <c r="AA78" s="680"/>
      <c r="AB78" s="680"/>
      <c r="AC78" s="680"/>
      <c r="AD78" s="680"/>
    </row>
    <row r="79" spans="1:30" ht="11.25" customHeight="1">
      <c r="A79" s="10"/>
      <c r="B79" s="24"/>
      <c r="C79" s="678">
        <v>41333</v>
      </c>
      <c r="D79" s="662">
        <v>41306</v>
      </c>
      <c r="E79" s="679">
        <v>0.72453480655650648</v>
      </c>
      <c r="O79" s="683"/>
      <c r="P79" s="683"/>
      <c r="Q79" s="684"/>
      <c r="R79" s="684"/>
      <c r="S79" s="684"/>
      <c r="X79" s="680"/>
      <c r="Y79" s="680"/>
      <c r="Z79" s="680"/>
      <c r="AA79" s="680"/>
      <c r="AB79" s="680"/>
      <c r="AC79" s="680"/>
      <c r="AD79" s="680"/>
    </row>
    <row r="80" spans="1:30" ht="11.25" customHeight="1">
      <c r="A80" s="10"/>
      <c r="B80" s="24"/>
      <c r="C80" s="678">
        <v>41364</v>
      </c>
      <c r="D80" s="662">
        <v>41334</v>
      </c>
      <c r="E80" s="679">
        <v>0.82719597786689159</v>
      </c>
      <c r="O80" s="683"/>
      <c r="P80" s="683"/>
      <c r="Q80" s="684"/>
      <c r="R80" s="684"/>
      <c r="S80" s="684"/>
      <c r="X80" s="680"/>
      <c r="Y80" s="680"/>
      <c r="Z80" s="680"/>
      <c r="AA80" s="680"/>
      <c r="AB80" s="680"/>
      <c r="AC80" s="680"/>
      <c r="AD80" s="680"/>
    </row>
    <row r="81" spans="1:30" ht="11.25" customHeight="1">
      <c r="A81" s="10"/>
      <c r="B81" s="24"/>
      <c r="C81" s="678">
        <v>41394</v>
      </c>
      <c r="D81" s="662">
        <v>41365</v>
      </c>
      <c r="E81" s="679">
        <v>0.95184816510717341</v>
      </c>
      <c r="O81" s="683"/>
      <c r="P81" s="683"/>
      <c r="Q81" s="684"/>
      <c r="R81" s="684"/>
      <c r="S81" s="684"/>
      <c r="X81" s="680"/>
      <c r="Y81" s="680"/>
      <c r="Z81" s="680"/>
      <c r="AA81" s="680"/>
      <c r="AB81" s="680"/>
      <c r="AC81" s="680"/>
      <c r="AD81" s="680"/>
    </row>
    <row r="82" spans="1:30" ht="11.25" customHeight="1">
      <c r="A82" s="10"/>
      <c r="B82" s="24"/>
      <c r="C82" s="678">
        <v>41425</v>
      </c>
      <c r="D82" s="662">
        <v>41395</v>
      </c>
      <c r="E82" s="679">
        <v>0.76246074406934439</v>
      </c>
      <c r="O82" s="683"/>
      <c r="P82" s="683"/>
      <c r="Q82" s="684"/>
      <c r="R82" s="684"/>
      <c r="S82" s="684"/>
      <c r="X82" s="680"/>
      <c r="Y82" s="680"/>
      <c r="Z82" s="680"/>
      <c r="AA82" s="680"/>
      <c r="AB82" s="680"/>
      <c r="AC82" s="680"/>
      <c r="AD82" s="680"/>
    </row>
    <row r="83" spans="1:30" ht="11.25" customHeight="1">
      <c r="A83" s="10"/>
      <c r="B83" s="24"/>
      <c r="C83" s="678">
        <v>41455</v>
      </c>
      <c r="D83" s="662">
        <v>41426</v>
      </c>
      <c r="E83" s="679">
        <v>0.72749918794597479</v>
      </c>
      <c r="O83" s="683"/>
      <c r="P83" s="683"/>
      <c r="Q83" s="684"/>
      <c r="R83" s="684"/>
      <c r="S83" s="684"/>
    </row>
    <row r="84" spans="1:30" ht="11.25" customHeight="1">
      <c r="A84" s="16" t="s">
        <v>177</v>
      </c>
      <c r="B84" s="24" t="s">
        <v>133</v>
      </c>
      <c r="C84" s="678">
        <v>41486</v>
      </c>
      <c r="D84" s="662">
        <v>41456</v>
      </c>
      <c r="E84" s="679">
        <v>0.474643192041248</v>
      </c>
      <c r="O84" s="683"/>
      <c r="P84" s="683"/>
      <c r="Q84" s="684"/>
      <c r="R84" s="684"/>
      <c r="S84" s="684"/>
    </row>
    <row r="85" spans="1:30" ht="11.25" customHeight="1">
      <c r="A85" s="10"/>
      <c r="B85" s="24"/>
      <c r="C85" s="678">
        <v>41517</v>
      </c>
      <c r="D85" s="662">
        <v>41487</v>
      </c>
      <c r="E85" s="679">
        <v>0.46372771915853739</v>
      </c>
      <c r="O85" s="683"/>
      <c r="P85" s="683"/>
      <c r="Q85" s="684"/>
      <c r="R85" s="684"/>
      <c r="S85" s="684"/>
    </row>
    <row r="86" spans="1:30" ht="11.25" customHeight="1">
      <c r="A86" s="10"/>
      <c r="B86" s="24"/>
      <c r="C86" s="678">
        <v>41547</v>
      </c>
      <c r="D86" s="662">
        <v>41518</v>
      </c>
      <c r="E86" s="679">
        <v>0.47625216069572035</v>
      </c>
      <c r="O86" s="683"/>
      <c r="P86" s="683"/>
      <c r="Q86" s="684"/>
      <c r="R86" s="684"/>
      <c r="S86" s="684"/>
    </row>
    <row r="87" spans="1:30" ht="11.25" customHeight="1">
      <c r="A87" s="10"/>
      <c r="B87" s="24"/>
      <c r="C87" s="678">
        <v>41578</v>
      </c>
      <c r="D87" s="662">
        <v>41548</v>
      </c>
      <c r="E87" s="679">
        <v>0.59981913500926043</v>
      </c>
      <c r="O87" s="683"/>
      <c r="P87" s="683"/>
      <c r="Q87" s="684"/>
      <c r="R87" s="684"/>
      <c r="S87" s="684"/>
    </row>
    <row r="88" spans="1:30" ht="11.25" customHeight="1">
      <c r="A88" s="10"/>
      <c r="B88" s="24"/>
      <c r="C88" s="678">
        <v>41608</v>
      </c>
      <c r="D88" s="662">
        <v>41579</v>
      </c>
      <c r="E88" s="679">
        <v>0.66585154953878811</v>
      </c>
      <c r="O88" s="683"/>
      <c r="P88" s="683"/>
      <c r="Q88" s="684"/>
      <c r="R88" s="684"/>
      <c r="S88" s="684"/>
    </row>
    <row r="89" spans="1:30" ht="11.25" customHeight="1">
      <c r="A89" s="10"/>
      <c r="B89" s="24"/>
      <c r="C89" s="678">
        <v>41639</v>
      </c>
      <c r="D89" s="662">
        <v>41609</v>
      </c>
      <c r="E89" s="679">
        <v>0.64870734620744586</v>
      </c>
      <c r="O89" s="683"/>
      <c r="P89" s="683"/>
      <c r="Q89" s="684"/>
      <c r="R89" s="684"/>
      <c r="S89" s="684"/>
    </row>
    <row r="90" spans="1:30" ht="11.25" customHeight="1">
      <c r="A90" s="10"/>
      <c r="B90" s="24"/>
      <c r="C90" s="678">
        <v>41670</v>
      </c>
      <c r="D90" s="662">
        <v>41640</v>
      </c>
      <c r="E90" s="679">
        <v>1.0441832965185542</v>
      </c>
      <c r="O90" s="683"/>
      <c r="P90" s="683"/>
      <c r="Q90" s="684"/>
      <c r="R90" s="684"/>
      <c r="S90" s="684"/>
    </row>
    <row r="91" spans="1:30" ht="11.25" customHeight="1">
      <c r="A91" s="10"/>
      <c r="B91" s="24"/>
      <c r="C91" s="678">
        <v>41698</v>
      </c>
      <c r="D91" s="662">
        <v>41671</v>
      </c>
      <c r="E91" s="679">
        <v>1.0674367907624924</v>
      </c>
      <c r="O91" s="683"/>
      <c r="P91" s="683"/>
      <c r="Q91" s="684"/>
      <c r="R91" s="684"/>
      <c r="S91" s="684"/>
    </row>
    <row r="92" spans="1:30" ht="11.25" customHeight="1">
      <c r="A92" s="10"/>
      <c r="B92" s="24"/>
      <c r="C92" s="678">
        <v>41729</v>
      </c>
      <c r="D92" s="662">
        <v>41699</v>
      </c>
      <c r="E92" s="679">
        <v>1.0497116438983849</v>
      </c>
      <c r="O92" s="683"/>
      <c r="P92" s="683"/>
      <c r="Q92" s="684"/>
      <c r="R92" s="684"/>
      <c r="S92" s="684"/>
    </row>
    <row r="93" spans="1:30" ht="11.25" customHeight="1">
      <c r="A93" s="10"/>
      <c r="B93" s="24"/>
      <c r="C93" s="678">
        <v>41759</v>
      </c>
      <c r="D93" s="662">
        <v>41730</v>
      </c>
      <c r="E93" s="679">
        <v>1.0198295459931932</v>
      </c>
      <c r="O93" s="683"/>
      <c r="P93" s="683"/>
      <c r="Q93" s="684"/>
      <c r="R93" s="684"/>
      <c r="S93" s="684"/>
    </row>
    <row r="94" spans="1:30" ht="11.25" customHeight="1">
      <c r="A94" s="10"/>
      <c r="B94" s="24"/>
      <c r="C94" s="678">
        <v>41790</v>
      </c>
      <c r="D94" s="662">
        <v>41760</v>
      </c>
      <c r="E94" s="679">
        <v>1.0284216414019318</v>
      </c>
      <c r="O94" s="683"/>
      <c r="P94" s="683"/>
      <c r="Q94" s="684"/>
      <c r="R94" s="684"/>
      <c r="S94" s="684"/>
    </row>
    <row r="95" spans="1:30" ht="11.25" customHeight="1">
      <c r="A95" s="10"/>
      <c r="B95" s="24"/>
      <c r="C95" s="678">
        <v>41820</v>
      </c>
      <c r="D95" s="662">
        <v>41791</v>
      </c>
      <c r="E95" s="679">
        <v>0.92952244237909121</v>
      </c>
      <c r="O95" s="683"/>
      <c r="P95" s="683"/>
      <c r="Q95" s="684"/>
      <c r="R95" s="684"/>
      <c r="S95" s="684"/>
    </row>
    <row r="96" spans="1:30" ht="11.25" customHeight="1">
      <c r="A96" s="16" t="s">
        <v>178</v>
      </c>
      <c r="B96" s="24" t="s">
        <v>134</v>
      </c>
      <c r="C96" s="678">
        <v>41851</v>
      </c>
      <c r="D96" s="662">
        <v>41821</v>
      </c>
      <c r="E96" s="679">
        <v>0.69305663513057325</v>
      </c>
      <c r="O96" s="683"/>
      <c r="P96" s="683"/>
      <c r="Q96" s="684"/>
      <c r="R96" s="684"/>
      <c r="S96" s="684"/>
    </row>
    <row r="97" spans="1:19" ht="11.25" customHeight="1">
      <c r="A97" s="10"/>
      <c r="B97" s="24"/>
      <c r="C97" s="678">
        <v>41882</v>
      </c>
      <c r="D97" s="662">
        <v>41852</v>
      </c>
      <c r="E97" s="679">
        <v>0.574289286824467</v>
      </c>
      <c r="O97" s="683"/>
      <c r="P97" s="683"/>
      <c r="Q97" s="684"/>
      <c r="R97" s="684"/>
      <c r="S97" s="684"/>
    </row>
    <row r="98" spans="1:19" ht="11.25" customHeight="1">
      <c r="A98" s="10"/>
      <c r="B98" s="24"/>
      <c r="C98" s="678">
        <v>41912</v>
      </c>
      <c r="D98" s="662">
        <v>41883</v>
      </c>
      <c r="E98" s="679">
        <v>0.5849567142658918</v>
      </c>
      <c r="O98" s="683"/>
      <c r="P98" s="683"/>
      <c r="Q98" s="684"/>
      <c r="R98" s="684"/>
      <c r="S98" s="684"/>
    </row>
    <row r="99" spans="1:19" ht="11.25" customHeight="1">
      <c r="A99" s="10"/>
      <c r="B99" s="24"/>
      <c r="C99" s="678">
        <v>41943</v>
      </c>
      <c r="D99" s="662">
        <v>41913</v>
      </c>
      <c r="E99" s="679">
        <v>0.68289160769550961</v>
      </c>
      <c r="O99" s="683"/>
      <c r="P99" s="683"/>
      <c r="Q99" s="684"/>
      <c r="R99" s="684"/>
      <c r="S99" s="684"/>
    </row>
    <row r="100" spans="1:19" ht="11.25" customHeight="1">
      <c r="A100" s="10"/>
      <c r="B100" s="24"/>
      <c r="C100" s="678">
        <v>41973</v>
      </c>
      <c r="D100" s="662">
        <v>41944</v>
      </c>
      <c r="E100" s="679">
        <v>0.76071219058995276</v>
      </c>
      <c r="O100" s="683"/>
      <c r="P100" s="683"/>
      <c r="Q100" s="684"/>
      <c r="R100" s="684"/>
      <c r="S100" s="684"/>
    </row>
    <row r="101" spans="1:19" ht="11.25" customHeight="1">
      <c r="A101" s="10"/>
      <c r="B101" s="24"/>
      <c r="C101" s="678">
        <v>42004</v>
      </c>
      <c r="D101" s="662">
        <v>41974</v>
      </c>
      <c r="E101" s="679">
        <v>0.7292741642413153</v>
      </c>
      <c r="O101" s="683"/>
      <c r="P101" s="683"/>
      <c r="Q101" s="684"/>
      <c r="R101" s="684"/>
      <c r="S101" s="684"/>
    </row>
    <row r="102" spans="1:19" ht="11.25" customHeight="1">
      <c r="A102" s="10"/>
      <c r="B102" s="24"/>
      <c r="C102" s="678">
        <v>42035</v>
      </c>
      <c r="D102" s="662">
        <v>42005</v>
      </c>
      <c r="E102" s="679">
        <v>0.90660641051164625</v>
      </c>
      <c r="O102" s="683"/>
      <c r="P102" s="683"/>
      <c r="Q102" s="684"/>
      <c r="R102" s="684"/>
      <c r="S102" s="684"/>
    </row>
    <row r="103" spans="1:19" ht="11.25" customHeight="1">
      <c r="A103" s="10"/>
      <c r="B103" s="24"/>
      <c r="C103" s="678">
        <v>42063</v>
      </c>
      <c r="D103" s="662">
        <v>42036</v>
      </c>
      <c r="E103" s="679">
        <v>0.62399442564204655</v>
      </c>
      <c r="O103" s="683"/>
      <c r="P103" s="683"/>
      <c r="Q103" s="684"/>
      <c r="R103" s="684"/>
      <c r="S103" s="684"/>
    </row>
    <row r="104" spans="1:19" ht="11.25" customHeight="1">
      <c r="A104" s="10"/>
      <c r="B104" s="24"/>
      <c r="C104" s="678">
        <v>42094</v>
      </c>
      <c r="D104" s="662">
        <v>42064</v>
      </c>
      <c r="E104" s="679">
        <v>0.9991896065975302</v>
      </c>
      <c r="O104" s="683"/>
      <c r="P104" s="683"/>
      <c r="Q104" s="684"/>
      <c r="R104" s="684"/>
      <c r="S104" s="684"/>
    </row>
    <row r="105" spans="1:19" ht="11.25" customHeight="1">
      <c r="A105" s="10"/>
      <c r="B105" s="24"/>
      <c r="C105" s="678">
        <v>42124</v>
      </c>
      <c r="D105" s="662">
        <v>42095</v>
      </c>
      <c r="E105" s="679">
        <v>1.2362491902328654</v>
      </c>
      <c r="O105" s="683"/>
      <c r="P105" s="683"/>
      <c r="Q105" s="684"/>
      <c r="R105" s="684"/>
      <c r="S105" s="684"/>
    </row>
    <row r="106" spans="1:19" ht="11.25" customHeight="1">
      <c r="A106" s="10"/>
      <c r="B106" s="24"/>
      <c r="C106" s="678">
        <v>42155</v>
      </c>
      <c r="D106" s="662">
        <v>42125</v>
      </c>
      <c r="E106" s="679">
        <v>0.96798460415422405</v>
      </c>
      <c r="O106" s="683"/>
      <c r="P106" s="683"/>
      <c r="Q106" s="684"/>
      <c r="R106" s="684"/>
      <c r="S106" s="684"/>
    </row>
    <row r="107" spans="1:19" ht="11.25" customHeight="1">
      <c r="A107" s="10"/>
      <c r="B107" s="24"/>
      <c r="C107" s="678">
        <v>42185</v>
      </c>
      <c r="D107" s="662">
        <v>42156</v>
      </c>
      <c r="E107" s="679">
        <v>1.0031853474019514</v>
      </c>
      <c r="F107" s="685"/>
      <c r="O107" s="683"/>
      <c r="P107" s="683"/>
      <c r="Q107" s="684"/>
      <c r="R107" s="684"/>
      <c r="S107" s="684"/>
    </row>
    <row r="108" spans="1:19" ht="11.25" customHeight="1">
      <c r="A108" s="16" t="s">
        <v>179</v>
      </c>
      <c r="B108" s="24" t="s">
        <v>135</v>
      </c>
      <c r="C108" s="678">
        <v>42216</v>
      </c>
      <c r="D108" s="662">
        <v>42186</v>
      </c>
      <c r="E108" s="679">
        <v>0.73279413249775671</v>
      </c>
      <c r="F108" s="685"/>
      <c r="O108" s="683"/>
      <c r="P108" s="683"/>
      <c r="Q108" s="684"/>
      <c r="R108" s="684"/>
      <c r="S108" s="684"/>
    </row>
    <row r="109" spans="1:19" ht="11.25" customHeight="1">
      <c r="A109" s="10"/>
      <c r="B109" s="24"/>
      <c r="C109" s="678">
        <v>42247</v>
      </c>
      <c r="D109" s="662">
        <v>42217</v>
      </c>
      <c r="E109" s="679">
        <v>0.53927845245205386</v>
      </c>
      <c r="F109" s="685"/>
      <c r="O109" s="683"/>
      <c r="P109" s="683"/>
      <c r="Q109" s="684"/>
      <c r="R109" s="684"/>
      <c r="S109" s="684"/>
    </row>
    <row r="110" spans="1:19" ht="11.25" customHeight="1">
      <c r="A110" s="10"/>
      <c r="B110" s="24"/>
      <c r="C110" s="678">
        <v>42277</v>
      </c>
      <c r="D110" s="662">
        <v>42248</v>
      </c>
      <c r="E110" s="679">
        <v>0.66320501450901603</v>
      </c>
      <c r="F110" s="685"/>
      <c r="H110" s="684"/>
      <c r="J110" s="686"/>
      <c r="O110" s="683"/>
      <c r="P110" s="683"/>
      <c r="Q110" s="684"/>
      <c r="R110" s="684"/>
      <c r="S110" s="684"/>
    </row>
    <row r="111" spans="1:19" ht="11.25" customHeight="1">
      <c r="A111" s="10"/>
      <c r="B111" s="24"/>
      <c r="C111" s="678">
        <v>42308</v>
      </c>
      <c r="D111" s="662">
        <v>42278</v>
      </c>
      <c r="E111" s="679">
        <v>0.98732920628600507</v>
      </c>
      <c r="F111" s="685"/>
      <c r="G111" s="683"/>
      <c r="H111" s="684"/>
      <c r="J111" s="686"/>
      <c r="O111" s="683"/>
      <c r="P111" s="683"/>
      <c r="Q111" s="684"/>
      <c r="R111" s="684"/>
      <c r="S111" s="684"/>
    </row>
    <row r="112" spans="1:19" ht="11.25" customHeight="1">
      <c r="A112" s="10"/>
      <c r="B112" s="24"/>
      <c r="C112" s="678">
        <v>42338</v>
      </c>
      <c r="D112" s="662">
        <v>42309</v>
      </c>
      <c r="E112" s="679">
        <v>1.0732346760457447</v>
      </c>
      <c r="F112" s="685"/>
      <c r="G112" s="683"/>
      <c r="H112" s="684"/>
      <c r="J112" s="686"/>
      <c r="O112" s="683"/>
      <c r="P112" s="683"/>
      <c r="Q112" s="684"/>
      <c r="R112" s="684"/>
      <c r="S112" s="684"/>
    </row>
    <row r="113" spans="1:19" ht="11.25" customHeight="1">
      <c r="A113" s="10"/>
      <c r="B113" s="24"/>
      <c r="C113" s="678">
        <v>42369</v>
      </c>
      <c r="D113" s="662">
        <v>42339</v>
      </c>
      <c r="E113" s="679">
        <v>0.87404750269970255</v>
      </c>
      <c r="G113" s="683"/>
      <c r="H113" s="684"/>
      <c r="I113" s="684"/>
      <c r="J113" s="686"/>
      <c r="O113" s="683"/>
      <c r="P113" s="683"/>
      <c r="Q113" s="684"/>
      <c r="R113" s="684"/>
      <c r="S113" s="684"/>
    </row>
    <row r="114" spans="1:19" ht="11.25" customHeight="1">
      <c r="A114" s="10"/>
      <c r="B114" s="24"/>
      <c r="C114" s="678">
        <v>42400</v>
      </c>
      <c r="D114" s="662">
        <v>42370</v>
      </c>
      <c r="E114" s="679">
        <v>1.2377951947357944</v>
      </c>
      <c r="G114" s="683"/>
      <c r="H114" s="684"/>
      <c r="J114" s="686"/>
      <c r="O114" s="683"/>
      <c r="P114" s="683"/>
      <c r="Q114" s="684"/>
      <c r="R114" s="684"/>
      <c r="S114" s="684"/>
    </row>
    <row r="115" spans="1:19" ht="11.25" customHeight="1">
      <c r="A115" s="10"/>
      <c r="B115" s="24"/>
      <c r="C115" s="678">
        <v>42429</v>
      </c>
      <c r="D115" s="662">
        <v>42401</v>
      </c>
      <c r="E115" s="679">
        <v>1.2930535410129282</v>
      </c>
      <c r="G115" s="683"/>
      <c r="H115" s="684"/>
      <c r="J115" s="686"/>
      <c r="O115" s="683"/>
      <c r="P115" s="683"/>
      <c r="Q115" s="684"/>
      <c r="R115" s="684"/>
      <c r="S115" s="684"/>
    </row>
    <row r="116" spans="1:19" ht="11.25" customHeight="1">
      <c r="A116" s="10"/>
      <c r="B116" s="24"/>
      <c r="C116" s="678">
        <v>42460</v>
      </c>
      <c r="D116" s="662">
        <v>42430</v>
      </c>
      <c r="E116" s="679">
        <v>1.2188717354713767</v>
      </c>
      <c r="G116" s="686"/>
      <c r="H116" s="684"/>
      <c r="J116" s="686"/>
      <c r="O116" s="683"/>
      <c r="P116" s="683"/>
      <c r="Q116" s="684"/>
      <c r="R116" s="684"/>
      <c r="S116" s="684"/>
    </row>
    <row r="117" spans="1:19" ht="11.25" customHeight="1">
      <c r="A117" s="10"/>
      <c r="B117" s="24"/>
      <c r="C117" s="678">
        <v>42490</v>
      </c>
      <c r="D117" s="662">
        <v>42461</v>
      </c>
      <c r="E117" s="679">
        <v>1.1683478854412557</v>
      </c>
      <c r="G117" s="683"/>
      <c r="H117" s="684"/>
      <c r="O117" s="683"/>
      <c r="P117" s="683"/>
      <c r="Q117" s="684"/>
      <c r="R117" s="684"/>
      <c r="S117" s="684"/>
    </row>
    <row r="118" spans="1:19" ht="11.25" customHeight="1">
      <c r="A118" s="10"/>
      <c r="B118" s="24"/>
      <c r="C118" s="678">
        <v>42521</v>
      </c>
      <c r="D118" s="662">
        <v>42491</v>
      </c>
      <c r="E118" s="679">
        <v>1.0679164099112339</v>
      </c>
      <c r="G118" s="683"/>
      <c r="H118" s="684"/>
      <c r="O118" s="683"/>
      <c r="P118" s="683"/>
      <c r="Q118" s="684"/>
      <c r="R118" s="684"/>
      <c r="S118" s="684"/>
    </row>
    <row r="119" spans="1:19" ht="11.25" customHeight="1">
      <c r="A119" s="10"/>
      <c r="B119" s="24"/>
      <c r="C119" s="678">
        <v>42551</v>
      </c>
      <c r="D119" s="662">
        <v>42522</v>
      </c>
      <c r="E119" s="679">
        <v>1.3115359505007125</v>
      </c>
      <c r="O119" s="683"/>
      <c r="P119" s="683"/>
      <c r="Q119" s="684"/>
      <c r="R119" s="684"/>
      <c r="S119" s="684"/>
    </row>
    <row r="120" spans="1:19" ht="11.25" customHeight="1">
      <c r="A120" s="16" t="s">
        <v>180</v>
      </c>
      <c r="B120" s="24" t="s">
        <v>136</v>
      </c>
      <c r="C120" s="678">
        <v>42582</v>
      </c>
      <c r="D120" s="662">
        <v>42552</v>
      </c>
      <c r="E120" s="679">
        <v>0.84779152406864933</v>
      </c>
      <c r="O120" s="683"/>
      <c r="P120" s="683"/>
      <c r="Q120" s="684"/>
      <c r="R120" s="684"/>
      <c r="S120" s="684"/>
    </row>
    <row r="121" spans="1:19" ht="11.25" customHeight="1">
      <c r="A121" s="10"/>
      <c r="B121" s="24"/>
      <c r="C121" s="678">
        <v>42613</v>
      </c>
      <c r="D121" s="662">
        <v>42583</v>
      </c>
      <c r="E121" s="679">
        <v>0.62628935468274494</v>
      </c>
      <c r="O121" s="683"/>
      <c r="P121" s="683"/>
      <c r="Q121" s="684"/>
      <c r="R121" s="684"/>
      <c r="S121" s="684"/>
    </row>
    <row r="122" spans="1:19" ht="11.25" customHeight="1">
      <c r="A122" s="10"/>
      <c r="B122" s="24"/>
      <c r="C122" s="678">
        <v>42643</v>
      </c>
      <c r="D122" s="662">
        <v>42614</v>
      </c>
      <c r="E122" s="679">
        <v>0.72792596480432437</v>
      </c>
      <c r="O122" s="683"/>
      <c r="P122" s="683"/>
      <c r="Q122" s="684"/>
      <c r="R122" s="684"/>
      <c r="S122" s="684"/>
    </row>
    <row r="123" spans="1:19" ht="11.25" customHeight="1">
      <c r="A123" s="10"/>
      <c r="B123" s="24"/>
      <c r="C123" s="678">
        <v>42674</v>
      </c>
      <c r="D123" s="662">
        <v>42644</v>
      </c>
      <c r="E123" s="679">
        <v>0.66980044177734788</v>
      </c>
      <c r="O123" s="683"/>
      <c r="P123" s="683"/>
      <c r="Q123" s="684"/>
      <c r="R123" s="684"/>
      <c r="S123" s="684"/>
    </row>
    <row r="124" spans="1:19" ht="11.25" customHeight="1">
      <c r="A124" s="10"/>
      <c r="B124" s="24"/>
      <c r="C124" s="678">
        <v>42704</v>
      </c>
      <c r="D124" s="662">
        <v>42675</v>
      </c>
      <c r="E124" s="679">
        <v>0.71887444738330641</v>
      </c>
      <c r="O124" s="683"/>
      <c r="P124" s="683"/>
      <c r="Q124" s="684"/>
      <c r="R124" s="684"/>
      <c r="S124" s="684"/>
    </row>
    <row r="125" spans="1:19" ht="11.25" customHeight="1">
      <c r="A125" s="10"/>
      <c r="B125" s="24"/>
      <c r="C125" s="678">
        <v>42735</v>
      </c>
      <c r="D125" s="662">
        <v>42705</v>
      </c>
      <c r="E125" s="679">
        <v>1.2176909391402719</v>
      </c>
      <c r="O125" s="683"/>
      <c r="P125" s="683"/>
      <c r="Q125" s="684"/>
      <c r="R125" s="684"/>
      <c r="S125" s="684"/>
    </row>
    <row r="126" spans="1:19" ht="11.25" customHeight="1">
      <c r="A126" s="10"/>
      <c r="B126" s="24"/>
      <c r="C126" s="678">
        <v>42766</v>
      </c>
      <c r="D126" s="662">
        <v>42736</v>
      </c>
      <c r="E126" s="679">
        <v>2.1702685108816895</v>
      </c>
      <c r="O126" s="683"/>
      <c r="P126" s="683"/>
      <c r="Q126" s="684"/>
      <c r="R126" s="684"/>
      <c r="S126" s="684"/>
    </row>
    <row r="127" spans="1:19" ht="11.25" customHeight="1">
      <c r="A127" s="10"/>
      <c r="B127" s="24"/>
      <c r="C127" s="678">
        <v>42794</v>
      </c>
      <c r="D127" s="662">
        <v>42767</v>
      </c>
      <c r="E127" s="679">
        <v>2.1269771716769523</v>
      </c>
      <c r="O127" s="683"/>
      <c r="P127" s="683"/>
      <c r="Q127" s="684"/>
      <c r="R127" s="684"/>
      <c r="S127" s="684"/>
    </row>
    <row r="128" spans="1:19" ht="11.25" customHeight="1">
      <c r="A128" s="10"/>
      <c r="B128" s="24"/>
      <c r="C128" s="678">
        <v>42825</v>
      </c>
      <c r="D128" s="662">
        <v>42795</v>
      </c>
      <c r="E128" s="679">
        <v>2.1899591733100197</v>
      </c>
      <c r="F128" s="680"/>
      <c r="G128" s="680"/>
      <c r="H128" s="680"/>
      <c r="I128" s="680"/>
      <c r="J128" s="680"/>
      <c r="K128" s="680"/>
      <c r="L128" s="680"/>
      <c r="M128" s="680"/>
      <c r="N128" s="680"/>
      <c r="O128" s="683"/>
      <c r="P128" s="683"/>
      <c r="Q128" s="684"/>
      <c r="R128" s="684"/>
      <c r="S128" s="684"/>
    </row>
    <row r="129" spans="1:19" ht="11.25" customHeight="1">
      <c r="A129" s="10"/>
      <c r="B129" s="24"/>
      <c r="C129" s="678">
        <v>42855</v>
      </c>
      <c r="D129" s="662">
        <v>42826</v>
      </c>
      <c r="E129" s="679">
        <v>2.0645134835895234</v>
      </c>
      <c r="F129" s="680"/>
      <c r="G129" s="680"/>
      <c r="H129" s="680"/>
      <c r="I129" s="680"/>
      <c r="J129" s="680"/>
      <c r="K129" s="680"/>
      <c r="L129" s="680"/>
      <c r="M129" s="680"/>
      <c r="N129" s="680"/>
      <c r="O129" s="683"/>
      <c r="P129" s="683"/>
      <c r="Q129" s="684"/>
      <c r="R129" s="684"/>
      <c r="S129" s="684"/>
    </row>
    <row r="130" spans="1:19" ht="11.25" customHeight="1">
      <c r="A130" s="10"/>
      <c r="B130" s="24"/>
      <c r="C130" s="678">
        <v>42886</v>
      </c>
      <c r="D130" s="662">
        <v>42856</v>
      </c>
      <c r="E130" s="679">
        <v>1.9496418294029281</v>
      </c>
      <c r="F130" s="680"/>
      <c r="G130" s="680"/>
      <c r="H130" s="680"/>
      <c r="I130" s="680"/>
      <c r="J130" s="680"/>
      <c r="K130" s="680"/>
      <c r="L130" s="680"/>
      <c r="M130" s="680"/>
      <c r="N130" s="680"/>
      <c r="O130" s="683"/>
      <c r="P130" s="683"/>
      <c r="Q130" s="684"/>
      <c r="R130" s="684"/>
      <c r="S130" s="684"/>
    </row>
    <row r="131" spans="1:19" ht="11.25" customHeight="1">
      <c r="A131" s="10"/>
      <c r="B131" s="24"/>
      <c r="C131" s="678">
        <v>42916</v>
      </c>
      <c r="D131" s="662">
        <v>42887</v>
      </c>
      <c r="E131" s="679">
        <v>2.0267352179972127</v>
      </c>
      <c r="F131" s="680"/>
      <c r="G131" s="680"/>
      <c r="H131" s="680"/>
      <c r="I131" s="680"/>
      <c r="J131" s="680"/>
      <c r="K131" s="680"/>
      <c r="L131" s="680"/>
      <c r="M131" s="680"/>
      <c r="N131" s="680"/>
      <c r="O131" s="683"/>
      <c r="P131" s="683"/>
      <c r="Q131" s="684"/>
      <c r="R131" s="684"/>
      <c r="S131" s="684"/>
    </row>
    <row r="132" spans="1:19" ht="11.25" customHeight="1">
      <c r="A132" s="16" t="s">
        <v>181</v>
      </c>
      <c r="B132" s="24" t="s">
        <v>43</v>
      </c>
      <c r="C132" s="678">
        <v>42947</v>
      </c>
      <c r="D132" s="662">
        <v>42917</v>
      </c>
      <c r="E132" s="679">
        <v>1.862208065122658</v>
      </c>
      <c r="F132" s="680"/>
      <c r="G132" s="680"/>
      <c r="H132" s="680"/>
      <c r="I132" s="680"/>
      <c r="J132" s="680"/>
      <c r="K132" s="680"/>
      <c r="L132" s="680"/>
      <c r="M132" s="680"/>
      <c r="N132" s="680"/>
      <c r="O132" s="683"/>
      <c r="P132" s="683"/>
      <c r="Q132" s="684"/>
      <c r="R132" s="684"/>
      <c r="S132" s="684"/>
    </row>
    <row r="133" spans="1:19" ht="11.25" customHeight="1">
      <c r="A133" s="10"/>
      <c r="B133" s="24"/>
      <c r="C133" s="678">
        <v>42978</v>
      </c>
      <c r="D133" s="662">
        <v>42948</v>
      </c>
      <c r="E133" s="679">
        <v>1.7762552862891303</v>
      </c>
      <c r="F133" s="680"/>
      <c r="G133" s="680"/>
      <c r="H133" s="680"/>
      <c r="I133" s="680"/>
      <c r="J133" s="680"/>
      <c r="K133" s="680"/>
      <c r="L133" s="680"/>
      <c r="M133" s="680"/>
      <c r="N133" s="680"/>
      <c r="O133" s="683"/>
      <c r="P133" s="683"/>
      <c r="Q133" s="684"/>
      <c r="R133" s="684"/>
      <c r="S133" s="684"/>
    </row>
    <row r="134" spans="1:19" ht="11.25" customHeight="1">
      <c r="A134" s="10"/>
      <c r="B134" s="24"/>
      <c r="C134" s="678">
        <v>43008</v>
      </c>
      <c r="D134" s="662">
        <v>42979</v>
      </c>
      <c r="E134" s="679">
        <v>1.8532800335763424</v>
      </c>
      <c r="F134" s="680"/>
      <c r="G134" s="680"/>
      <c r="H134" s="680"/>
      <c r="I134" s="680"/>
      <c r="J134" s="680"/>
      <c r="K134" s="680"/>
      <c r="L134" s="680"/>
      <c r="M134" s="680"/>
      <c r="N134" s="680"/>
      <c r="O134" s="683"/>
      <c r="P134" s="683"/>
      <c r="Q134" s="684"/>
      <c r="R134" s="684"/>
      <c r="S134" s="684"/>
    </row>
    <row r="135" spans="1:19" ht="11.25" customHeight="1">
      <c r="A135" s="10"/>
      <c r="B135" s="24"/>
      <c r="C135" s="678">
        <v>43039</v>
      </c>
      <c r="D135" s="662">
        <v>43009</v>
      </c>
      <c r="E135" s="679">
        <v>1.7387859799811769</v>
      </c>
      <c r="F135" s="680"/>
      <c r="G135" s="680"/>
      <c r="H135" s="680"/>
      <c r="I135" s="680"/>
      <c r="J135" s="680"/>
      <c r="K135" s="680"/>
      <c r="L135" s="680"/>
      <c r="M135" s="680"/>
      <c r="N135" s="680"/>
      <c r="O135" s="683"/>
      <c r="P135" s="683"/>
      <c r="Q135" s="684"/>
      <c r="R135" s="684"/>
      <c r="S135" s="684"/>
    </row>
    <row r="136" spans="1:19" ht="11.25" customHeight="1">
      <c r="A136" s="10"/>
      <c r="B136" s="24"/>
      <c r="C136" s="678">
        <v>43069</v>
      </c>
      <c r="D136" s="662">
        <v>43040</v>
      </c>
      <c r="E136" s="679">
        <v>1.9048482630648855</v>
      </c>
      <c r="F136" s="680"/>
      <c r="G136" s="680"/>
      <c r="H136" s="680"/>
      <c r="I136" s="680"/>
      <c r="J136" s="680"/>
      <c r="K136" s="680"/>
      <c r="L136" s="680"/>
      <c r="M136" s="680"/>
      <c r="N136" s="680"/>
      <c r="O136" s="683"/>
      <c r="P136" s="683"/>
      <c r="Q136" s="684"/>
      <c r="R136" s="684"/>
      <c r="S136" s="684"/>
    </row>
    <row r="137" spans="1:19" ht="11.25" customHeight="1">
      <c r="A137" s="10"/>
      <c r="B137" s="24"/>
      <c r="C137" s="678">
        <v>43100</v>
      </c>
      <c r="D137" s="662">
        <v>43070</v>
      </c>
      <c r="E137" s="679">
        <v>2.5288068016680465</v>
      </c>
      <c r="F137" s="680"/>
      <c r="G137" s="680"/>
      <c r="H137" s="680"/>
      <c r="I137" s="680"/>
      <c r="J137" s="680"/>
      <c r="K137" s="680"/>
      <c r="L137" s="680"/>
      <c r="M137" s="680"/>
      <c r="N137" s="680"/>
      <c r="O137" s="683"/>
      <c r="P137" s="683"/>
      <c r="Q137" s="684"/>
      <c r="R137" s="684"/>
      <c r="S137" s="684"/>
    </row>
    <row r="138" spans="1:19" ht="11.25" customHeight="1">
      <c r="A138" s="10"/>
      <c r="B138" s="24"/>
      <c r="C138" s="678">
        <v>43131</v>
      </c>
      <c r="D138" s="662">
        <v>43101</v>
      </c>
      <c r="E138" s="679">
        <v>3.4770715191663797</v>
      </c>
      <c r="F138" s="680"/>
      <c r="G138" s="680"/>
      <c r="H138" s="680"/>
      <c r="I138" s="680"/>
      <c r="J138" s="680"/>
      <c r="K138" s="680"/>
      <c r="L138" s="680"/>
      <c r="M138" s="680"/>
      <c r="N138" s="680"/>
      <c r="O138" s="683"/>
      <c r="P138" s="683"/>
      <c r="Q138" s="684"/>
      <c r="R138" s="684"/>
      <c r="S138" s="684"/>
    </row>
    <row r="139" spans="1:19" ht="11.25" customHeight="1">
      <c r="A139" s="10"/>
      <c r="B139" s="24"/>
      <c r="C139" s="678">
        <v>43159</v>
      </c>
      <c r="D139" s="662">
        <v>43132</v>
      </c>
      <c r="E139" s="679">
        <v>3.5869156879629038</v>
      </c>
      <c r="F139" s="680"/>
      <c r="G139" s="680"/>
      <c r="H139" s="680"/>
      <c r="I139" s="680"/>
      <c r="J139" s="680"/>
      <c r="K139" s="680"/>
      <c r="L139" s="680"/>
      <c r="M139" s="680"/>
      <c r="N139" s="680"/>
      <c r="O139" s="683"/>
      <c r="P139" s="683"/>
      <c r="Q139" s="684"/>
      <c r="R139" s="684"/>
      <c r="S139" s="684"/>
    </row>
    <row r="140" spans="1:19" ht="11.25" customHeight="1">
      <c r="A140" s="10"/>
      <c r="B140" s="24"/>
      <c r="C140" s="678">
        <v>43190</v>
      </c>
      <c r="D140" s="662">
        <v>43160</v>
      </c>
      <c r="E140" s="679">
        <v>3.7725329610264295</v>
      </c>
      <c r="F140" s="680"/>
      <c r="G140" s="680"/>
      <c r="H140" s="680"/>
      <c r="I140" s="680"/>
      <c r="J140" s="680"/>
      <c r="K140" s="680"/>
      <c r="L140" s="680"/>
      <c r="M140" s="680"/>
      <c r="N140" s="680"/>
      <c r="O140" s="683"/>
      <c r="P140" s="683"/>
      <c r="Q140" s="684"/>
      <c r="R140" s="684"/>
      <c r="S140" s="684"/>
    </row>
    <row r="141" spans="1:19" ht="11.25" customHeight="1">
      <c r="A141" s="10"/>
      <c r="B141" s="24"/>
      <c r="C141" s="678">
        <v>43220</v>
      </c>
      <c r="D141" s="662">
        <v>43191</v>
      </c>
      <c r="E141" s="679">
        <v>3.6525649987026338</v>
      </c>
      <c r="F141" s="680"/>
      <c r="G141" s="680"/>
      <c r="H141" s="680"/>
      <c r="I141" s="680"/>
      <c r="J141" s="680"/>
      <c r="K141" s="680"/>
      <c r="L141" s="680"/>
      <c r="M141" s="680"/>
      <c r="N141" s="680"/>
      <c r="O141" s="683"/>
      <c r="P141" s="683"/>
      <c r="Q141" s="684"/>
      <c r="R141" s="684"/>
      <c r="S141" s="684"/>
    </row>
    <row r="142" spans="1:19" ht="11.25" customHeight="1">
      <c r="A142" s="10"/>
      <c r="B142" s="24"/>
      <c r="C142" s="678">
        <v>43251</v>
      </c>
      <c r="D142" s="662">
        <v>43221</v>
      </c>
      <c r="E142" s="679">
        <v>3.6000817592540346</v>
      </c>
      <c r="F142" s="680"/>
      <c r="G142" s="680"/>
      <c r="H142" s="680"/>
      <c r="I142" s="680"/>
      <c r="J142" s="680"/>
      <c r="K142" s="680"/>
      <c r="L142" s="680"/>
      <c r="M142" s="680"/>
      <c r="N142" s="680"/>
      <c r="O142" s="683"/>
      <c r="P142" s="683"/>
      <c r="Q142" s="684"/>
      <c r="R142" s="684"/>
      <c r="S142" s="684"/>
    </row>
    <row r="143" spans="1:19" ht="11.25" customHeight="1">
      <c r="A143" s="10"/>
      <c r="B143" s="24"/>
      <c r="C143" s="678">
        <v>43281</v>
      </c>
      <c r="D143" s="662">
        <v>43252</v>
      </c>
      <c r="E143" s="679">
        <v>3.521680290793717</v>
      </c>
      <c r="F143" s="680"/>
      <c r="G143" s="680"/>
      <c r="H143" s="680"/>
      <c r="I143" s="680"/>
      <c r="J143" s="680"/>
      <c r="K143" s="680"/>
      <c r="L143" s="680"/>
      <c r="M143" s="680"/>
      <c r="N143" s="680"/>
      <c r="O143" s="683"/>
      <c r="P143" s="683"/>
      <c r="Q143" s="684"/>
      <c r="R143" s="684"/>
      <c r="S143" s="684"/>
    </row>
    <row r="144" spans="1:19" ht="11.25" customHeight="1">
      <c r="A144" s="16" t="s">
        <v>182</v>
      </c>
      <c r="B144" s="26" t="s">
        <v>44</v>
      </c>
      <c r="C144" s="678">
        <v>43312</v>
      </c>
      <c r="D144" s="662">
        <v>43282</v>
      </c>
      <c r="E144" s="679">
        <v>3.12070626933343</v>
      </c>
      <c r="F144" s="680"/>
      <c r="G144" s="680"/>
      <c r="H144" s="680"/>
      <c r="I144" s="680"/>
      <c r="J144" s="680"/>
      <c r="K144" s="680"/>
      <c r="L144" s="680"/>
      <c r="M144" s="680"/>
      <c r="N144" s="680"/>
      <c r="O144" s="683"/>
      <c r="P144" s="683"/>
      <c r="Q144" s="684"/>
      <c r="R144" s="684"/>
      <c r="S144" s="684"/>
    </row>
    <row r="145" spans="1:19" ht="11.25" customHeight="1">
      <c r="A145" s="10"/>
      <c r="B145" s="24"/>
      <c r="C145" s="678">
        <v>43343</v>
      </c>
      <c r="D145" s="662">
        <v>43313</v>
      </c>
      <c r="E145" s="679">
        <v>2.8534066988400029</v>
      </c>
      <c r="F145" s="680"/>
      <c r="G145" s="680"/>
      <c r="H145" s="680"/>
      <c r="I145" s="680"/>
      <c r="J145" s="680"/>
      <c r="K145" s="680"/>
      <c r="L145" s="680"/>
      <c r="M145" s="680"/>
      <c r="N145" s="680"/>
      <c r="O145" s="683"/>
      <c r="P145" s="683"/>
      <c r="Q145" s="684"/>
      <c r="R145" s="684"/>
      <c r="S145" s="684"/>
    </row>
    <row r="146" spans="1:19" ht="11.25" customHeight="1">
      <c r="A146" s="10"/>
      <c r="B146" s="24"/>
      <c r="C146" s="678">
        <v>43373</v>
      </c>
      <c r="D146" s="662">
        <v>43344</v>
      </c>
      <c r="E146" s="679">
        <v>2.7854730154012883</v>
      </c>
      <c r="F146" s="680"/>
      <c r="G146" s="680"/>
      <c r="H146" s="680"/>
      <c r="I146" s="680"/>
      <c r="J146" s="680"/>
      <c r="K146" s="680"/>
      <c r="L146" s="680"/>
      <c r="M146" s="680"/>
      <c r="N146" s="680"/>
      <c r="O146" s="683"/>
      <c r="P146" s="683"/>
      <c r="Q146" s="684"/>
      <c r="R146" s="684"/>
      <c r="S146" s="684"/>
    </row>
    <row r="147" spans="1:19" ht="11.25" customHeight="1">
      <c r="A147" s="10"/>
      <c r="B147" s="24"/>
      <c r="C147" s="678">
        <v>43404</v>
      </c>
      <c r="D147" s="662">
        <v>43374</v>
      </c>
      <c r="E147" s="679">
        <v>2.6032955274943235</v>
      </c>
      <c r="F147" s="680"/>
      <c r="G147" s="680"/>
      <c r="H147" s="680"/>
      <c r="I147" s="680"/>
      <c r="J147" s="680"/>
      <c r="K147" s="680"/>
      <c r="L147" s="680"/>
      <c r="M147" s="680"/>
      <c r="N147" s="680"/>
      <c r="O147" s="683"/>
      <c r="P147" s="683"/>
      <c r="Q147" s="684"/>
      <c r="R147" s="684"/>
      <c r="S147" s="684"/>
    </row>
    <row r="148" spans="1:19" ht="11.25" customHeight="1">
      <c r="A148" s="10"/>
      <c r="B148" s="24"/>
      <c r="C148" s="678">
        <v>43434</v>
      </c>
      <c r="D148" s="662">
        <v>43405</v>
      </c>
      <c r="E148" s="679">
        <v>2.9588516193506735</v>
      </c>
      <c r="F148" s="680"/>
      <c r="G148" s="680"/>
      <c r="H148" s="680"/>
      <c r="I148" s="680"/>
      <c r="J148" s="680"/>
      <c r="K148" s="680"/>
      <c r="L148" s="680"/>
      <c r="M148" s="680"/>
      <c r="N148" s="680"/>
      <c r="O148" s="683"/>
      <c r="P148" s="683"/>
      <c r="Q148" s="684"/>
      <c r="R148" s="684"/>
      <c r="S148" s="684"/>
    </row>
    <row r="149" spans="1:19" ht="11.25" customHeight="1">
      <c r="A149" s="10"/>
      <c r="B149" s="24"/>
      <c r="C149" s="678">
        <v>43465</v>
      </c>
      <c r="D149" s="662">
        <v>43435</v>
      </c>
      <c r="E149" s="679">
        <v>3.8071185112288393</v>
      </c>
      <c r="F149" s="680"/>
      <c r="G149" s="680"/>
      <c r="H149" s="680"/>
      <c r="I149" s="680"/>
      <c r="J149" s="680"/>
      <c r="K149" s="680"/>
      <c r="L149" s="680"/>
      <c r="M149" s="680"/>
      <c r="N149" s="680"/>
      <c r="O149" s="683"/>
      <c r="P149" s="683"/>
      <c r="Q149" s="684"/>
      <c r="R149" s="684"/>
      <c r="S149" s="684"/>
    </row>
    <row r="150" spans="1:19" ht="11.25" customHeight="1">
      <c r="A150" s="10"/>
      <c r="B150" s="24"/>
      <c r="C150" s="678">
        <v>43496</v>
      </c>
      <c r="D150" s="662">
        <v>43466</v>
      </c>
      <c r="E150" s="679">
        <v>4.5440860130176937</v>
      </c>
      <c r="F150" s="680"/>
      <c r="G150" s="680"/>
      <c r="H150" s="680"/>
      <c r="I150" s="680"/>
      <c r="J150" s="680"/>
      <c r="K150" s="680"/>
      <c r="L150" s="680"/>
      <c r="M150" s="680"/>
      <c r="N150" s="680"/>
      <c r="O150" s="683"/>
      <c r="P150" s="683"/>
      <c r="Q150" s="684"/>
      <c r="R150" s="684"/>
      <c r="S150" s="684"/>
    </row>
    <row r="151" spans="1:19" ht="11.25" customHeight="1">
      <c r="A151" s="10"/>
      <c r="B151" s="24"/>
      <c r="C151" s="678">
        <v>43524</v>
      </c>
      <c r="D151" s="662">
        <v>43497</v>
      </c>
      <c r="E151" s="679">
        <v>4.3742350037149107</v>
      </c>
      <c r="F151" s="680"/>
      <c r="G151" s="680"/>
      <c r="H151" s="680"/>
      <c r="I151" s="680"/>
      <c r="J151" s="680"/>
      <c r="K151" s="680"/>
      <c r="L151" s="680"/>
      <c r="M151" s="680"/>
      <c r="N151" s="680"/>
      <c r="O151" s="683"/>
      <c r="P151" s="683"/>
      <c r="Q151" s="684"/>
      <c r="R151" s="684"/>
      <c r="S151" s="684"/>
    </row>
    <row r="152" spans="1:19" ht="11.25" customHeight="1">
      <c r="A152" s="10"/>
      <c r="B152" s="24"/>
      <c r="C152" s="678">
        <v>43555</v>
      </c>
      <c r="D152" s="662">
        <v>43525</v>
      </c>
      <c r="E152" s="679">
        <v>4.4225955723967534</v>
      </c>
      <c r="F152" s="680"/>
      <c r="G152" s="680"/>
      <c r="H152" s="680"/>
      <c r="I152" s="680"/>
      <c r="J152" s="680"/>
      <c r="K152" s="680"/>
      <c r="L152" s="680"/>
      <c r="M152" s="680"/>
      <c r="N152" s="680"/>
      <c r="O152" s="683"/>
      <c r="P152" s="683"/>
      <c r="Q152" s="684"/>
      <c r="R152" s="684"/>
      <c r="S152" s="684"/>
    </row>
    <row r="153" spans="1:19" ht="11.25" customHeight="1">
      <c r="A153" s="10"/>
      <c r="B153" s="24"/>
      <c r="C153" s="678">
        <v>43585</v>
      </c>
      <c r="D153" s="662">
        <v>43556</v>
      </c>
      <c r="E153" s="679">
        <v>4.3088015474001811</v>
      </c>
      <c r="F153" s="680"/>
      <c r="G153" s="680"/>
      <c r="H153" s="680"/>
      <c r="I153" s="680"/>
      <c r="J153" s="680"/>
      <c r="K153" s="680"/>
      <c r="L153" s="680"/>
      <c r="M153" s="680"/>
      <c r="N153" s="680"/>
      <c r="O153" s="683"/>
      <c r="P153" s="683"/>
      <c r="Q153" s="684"/>
      <c r="R153" s="684"/>
      <c r="S153" s="684"/>
    </row>
    <row r="154" spans="1:19" ht="11.25" customHeight="1">
      <c r="A154" s="10"/>
      <c r="B154" s="24"/>
      <c r="C154" s="678">
        <v>43616</v>
      </c>
      <c r="D154" s="662">
        <v>43586</v>
      </c>
      <c r="E154" s="679">
        <v>4.0950012598963568</v>
      </c>
      <c r="F154" s="680"/>
      <c r="G154" s="680"/>
      <c r="H154" s="680"/>
      <c r="I154" s="680"/>
      <c r="J154" s="680"/>
      <c r="K154" s="680"/>
      <c r="L154" s="680"/>
      <c r="M154" s="680"/>
      <c r="N154" s="680"/>
      <c r="O154" s="683"/>
      <c r="P154" s="683"/>
      <c r="Q154" s="684"/>
      <c r="R154" s="684"/>
      <c r="S154" s="684"/>
    </row>
    <row r="155" spans="1:19" ht="11.25" customHeight="1">
      <c r="A155" s="10"/>
      <c r="B155" s="24"/>
      <c r="C155" s="678">
        <v>43646</v>
      </c>
      <c r="D155" s="662">
        <v>43617</v>
      </c>
      <c r="E155" s="679">
        <v>3.9575309055582832</v>
      </c>
      <c r="F155" s="680"/>
      <c r="G155" s="680"/>
      <c r="H155" s="680"/>
      <c r="I155" s="680"/>
      <c r="J155" s="680"/>
      <c r="K155" s="680"/>
      <c r="L155" s="680"/>
      <c r="M155" s="680"/>
      <c r="N155" s="680"/>
      <c r="O155" s="683"/>
      <c r="P155" s="683"/>
      <c r="Q155" s="684"/>
      <c r="R155" s="684"/>
      <c r="S155" s="684"/>
    </row>
    <row r="156" spans="1:19" ht="11.25" customHeight="1">
      <c r="A156" s="16" t="s">
        <v>183</v>
      </c>
      <c r="B156" s="24" t="s">
        <v>45</v>
      </c>
      <c r="C156" s="678">
        <v>43677</v>
      </c>
      <c r="D156" s="662">
        <v>43647</v>
      </c>
      <c r="E156" s="679">
        <v>3.9695297900556556</v>
      </c>
      <c r="F156" s="680"/>
      <c r="G156" s="680"/>
      <c r="H156" s="680"/>
      <c r="I156" s="680"/>
      <c r="J156" s="680"/>
      <c r="K156" s="680"/>
      <c r="L156" s="680"/>
      <c r="M156" s="680"/>
      <c r="N156" s="680"/>
      <c r="O156" s="683"/>
      <c r="P156" s="683"/>
      <c r="Q156" s="684"/>
      <c r="R156" s="684"/>
      <c r="S156" s="684"/>
    </row>
    <row r="157" spans="1:19">
      <c r="A157" s="10"/>
      <c r="B157" s="24"/>
      <c r="C157" s="678">
        <v>43708</v>
      </c>
      <c r="D157" s="662">
        <v>43678</v>
      </c>
      <c r="E157" s="679">
        <v>4.0906357517278504</v>
      </c>
      <c r="F157" s="680"/>
      <c r="G157" s="680"/>
      <c r="H157" s="680"/>
      <c r="I157" s="680"/>
      <c r="J157" s="680"/>
      <c r="K157" s="680"/>
      <c r="L157" s="680"/>
      <c r="M157" s="680"/>
      <c r="N157" s="680"/>
      <c r="O157" s="683"/>
      <c r="P157" s="683"/>
      <c r="Q157" s="684"/>
      <c r="R157" s="684"/>
      <c r="S157" s="684"/>
    </row>
    <row r="158" spans="1:19">
      <c r="A158" s="10"/>
      <c r="B158" s="24"/>
      <c r="C158" s="678">
        <v>43738</v>
      </c>
      <c r="D158" s="662">
        <v>43709</v>
      </c>
      <c r="E158" s="679">
        <v>4.2914144619389534</v>
      </c>
      <c r="F158" s="680"/>
      <c r="G158" s="680"/>
      <c r="H158" s="680"/>
      <c r="I158" s="680"/>
      <c r="J158" s="680"/>
      <c r="K158" s="680"/>
      <c r="L158" s="680"/>
      <c r="M158" s="680"/>
      <c r="N158" s="680"/>
      <c r="O158" s="683"/>
      <c r="P158" s="683"/>
      <c r="Q158" s="684"/>
      <c r="R158" s="684"/>
      <c r="S158" s="684"/>
    </row>
    <row r="159" spans="1:19">
      <c r="A159" s="10"/>
      <c r="B159" s="24"/>
      <c r="C159" s="678">
        <v>43769</v>
      </c>
      <c r="D159" s="662">
        <v>43739</v>
      </c>
      <c r="E159" s="679">
        <v>4.3949193230527452</v>
      </c>
      <c r="F159" s="680"/>
      <c r="G159" s="680"/>
      <c r="H159" s="680"/>
      <c r="I159" s="680"/>
      <c r="J159" s="680"/>
      <c r="K159" s="680"/>
      <c r="L159" s="680"/>
      <c r="M159" s="680"/>
      <c r="N159" s="680"/>
      <c r="O159" s="683"/>
      <c r="P159" s="683"/>
      <c r="Q159" s="684"/>
      <c r="R159" s="684"/>
      <c r="S159" s="684"/>
    </row>
    <row r="160" spans="1:19">
      <c r="A160" s="10"/>
      <c r="B160" s="24"/>
      <c r="C160" s="678">
        <v>43799</v>
      </c>
      <c r="D160" s="662">
        <v>43770</v>
      </c>
      <c r="E160" s="679">
        <v>4.5107733973410307</v>
      </c>
      <c r="F160" s="680"/>
      <c r="G160" s="680"/>
      <c r="H160" s="680"/>
      <c r="I160" s="680"/>
      <c r="J160" s="680"/>
      <c r="K160" s="680"/>
      <c r="L160" s="680"/>
      <c r="M160" s="680"/>
      <c r="N160" s="680"/>
      <c r="Q160" s="684"/>
      <c r="R160" s="684"/>
      <c r="S160" s="684"/>
    </row>
    <row r="161" spans="1:19">
      <c r="A161" s="10"/>
      <c r="B161" s="24"/>
      <c r="C161" s="678">
        <v>43830</v>
      </c>
      <c r="D161" s="662">
        <v>43800</v>
      </c>
      <c r="E161" s="679">
        <v>4.3759576139957526</v>
      </c>
      <c r="F161" s="680"/>
      <c r="G161" s="680"/>
      <c r="H161" s="680"/>
      <c r="I161" s="680"/>
      <c r="J161" s="680"/>
      <c r="K161" s="680"/>
      <c r="L161" s="680"/>
      <c r="M161" s="680"/>
      <c r="N161" s="680"/>
      <c r="R161" s="684"/>
      <c r="S161" s="684"/>
    </row>
    <row r="162" spans="1:19">
      <c r="A162" s="10"/>
      <c r="B162" s="24"/>
      <c r="C162" s="678">
        <v>43861</v>
      </c>
      <c r="D162" s="662">
        <v>43831</v>
      </c>
      <c r="E162" s="679">
        <v>5.0380682881412167</v>
      </c>
      <c r="F162" s="680"/>
      <c r="G162" s="680"/>
      <c r="H162" s="680"/>
      <c r="I162" s="680"/>
      <c r="J162" s="680"/>
      <c r="K162" s="680"/>
      <c r="L162" s="680"/>
      <c r="M162" s="680"/>
      <c r="N162" s="680"/>
      <c r="R162" s="684"/>
      <c r="S162" s="684"/>
    </row>
    <row r="163" spans="1:19">
      <c r="A163" s="10"/>
      <c r="B163" s="24"/>
      <c r="C163" s="678">
        <v>43890</v>
      </c>
      <c r="D163" s="662">
        <v>43862</v>
      </c>
      <c r="E163" s="679">
        <v>5.0303512578352905</v>
      </c>
      <c r="F163" s="680"/>
      <c r="G163" s="680"/>
      <c r="H163" s="680"/>
      <c r="I163" s="680"/>
      <c r="J163" s="680"/>
      <c r="K163" s="680"/>
      <c r="L163" s="680"/>
      <c r="M163" s="680"/>
      <c r="N163" s="680"/>
      <c r="R163" s="684"/>
      <c r="S163" s="684"/>
    </row>
    <row r="164" spans="1:19">
      <c r="A164" s="10"/>
      <c r="B164" s="24"/>
      <c r="C164" s="678">
        <v>43921</v>
      </c>
      <c r="D164" s="662">
        <v>43891</v>
      </c>
      <c r="E164" s="679">
        <v>4.5882601515276997</v>
      </c>
      <c r="F164" s="680"/>
      <c r="G164" s="680"/>
      <c r="H164" s="680"/>
      <c r="I164" s="680"/>
      <c r="J164" s="680"/>
      <c r="K164" s="680"/>
      <c r="L164" s="680"/>
      <c r="M164" s="680"/>
      <c r="N164" s="680"/>
    </row>
    <row r="165" spans="1:19">
      <c r="A165" s="10"/>
      <c r="B165" s="24"/>
      <c r="C165" s="678">
        <v>43951</v>
      </c>
      <c r="D165" s="662">
        <v>43922</v>
      </c>
      <c r="E165" s="679">
        <v>4.3501059437084004</v>
      </c>
      <c r="F165" s="680"/>
      <c r="G165" s="680"/>
      <c r="H165" s="680"/>
      <c r="I165" s="680"/>
      <c r="J165" s="680"/>
      <c r="K165" s="680"/>
      <c r="L165" s="680"/>
      <c r="M165" s="680"/>
      <c r="N165" s="680"/>
    </row>
    <row r="166" spans="1:19">
      <c r="A166" s="10"/>
      <c r="B166" s="24"/>
      <c r="C166" s="678">
        <v>43982</v>
      </c>
      <c r="D166" s="662">
        <v>43952</v>
      </c>
      <c r="E166" s="679">
        <v>4.7752036546018983</v>
      </c>
      <c r="F166" s="680"/>
      <c r="G166" s="680"/>
      <c r="H166" s="680"/>
      <c r="I166" s="680"/>
      <c r="J166" s="680"/>
      <c r="K166" s="680"/>
      <c r="L166" s="680"/>
      <c r="M166" s="680"/>
      <c r="N166" s="680"/>
    </row>
    <row r="167" spans="1:19">
      <c r="A167" s="10"/>
      <c r="B167" s="24"/>
      <c r="C167" s="678">
        <v>44012</v>
      </c>
      <c r="D167" s="662">
        <v>43983</v>
      </c>
      <c r="E167" s="679">
        <v>5.3169322675904844</v>
      </c>
      <c r="F167" s="680"/>
      <c r="G167" s="680"/>
      <c r="H167" s="680"/>
      <c r="I167" s="680"/>
      <c r="J167" s="680"/>
      <c r="K167" s="680"/>
      <c r="L167" s="680"/>
      <c r="M167" s="680"/>
      <c r="N167" s="680"/>
    </row>
    <row r="168" spans="1:19">
      <c r="A168" s="16" t="s">
        <v>184</v>
      </c>
      <c r="B168" s="24" t="s">
        <v>46</v>
      </c>
      <c r="C168" s="678">
        <v>44043</v>
      </c>
      <c r="D168" s="662">
        <v>44013</v>
      </c>
      <c r="E168" s="679">
        <v>5.473057098876474</v>
      </c>
      <c r="F168" s="680"/>
      <c r="G168" s="680"/>
      <c r="H168" s="680"/>
      <c r="I168" s="680"/>
      <c r="J168" s="680"/>
      <c r="K168" s="680"/>
      <c r="L168" s="680"/>
      <c r="M168" s="680"/>
      <c r="N168" s="680"/>
    </row>
    <row r="169" spans="1:19">
      <c r="A169" s="10"/>
      <c r="B169" s="24"/>
      <c r="C169" s="678">
        <v>44074</v>
      </c>
      <c r="D169" s="662">
        <v>44044</v>
      </c>
      <c r="E169" s="679">
        <v>5.4418199380098882</v>
      </c>
      <c r="F169" s="680"/>
      <c r="G169" s="680"/>
      <c r="H169" s="680"/>
      <c r="I169" s="680"/>
      <c r="J169" s="680"/>
      <c r="K169" s="680"/>
      <c r="L169" s="680"/>
      <c r="M169" s="680"/>
      <c r="N169" s="680"/>
    </row>
    <row r="170" spans="1:19">
      <c r="A170" s="10"/>
      <c r="B170" s="24"/>
      <c r="C170" s="678">
        <v>44104</v>
      </c>
      <c r="D170" s="662">
        <v>44075</v>
      </c>
      <c r="E170" s="679">
        <v>5.4522642957819478</v>
      </c>
      <c r="F170" s="680"/>
      <c r="G170" s="680"/>
      <c r="H170" s="680"/>
      <c r="I170" s="680"/>
      <c r="J170" s="680"/>
      <c r="K170" s="680"/>
      <c r="L170" s="680"/>
      <c r="M170" s="680"/>
      <c r="N170" s="680"/>
    </row>
    <row r="171" spans="1:19">
      <c r="A171" s="10"/>
      <c r="B171" s="24"/>
      <c r="C171" s="678">
        <v>44135</v>
      </c>
      <c r="D171" s="662">
        <v>44105</v>
      </c>
      <c r="E171" s="679">
        <v>5.6500654239958008</v>
      </c>
      <c r="F171" s="680"/>
      <c r="G171" s="680"/>
      <c r="H171" s="680"/>
      <c r="I171" s="680"/>
      <c r="J171" s="680"/>
      <c r="K171" s="680"/>
      <c r="L171" s="680"/>
      <c r="M171" s="680"/>
      <c r="N171" s="680"/>
    </row>
    <row r="172" spans="1:19">
      <c r="A172" s="10"/>
      <c r="B172" s="24"/>
      <c r="C172" s="678">
        <v>44165</v>
      </c>
      <c r="D172" s="662">
        <v>44136</v>
      </c>
      <c r="E172" s="679">
        <v>6.069236643318269</v>
      </c>
      <c r="F172" s="680"/>
      <c r="G172" s="680"/>
      <c r="H172" s="680"/>
      <c r="I172" s="680"/>
      <c r="J172" s="680"/>
      <c r="K172" s="680"/>
      <c r="L172" s="680"/>
      <c r="M172" s="680"/>
      <c r="N172" s="680"/>
    </row>
    <row r="173" spans="1:19">
      <c r="A173" s="10"/>
      <c r="B173" s="24"/>
      <c r="C173" s="678">
        <v>44196</v>
      </c>
      <c r="D173" s="662">
        <v>44166</v>
      </c>
      <c r="E173" s="679">
        <v>6.856152277446232</v>
      </c>
      <c r="F173" s="680"/>
      <c r="G173" s="680"/>
      <c r="H173" s="680"/>
      <c r="I173" s="680"/>
      <c r="J173" s="680"/>
      <c r="K173" s="680"/>
      <c r="L173" s="680"/>
      <c r="M173" s="680"/>
      <c r="N173" s="680"/>
    </row>
    <row r="174" spans="1:19">
      <c r="A174" s="10"/>
      <c r="B174" s="24"/>
      <c r="C174" s="678">
        <v>44227</v>
      </c>
      <c r="D174" s="662">
        <v>44197</v>
      </c>
      <c r="E174" s="679">
        <v>7.9483602812131595</v>
      </c>
      <c r="F174" s="680"/>
      <c r="G174" s="680"/>
      <c r="H174" s="680"/>
      <c r="I174" s="680"/>
      <c r="J174" s="680"/>
      <c r="K174" s="680"/>
      <c r="L174" s="680"/>
      <c r="M174" s="680"/>
      <c r="N174" s="680"/>
    </row>
    <row r="175" spans="1:19">
      <c r="A175" s="10"/>
      <c r="B175" s="24"/>
      <c r="C175" s="678">
        <v>44255</v>
      </c>
      <c r="D175" s="662">
        <v>44228</v>
      </c>
      <c r="E175" s="679">
        <v>8.3951021936307644</v>
      </c>
      <c r="F175" s="680"/>
      <c r="G175" s="680"/>
      <c r="H175" s="680"/>
      <c r="I175" s="680"/>
      <c r="J175" s="680"/>
      <c r="K175" s="680"/>
      <c r="L175" s="680"/>
      <c r="M175" s="680"/>
      <c r="N175" s="680"/>
    </row>
    <row r="176" spans="1:19">
      <c r="A176" s="10"/>
      <c r="B176" s="24"/>
      <c r="C176" s="678">
        <v>44286</v>
      </c>
      <c r="D176" s="662">
        <v>44256</v>
      </c>
      <c r="E176" s="679">
        <v>8.766913831989255</v>
      </c>
      <c r="F176" s="680"/>
      <c r="G176" s="680"/>
      <c r="H176" s="680"/>
      <c r="I176" s="680"/>
      <c r="J176" s="680"/>
      <c r="K176" s="680"/>
      <c r="L176" s="680"/>
      <c r="M176" s="680"/>
      <c r="N176" s="680"/>
    </row>
    <row r="177" spans="1:14">
      <c r="A177" s="10"/>
      <c r="B177" s="24"/>
      <c r="C177" s="678">
        <v>44316</v>
      </c>
      <c r="D177" s="662">
        <v>44287</v>
      </c>
      <c r="E177" s="679">
        <v>8.9442876328693082</v>
      </c>
      <c r="F177" s="680"/>
      <c r="G177" s="680"/>
      <c r="H177" s="680"/>
      <c r="I177" s="680"/>
      <c r="J177" s="680"/>
      <c r="K177" s="680"/>
      <c r="L177" s="680"/>
      <c r="M177" s="680"/>
      <c r="N177" s="680"/>
    </row>
    <row r="178" spans="1:14">
      <c r="A178" s="10"/>
      <c r="B178" s="24"/>
      <c r="C178" s="678">
        <v>44347</v>
      </c>
      <c r="D178" s="662">
        <v>44317</v>
      </c>
      <c r="E178" s="679">
        <v>9.1645600750544922</v>
      </c>
      <c r="F178" s="680"/>
      <c r="G178" s="680"/>
      <c r="H178" s="680"/>
    </row>
    <row r="179" spans="1:14">
      <c r="A179" s="10"/>
      <c r="B179" s="24"/>
      <c r="C179" s="678">
        <v>44377</v>
      </c>
      <c r="D179" s="662">
        <v>44348</v>
      </c>
      <c r="E179" s="679">
        <v>9.5596185908449769</v>
      </c>
      <c r="F179" s="680"/>
      <c r="G179" s="680"/>
      <c r="H179" s="680"/>
    </row>
    <row r="180" spans="1:14">
      <c r="A180" s="16" t="s">
        <v>185</v>
      </c>
      <c r="B180" s="24" t="s">
        <v>47</v>
      </c>
      <c r="C180" s="678">
        <v>44408</v>
      </c>
      <c r="D180" s="662">
        <v>44378</v>
      </c>
      <c r="E180" s="679">
        <v>8.5653702321859466</v>
      </c>
      <c r="F180" s="680"/>
      <c r="G180" s="680"/>
      <c r="H180" s="680"/>
      <c r="I180" s="687" t="s">
        <v>455</v>
      </c>
    </row>
    <row r="181" spans="1:14">
      <c r="A181" s="10"/>
      <c r="B181" s="24"/>
      <c r="C181" s="678">
        <v>44439</v>
      </c>
      <c r="D181" s="662">
        <v>44409</v>
      </c>
      <c r="E181" s="679">
        <v>8.496729425719975</v>
      </c>
      <c r="F181" s="680"/>
      <c r="G181" s="680"/>
      <c r="H181" s="680"/>
    </row>
    <row r="182" spans="1:14">
      <c r="A182" s="10"/>
      <c r="B182" s="24"/>
      <c r="C182" s="678">
        <v>44469</v>
      </c>
      <c r="D182" s="662">
        <v>44440</v>
      </c>
      <c r="E182" s="679">
        <v>8.2796398936290618</v>
      </c>
      <c r="F182" s="680"/>
      <c r="G182" s="680"/>
      <c r="H182" s="680"/>
    </row>
    <row r="183" spans="1:14">
      <c r="A183" s="10"/>
      <c r="B183" s="24"/>
      <c r="C183" s="678">
        <v>44500</v>
      </c>
      <c r="D183" s="662">
        <v>44470</v>
      </c>
      <c r="E183" s="679">
        <v>8.4496909585931999</v>
      </c>
      <c r="F183" s="680"/>
      <c r="G183" s="680"/>
      <c r="H183" s="680"/>
    </row>
    <row r="184" spans="1:14">
      <c r="A184" s="10"/>
      <c r="B184" s="24"/>
      <c r="C184" s="678">
        <v>44530</v>
      </c>
      <c r="D184" s="662">
        <v>44501</v>
      </c>
      <c r="E184" s="679">
        <v>8.8078272280922434</v>
      </c>
      <c r="F184" s="680"/>
      <c r="G184" s="680"/>
      <c r="H184" s="680"/>
    </row>
    <row r="185" spans="1:14">
      <c r="A185" s="10"/>
      <c r="B185" s="24"/>
      <c r="C185" s="678">
        <v>44561</v>
      </c>
      <c r="D185" s="662">
        <v>44531</v>
      </c>
      <c r="E185" s="679">
        <v>9.4344331258679617</v>
      </c>
      <c r="F185" s="680"/>
      <c r="G185" s="680"/>
      <c r="H185" s="680"/>
    </row>
    <row r="186" spans="1:14">
      <c r="A186" s="10"/>
      <c r="B186" s="24"/>
      <c r="C186" s="678">
        <v>44592</v>
      </c>
      <c r="D186" s="662">
        <v>44562</v>
      </c>
      <c r="E186" s="679">
        <v>10.207675288575151</v>
      </c>
      <c r="F186" s="680"/>
      <c r="G186" s="680"/>
      <c r="H186" s="680"/>
    </row>
    <row r="187" spans="1:14">
      <c r="A187" s="10"/>
      <c r="B187" s="24"/>
      <c r="C187" s="678">
        <v>44620</v>
      </c>
      <c r="D187" s="662">
        <v>44593</v>
      </c>
      <c r="E187" s="679">
        <v>10.245695020026808</v>
      </c>
      <c r="F187" s="680"/>
      <c r="G187" s="680"/>
      <c r="H187" s="680"/>
    </row>
    <row r="188" spans="1:14">
      <c r="A188" s="10"/>
      <c r="B188" s="24"/>
      <c r="C188" s="678">
        <v>44651</v>
      </c>
      <c r="D188" s="662">
        <v>44621</v>
      </c>
      <c r="E188" s="679">
        <v>10.446174490265648</v>
      </c>
      <c r="F188" s="680"/>
      <c r="G188" s="680"/>
      <c r="H188" s="680"/>
    </row>
    <row r="189" spans="1:14">
      <c r="A189" s="10"/>
      <c r="B189" s="24"/>
      <c r="C189" s="678">
        <v>44681</v>
      </c>
      <c r="D189" s="662">
        <v>44652</v>
      </c>
      <c r="E189" s="679">
        <v>9.9035885694947225</v>
      </c>
      <c r="F189" s="680"/>
      <c r="G189" s="680"/>
      <c r="H189" s="680"/>
    </row>
    <row r="190" spans="1:14">
      <c r="A190" s="10"/>
      <c r="B190" s="24"/>
      <c r="C190" s="678">
        <v>44712</v>
      </c>
      <c r="D190" s="662">
        <v>44682</v>
      </c>
      <c r="E190" s="679">
        <v>9.7841594547895507</v>
      </c>
      <c r="F190" s="680"/>
      <c r="G190" s="680"/>
      <c r="H190" s="680"/>
    </row>
    <row r="191" spans="1:14">
      <c r="A191" s="10"/>
      <c r="B191" s="24"/>
      <c r="C191" s="678">
        <v>44742</v>
      </c>
      <c r="D191" s="662">
        <v>44713</v>
      </c>
      <c r="E191" s="679">
        <v>9.5056828145902195</v>
      </c>
      <c r="F191" s="680"/>
      <c r="G191" s="680"/>
      <c r="H191" s="680"/>
    </row>
    <row r="192" spans="1:14">
      <c r="A192" s="16" t="s">
        <v>186</v>
      </c>
      <c r="B192" s="24" t="s">
        <v>48</v>
      </c>
      <c r="C192" s="678">
        <v>44773</v>
      </c>
      <c r="D192" s="662">
        <v>44743</v>
      </c>
      <c r="E192" s="679">
        <v>9.2102154851909113</v>
      </c>
      <c r="F192" s="680"/>
      <c r="G192" s="680"/>
      <c r="H192" s="680"/>
    </row>
    <row r="193" spans="1:9">
      <c r="B193" s="24"/>
      <c r="C193" s="678">
        <v>44804</v>
      </c>
      <c r="D193" s="662">
        <v>44774</v>
      </c>
      <c r="E193" s="679">
        <v>10.468013826988496</v>
      </c>
      <c r="F193" s="680"/>
      <c r="G193" s="680"/>
      <c r="H193" s="680"/>
    </row>
    <row r="194" spans="1:9">
      <c r="B194" s="24"/>
      <c r="C194" s="678">
        <v>44834</v>
      </c>
      <c r="D194" s="662">
        <v>44805</v>
      </c>
      <c r="E194" s="679">
        <v>11.096383866059885</v>
      </c>
      <c r="F194" s="680"/>
      <c r="G194" s="680"/>
      <c r="H194" s="680"/>
    </row>
    <row r="195" spans="1:9">
      <c r="B195" s="24"/>
      <c r="C195" s="678">
        <v>44865</v>
      </c>
      <c r="D195" s="662">
        <v>44835</v>
      </c>
      <c r="E195" s="679">
        <v>10.893569871959206</v>
      </c>
      <c r="F195" s="680"/>
      <c r="G195" s="680"/>
      <c r="H195" s="680"/>
    </row>
    <row r="196" spans="1:9">
      <c r="B196" s="24"/>
      <c r="C196" s="678">
        <v>44895</v>
      </c>
      <c r="D196" s="662">
        <v>44866</v>
      </c>
      <c r="E196" s="679">
        <v>11.253650979153957</v>
      </c>
      <c r="F196" s="680"/>
      <c r="G196" s="680"/>
      <c r="H196" s="680"/>
    </row>
    <row r="197" spans="1:9">
      <c r="B197" s="24"/>
      <c r="C197" s="678">
        <v>44926</v>
      </c>
      <c r="D197" s="662">
        <v>44896</v>
      </c>
      <c r="E197" s="679">
        <v>14.058150225671497</v>
      </c>
      <c r="F197" s="680"/>
      <c r="G197" s="680"/>
      <c r="H197" s="680"/>
    </row>
    <row r="198" spans="1:9">
      <c r="C198" s="678">
        <v>44957</v>
      </c>
      <c r="D198" s="662">
        <v>44927</v>
      </c>
      <c r="E198" s="688">
        <v>16.385211479072272</v>
      </c>
      <c r="F198" s="680"/>
      <c r="G198" s="680"/>
      <c r="H198" s="680"/>
    </row>
    <row r="199" spans="1:9">
      <c r="A199" s="16"/>
      <c r="B199" s="26"/>
      <c r="C199" s="678">
        <v>44985</v>
      </c>
      <c r="D199" s="662">
        <v>44958</v>
      </c>
      <c r="E199" s="688">
        <v>15.001286991110998</v>
      </c>
      <c r="F199" s="680"/>
      <c r="G199" s="680"/>
      <c r="H199" s="680"/>
    </row>
    <row r="200" spans="1:9">
      <c r="A200" s="10"/>
      <c r="B200" s="24"/>
      <c r="C200" s="678">
        <v>45016</v>
      </c>
      <c r="D200" s="662">
        <v>45016</v>
      </c>
      <c r="E200" s="688">
        <v>13.964955620575653</v>
      </c>
      <c r="F200" s="680"/>
      <c r="G200" s="680"/>
      <c r="H200" s="680"/>
      <c r="I200" s="572" t="s">
        <v>154</v>
      </c>
    </row>
    <row r="201" spans="1:9">
      <c r="C201" s="678">
        <v>45046</v>
      </c>
      <c r="D201" s="662">
        <v>45046</v>
      </c>
      <c r="E201" s="688">
        <v>13.87774927792</v>
      </c>
      <c r="F201" s="680"/>
      <c r="G201" s="680"/>
      <c r="H201" s="680"/>
      <c r="I201" s="680"/>
    </row>
    <row r="202" spans="1:9">
      <c r="A202" s="10"/>
      <c r="C202" s="678">
        <v>45077</v>
      </c>
      <c r="D202" s="662">
        <v>45077</v>
      </c>
      <c r="E202" s="688">
        <v>12.505134734919549</v>
      </c>
      <c r="F202" s="680"/>
      <c r="G202" s="680"/>
      <c r="H202" s="680"/>
    </row>
    <row r="203" spans="1:9">
      <c r="A203" s="10"/>
      <c r="B203" s="24"/>
      <c r="C203" s="578">
        <v>45107</v>
      </c>
      <c r="D203" s="659">
        <v>45107</v>
      </c>
      <c r="E203" s="688">
        <v>12.966848431120003</v>
      </c>
      <c r="F203" s="680"/>
      <c r="G203" s="680"/>
      <c r="H203" s="680"/>
      <c r="I203" s="687" t="s">
        <v>456</v>
      </c>
    </row>
    <row r="204" spans="1:9">
      <c r="A204" s="16" t="s">
        <v>187</v>
      </c>
      <c r="B204" s="26" t="s">
        <v>49</v>
      </c>
      <c r="C204" s="678">
        <v>45138</v>
      </c>
      <c r="D204" s="662">
        <v>45138</v>
      </c>
      <c r="E204" s="679">
        <v>13.846265253044285</v>
      </c>
      <c r="F204" s="680"/>
      <c r="G204" s="680"/>
      <c r="H204" s="680"/>
    </row>
    <row r="205" spans="1:9">
      <c r="B205" s="24"/>
      <c r="C205" s="678">
        <v>45169</v>
      </c>
      <c r="D205" s="662">
        <v>45169</v>
      </c>
      <c r="E205" s="679">
        <v>15.195350655060436</v>
      </c>
      <c r="F205" s="680"/>
      <c r="G205" s="680"/>
      <c r="H205" s="680"/>
    </row>
    <row r="206" spans="1:9">
      <c r="B206" s="24"/>
      <c r="C206" s="678">
        <v>45199</v>
      </c>
      <c r="D206" s="662">
        <v>45199</v>
      </c>
      <c r="E206" s="679">
        <v>15.558128999999999</v>
      </c>
      <c r="F206" s="680"/>
      <c r="G206" s="680"/>
      <c r="H206" s="680"/>
    </row>
    <row r="207" spans="1:9">
      <c r="B207" s="24"/>
      <c r="C207" s="678">
        <v>45230</v>
      </c>
      <c r="D207" s="662">
        <v>45230</v>
      </c>
      <c r="E207" s="679">
        <v>14.847219630273633</v>
      </c>
      <c r="F207" s="680"/>
      <c r="G207" s="680"/>
      <c r="H207" s="680"/>
    </row>
    <row r="208" spans="1:9">
      <c r="B208" s="24"/>
      <c r="C208" s="678">
        <v>45260</v>
      </c>
      <c r="D208" s="662">
        <v>45260</v>
      </c>
      <c r="E208" s="679">
        <v>14.33455638566682</v>
      </c>
      <c r="F208" s="680"/>
      <c r="G208" s="680"/>
      <c r="H208" s="680"/>
    </row>
    <row r="209" spans="1:9">
      <c r="B209" s="24"/>
      <c r="C209" s="678">
        <v>45291</v>
      </c>
      <c r="D209" s="662">
        <v>45291</v>
      </c>
      <c r="E209" s="679">
        <v>14.614968256637372</v>
      </c>
      <c r="F209" s="680"/>
      <c r="G209" s="680"/>
      <c r="H209" s="680"/>
    </row>
    <row r="210" spans="1:9">
      <c r="C210" s="693">
        <v>45322</v>
      </c>
      <c r="D210" s="694">
        <v>45322</v>
      </c>
      <c r="E210" s="695">
        <v>15.893139482077272</v>
      </c>
      <c r="F210" s="680"/>
      <c r="G210" s="680"/>
      <c r="H210" s="680"/>
    </row>
    <row r="211" spans="1:9">
      <c r="C211" s="693">
        <v>45351</v>
      </c>
      <c r="D211" s="694">
        <f t="shared" ref="D211:D219" si="0">C211</f>
        <v>45351</v>
      </c>
      <c r="E211" s="723">
        <v>15.913680534779523</v>
      </c>
      <c r="F211" s="680"/>
      <c r="G211" s="680"/>
      <c r="H211" s="680"/>
    </row>
    <row r="212" spans="1:9">
      <c r="C212" s="693">
        <v>45382</v>
      </c>
      <c r="D212" s="694">
        <f t="shared" si="0"/>
        <v>45382</v>
      </c>
      <c r="E212" s="723">
        <v>13.90883951727524</v>
      </c>
    </row>
    <row r="213" spans="1:9">
      <c r="C213" s="693">
        <v>45412</v>
      </c>
      <c r="D213" s="694">
        <f t="shared" si="0"/>
        <v>45412</v>
      </c>
      <c r="E213" s="723">
        <v>12.934481150752385</v>
      </c>
    </row>
    <row r="214" spans="1:9">
      <c r="C214" s="693">
        <v>45443</v>
      </c>
      <c r="D214" s="694">
        <f t="shared" si="0"/>
        <v>45443</v>
      </c>
      <c r="E214" s="723">
        <v>13.26651224501591</v>
      </c>
    </row>
    <row r="215" spans="1:9">
      <c r="C215" s="693">
        <v>45473</v>
      </c>
      <c r="D215" s="694">
        <f t="shared" si="0"/>
        <v>45473</v>
      </c>
      <c r="E215" s="723">
        <v>12.5112885993715</v>
      </c>
    </row>
    <row r="216" spans="1:9">
      <c r="A216" s="744">
        <v>2024</v>
      </c>
      <c r="B216" s="26" t="s">
        <v>517</v>
      </c>
      <c r="C216" s="578">
        <v>45504</v>
      </c>
      <c r="D216" s="659">
        <f t="shared" si="0"/>
        <v>45504</v>
      </c>
      <c r="E216" s="688">
        <v>12.339578193413477</v>
      </c>
    </row>
    <row r="217" spans="1:9">
      <c r="C217" s="693">
        <v>45535</v>
      </c>
      <c r="D217" s="694">
        <f t="shared" si="0"/>
        <v>45535</v>
      </c>
      <c r="E217" s="695">
        <v>13.101482142212856</v>
      </c>
      <c r="F217" s="680"/>
      <c r="G217" s="680"/>
      <c r="H217" s="680"/>
    </row>
    <row r="218" spans="1:9">
      <c r="C218" s="760">
        <v>45565</v>
      </c>
      <c r="D218" s="761">
        <f t="shared" si="0"/>
        <v>45565</v>
      </c>
      <c r="E218" s="762">
        <v>14.625693581380951</v>
      </c>
    </row>
    <row r="219" spans="1:9">
      <c r="C219" s="760">
        <v>45596</v>
      </c>
      <c r="D219" s="761">
        <f t="shared" si="0"/>
        <v>45596</v>
      </c>
      <c r="E219" s="762">
        <v>14.869424016731307</v>
      </c>
    </row>
    <row r="220" spans="1:9">
      <c r="C220" s="678">
        <v>45626</v>
      </c>
      <c r="D220" s="662">
        <f>C220</f>
        <v>45626</v>
      </c>
      <c r="E220" s="679">
        <v>14.375133273899051</v>
      </c>
    </row>
    <row r="221" spans="1:9">
      <c r="C221" s="678">
        <v>45657</v>
      </c>
      <c r="D221" s="662">
        <f>C221</f>
        <v>45657</v>
      </c>
      <c r="E221" s="679">
        <v>14.819042723366001</v>
      </c>
    </row>
    <row r="222" spans="1:9">
      <c r="C222" s="693">
        <v>45688</v>
      </c>
      <c r="D222" s="694">
        <f>C222</f>
        <v>45688</v>
      </c>
      <c r="E222" s="695">
        <v>15.830367836959546</v>
      </c>
    </row>
    <row r="223" spans="1:9">
      <c r="C223" s="693">
        <v>45716</v>
      </c>
      <c r="D223" s="694">
        <f>C223</f>
        <v>45716</v>
      </c>
      <c r="E223" s="723">
        <v>14.360088067678502</v>
      </c>
      <c r="I223" s="572" t="s">
        <v>165</v>
      </c>
    </row>
    <row r="224" spans="1:9">
      <c r="C224" s="774">
        <v>45747</v>
      </c>
      <c r="D224" s="775">
        <f t="shared" ref="D224:D225" si="1">C224</f>
        <v>45747</v>
      </c>
      <c r="E224" s="776">
        <v>13.529774812624286</v>
      </c>
    </row>
    <row r="225" spans="1:5">
      <c r="A225" s="744" t="s">
        <v>537</v>
      </c>
      <c r="B225" s="23" t="s">
        <v>538</v>
      </c>
      <c r="C225" s="760">
        <v>45748</v>
      </c>
      <c r="D225" s="761">
        <f t="shared" si="1"/>
        <v>45748</v>
      </c>
      <c r="E225" s="762">
        <v>12.365026283809501</v>
      </c>
    </row>
    <row r="226" spans="1:5">
      <c r="C226" s="678">
        <v>45808</v>
      </c>
      <c r="D226" s="662">
        <f t="shared" ref="D226:D231" si="2">C226</f>
        <v>45808</v>
      </c>
      <c r="E226" s="688">
        <v>11.716912086207143</v>
      </c>
    </row>
    <row r="227" spans="1:5">
      <c r="C227" s="693">
        <v>45838</v>
      </c>
      <c r="D227" s="694">
        <f t="shared" si="2"/>
        <v>45838</v>
      </c>
      <c r="E227" s="723">
        <v>11.000867074647617</v>
      </c>
    </row>
    <row r="228" spans="1:5">
      <c r="C228" s="578">
        <v>45869</v>
      </c>
      <c r="D228" s="659">
        <f t="shared" si="2"/>
        <v>45869</v>
      </c>
      <c r="E228" s="688">
        <v>11.17030833143739</v>
      </c>
    </row>
    <row r="229" spans="1:5">
      <c r="C229" s="693">
        <v>45900</v>
      </c>
      <c r="D229" s="694">
        <f t="shared" si="2"/>
        <v>45900</v>
      </c>
      <c r="E229" s="695">
        <v>11.965348873390001</v>
      </c>
    </row>
    <row r="230" spans="1:5">
      <c r="C230" s="693">
        <v>45930</v>
      </c>
      <c r="D230" s="694">
        <f t="shared" si="2"/>
        <v>45930</v>
      </c>
      <c r="E230" s="695">
        <v>12.981284127235003</v>
      </c>
    </row>
    <row r="231" spans="1:5">
      <c r="C231" s="778">
        <v>45961</v>
      </c>
      <c r="D231" s="779">
        <f t="shared" si="2"/>
        <v>45961</v>
      </c>
      <c r="E231" s="785">
        <v>12.337076961226522</v>
      </c>
    </row>
    <row r="232" spans="1:5">
      <c r="C232" s="678"/>
      <c r="D232" s="662"/>
      <c r="E232" s="679"/>
    </row>
    <row r="233" spans="1:5">
      <c r="C233" s="678"/>
      <c r="D233" s="662"/>
      <c r="E233" s="679"/>
    </row>
    <row r="234" spans="1:5">
      <c r="C234" s="678"/>
      <c r="D234" s="662"/>
      <c r="E234" s="679"/>
    </row>
    <row r="235" spans="1:5">
      <c r="C235" s="678"/>
      <c r="D235" s="662"/>
      <c r="E235" s="688"/>
    </row>
    <row r="236" spans="1:5">
      <c r="C236" s="678"/>
      <c r="D236" s="662"/>
      <c r="E236" s="688"/>
    </row>
    <row r="237" spans="1:5">
      <c r="C237" s="678"/>
      <c r="D237" s="662"/>
      <c r="E237" s="688"/>
    </row>
    <row r="238" spans="1:5">
      <c r="C238" s="678"/>
      <c r="D238" s="662"/>
      <c r="E238" s="688"/>
    </row>
    <row r="239" spans="1:5">
      <c r="C239" s="678"/>
      <c r="D239" s="662"/>
      <c r="E239" s="688"/>
    </row>
    <row r="240" spans="1:5">
      <c r="C240" s="578"/>
      <c r="D240" s="659"/>
      <c r="E240" s="688"/>
    </row>
    <row r="241" spans="3:5">
      <c r="C241" s="678"/>
      <c r="D241" s="662"/>
      <c r="E241" s="679"/>
    </row>
    <row r="242" spans="3:5">
      <c r="C242" s="678"/>
      <c r="D242" s="662"/>
      <c r="E242" s="679"/>
    </row>
    <row r="243" spans="3:5">
      <c r="C243" s="678"/>
      <c r="D243" s="662"/>
      <c r="E243" s="679"/>
    </row>
    <row r="244" spans="3:5">
      <c r="C244" s="678"/>
      <c r="D244" s="662"/>
      <c r="E244" s="679"/>
    </row>
    <row r="245" spans="3:5">
      <c r="C245" s="678"/>
      <c r="D245" s="662"/>
      <c r="E245" s="679"/>
    </row>
    <row r="246" spans="3:5">
      <c r="C246" s="678"/>
      <c r="D246" s="662"/>
      <c r="E246" s="679"/>
    </row>
    <row r="247" spans="3:5">
      <c r="C247" s="678"/>
      <c r="D247" s="662"/>
      <c r="E247" s="688"/>
    </row>
    <row r="248" spans="3:5">
      <c r="C248" s="678"/>
      <c r="D248" s="662"/>
      <c r="E248" s="688"/>
    </row>
    <row r="249" spans="3:5">
      <c r="C249" s="678"/>
      <c r="D249" s="662"/>
      <c r="E249" s="688"/>
    </row>
    <row r="250" spans="3:5">
      <c r="C250" s="678"/>
      <c r="D250" s="662"/>
      <c r="E250" s="688"/>
    </row>
    <row r="251" spans="3:5">
      <c r="C251" s="678"/>
      <c r="D251" s="662"/>
      <c r="E251" s="688"/>
    </row>
    <row r="252" spans="3:5">
      <c r="C252" s="578"/>
      <c r="D252" s="659"/>
      <c r="E252" s="688"/>
    </row>
    <row r="253" spans="3:5">
      <c r="C253" s="678"/>
      <c r="D253" s="662"/>
      <c r="E253" s="679"/>
    </row>
    <row r="254" spans="3:5">
      <c r="C254" s="678"/>
      <c r="D254" s="662"/>
      <c r="E254" s="679"/>
    </row>
    <row r="255" spans="3:5">
      <c r="C255" s="678"/>
      <c r="D255" s="662"/>
      <c r="E255" s="679"/>
    </row>
    <row r="256" spans="3:5">
      <c r="C256" s="678"/>
      <c r="D256" s="662"/>
      <c r="E256" s="679"/>
    </row>
    <row r="257" spans="3:5">
      <c r="C257" s="678"/>
      <c r="D257" s="662"/>
      <c r="E257" s="679"/>
    </row>
    <row r="258" spans="3:5">
      <c r="C258" s="678"/>
      <c r="D258" s="662"/>
      <c r="E258" s="679"/>
    </row>
    <row r="259" spans="3:5">
      <c r="C259" s="678"/>
      <c r="D259" s="662"/>
      <c r="E259" s="688"/>
    </row>
    <row r="260" spans="3:5">
      <c r="C260" s="678"/>
      <c r="D260" s="662"/>
      <c r="E260" s="688"/>
    </row>
    <row r="261" spans="3:5">
      <c r="C261" s="678"/>
      <c r="D261" s="662"/>
      <c r="E261" s="688"/>
    </row>
    <row r="262" spans="3:5">
      <c r="C262" s="678"/>
      <c r="D262" s="662"/>
      <c r="E262" s="688"/>
    </row>
    <row r="263" spans="3:5">
      <c r="C263" s="678"/>
      <c r="D263" s="662"/>
      <c r="E263" s="688"/>
    </row>
    <row r="264" spans="3:5">
      <c r="C264" s="578"/>
      <c r="D264" s="659"/>
      <c r="E264" s="688"/>
    </row>
    <row r="265" spans="3:5">
      <c r="C265" s="678"/>
      <c r="D265" s="662"/>
      <c r="E265" s="679"/>
    </row>
    <row r="266" spans="3:5">
      <c r="C266" s="678"/>
      <c r="D266" s="662"/>
      <c r="E266" s="679"/>
    </row>
    <row r="267" spans="3:5">
      <c r="C267" s="678"/>
      <c r="D267" s="662"/>
      <c r="E267" s="679"/>
    </row>
    <row r="268" spans="3:5">
      <c r="C268" s="678"/>
      <c r="D268" s="662"/>
      <c r="E268" s="679"/>
    </row>
    <row r="269" spans="3:5">
      <c r="C269" s="678"/>
      <c r="D269" s="662"/>
      <c r="E269" s="679"/>
    </row>
    <row r="270" spans="3:5">
      <c r="C270" s="678"/>
      <c r="D270" s="662"/>
      <c r="E270" s="679"/>
    </row>
    <row r="271" spans="3:5">
      <c r="C271" s="678"/>
      <c r="D271" s="662"/>
      <c r="E271" s="679"/>
    </row>
    <row r="272" spans="3:5">
      <c r="C272" s="678"/>
      <c r="D272" s="662"/>
      <c r="E272" s="679"/>
    </row>
    <row r="273" spans="3:5">
      <c r="C273" s="678"/>
      <c r="D273" s="662"/>
      <c r="E273" s="679"/>
    </row>
    <row r="274" spans="3:5">
      <c r="C274" s="678"/>
      <c r="D274" s="662"/>
      <c r="E274" s="679"/>
    </row>
  </sheetData>
  <sheetProtection algorithmName="SHA-512" hashValue="I4p0YeGuF4XToDRTpUs0kZf+tHK+s86D3hTwBl0l1N/Y/htMKmVbEUFNLpr2fQNOYAmBJMth9AJAPa9Djjj9HQ==" saltValue="/gcPP4xyBA0g2JCTWKkrXw==" spinCount="100000" sheet="1" objects="1" scenarios="1"/>
  <pageMargins left="0.75" right="0.75" top="1" bottom="1" header="0.5" footer="0.5"/>
  <pageSetup paperSize="9" orientation="portrait"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6135D-6871-4E6F-903B-7CDB57C08847}">
  <sheetPr codeName="List39"/>
  <dimension ref="A2:AJ52"/>
  <sheetViews>
    <sheetView showGridLines="0" zoomScaleNormal="100" workbookViewId="0">
      <selection activeCell="J10" sqref="J10"/>
    </sheetView>
  </sheetViews>
  <sheetFormatPr defaultColWidth="9.42578125" defaultRowHeight="11.25"/>
  <cols>
    <col min="1" max="16384" width="9.42578125" style="496"/>
  </cols>
  <sheetData>
    <row r="2" spans="1:18">
      <c r="A2" s="495"/>
      <c r="B2" s="495"/>
      <c r="C2" s="495"/>
      <c r="D2" s="495"/>
      <c r="E2" s="495"/>
      <c r="F2" s="495"/>
      <c r="G2" s="858" t="s">
        <v>503</v>
      </c>
      <c r="H2" s="858"/>
      <c r="I2" s="858"/>
      <c r="J2" s="858"/>
      <c r="K2" s="858"/>
      <c r="L2" s="495"/>
      <c r="M2" s="495"/>
      <c r="N2" s="495"/>
      <c r="O2" s="495"/>
      <c r="P2" s="495"/>
      <c r="Q2" s="495"/>
    </row>
    <row r="3" spans="1:18">
      <c r="C3" s="496" t="s">
        <v>44</v>
      </c>
      <c r="D3" s="496" t="s">
        <v>45</v>
      </c>
      <c r="E3" s="496" t="s">
        <v>46</v>
      </c>
      <c r="F3" s="496" t="s">
        <v>47</v>
      </c>
      <c r="G3" s="496" t="s">
        <v>48</v>
      </c>
      <c r="H3" s="496" t="s">
        <v>49</v>
      </c>
      <c r="I3" s="496" t="s">
        <v>517</v>
      </c>
      <c r="J3" s="496" t="s">
        <v>538</v>
      </c>
      <c r="Q3" s="859"/>
      <c r="R3" s="859"/>
    </row>
    <row r="4" spans="1:18">
      <c r="A4" s="497" t="s">
        <v>252</v>
      </c>
      <c r="B4" s="496" t="s">
        <v>200</v>
      </c>
      <c r="C4" s="498">
        <v>0.1673767336916849</v>
      </c>
      <c r="D4" s="498">
        <v>2.0970203729510917E-2</v>
      </c>
      <c r="E4" s="498">
        <v>-5.5332138828057785E-2</v>
      </c>
      <c r="F4" s="498">
        <v>-9.6250580662286797E-2</v>
      </c>
      <c r="G4" s="498">
        <v>-3.4322118256022292E-2</v>
      </c>
      <c r="H4" s="498">
        <v>-8.6900000000000019E-2</v>
      </c>
      <c r="I4" s="498">
        <v>-0.22900000000000004</v>
      </c>
      <c r="J4" s="496">
        <v>0.03</v>
      </c>
    </row>
    <row r="5" spans="1:18">
      <c r="A5" s="497" t="s">
        <v>253</v>
      </c>
      <c r="B5" s="496" t="s">
        <v>201</v>
      </c>
      <c r="C5" s="498">
        <v>-0.10571371690224958</v>
      </c>
      <c r="D5" s="498">
        <v>-0.24694405733625319</v>
      </c>
      <c r="E5" s="498">
        <v>-0.2861636472227751</v>
      </c>
      <c r="F5" s="498">
        <v>-0.4962373083814452</v>
      </c>
      <c r="G5" s="498">
        <v>-0.4489348994624725</v>
      </c>
      <c r="H5" s="498">
        <v>-0.37409999999999999</v>
      </c>
      <c r="I5" s="498">
        <v>-0.27929999999999999</v>
      </c>
      <c r="J5" s="498">
        <v>-0.38069999999999998</v>
      </c>
    </row>
    <row r="6" spans="1:18">
      <c r="A6" s="497" t="s">
        <v>254</v>
      </c>
      <c r="B6" s="496" t="s">
        <v>202</v>
      </c>
      <c r="C6" s="498">
        <v>-0.45423053951821613</v>
      </c>
      <c r="D6" s="498">
        <v>-0.41422788506204783</v>
      </c>
      <c r="E6" s="498">
        <v>-0.60991439378857204</v>
      </c>
      <c r="F6" s="498">
        <v>-0.47036963302143497</v>
      </c>
      <c r="G6" s="498">
        <v>-0.44325436326232648</v>
      </c>
      <c r="H6" s="498">
        <v>-0.13949999999999993</v>
      </c>
      <c r="I6" s="498">
        <v>-0.80549999999999977</v>
      </c>
      <c r="J6" s="498">
        <v>-0.92019999999999991</v>
      </c>
    </row>
    <row r="7" spans="1:18">
      <c r="A7" s="496" t="s">
        <v>255</v>
      </c>
      <c r="B7" s="496" t="s">
        <v>203</v>
      </c>
      <c r="C7" s="498">
        <v>-0.12907293118322383</v>
      </c>
      <c r="D7" s="498">
        <v>4.9771053155485377E-3</v>
      </c>
      <c r="E7" s="498">
        <v>-0.98400690158603799</v>
      </c>
      <c r="F7" s="498">
        <v>-0.68791558829384847</v>
      </c>
      <c r="G7" s="498">
        <v>-0.35435662618621</v>
      </c>
      <c r="H7" s="498">
        <v>0.43800000000000006</v>
      </c>
      <c r="I7" s="498">
        <v>-0.31119999999999998</v>
      </c>
      <c r="J7" s="498">
        <v>-1.1145999999999998</v>
      </c>
    </row>
    <row r="8" spans="1:18">
      <c r="A8" s="496" t="s">
        <v>256</v>
      </c>
      <c r="B8" s="496" t="s">
        <v>204</v>
      </c>
      <c r="C8" s="498">
        <v>-0.28551330546154352</v>
      </c>
      <c r="D8" s="498">
        <v>6.6295042803105775E-2</v>
      </c>
      <c r="E8" s="498">
        <v>-1.8077244674497315</v>
      </c>
      <c r="F8" s="498">
        <v>-0.86308315083947185</v>
      </c>
      <c r="G8" s="498">
        <v>-0.32461344482049231</v>
      </c>
      <c r="H8" s="498">
        <v>1.0121</v>
      </c>
      <c r="I8" s="498">
        <v>-0.43509999999999999</v>
      </c>
      <c r="J8" s="498">
        <v>-1.6296999999999999</v>
      </c>
    </row>
    <row r="9" spans="1:18">
      <c r="A9" s="496" t="s">
        <v>257</v>
      </c>
      <c r="B9" s="496" t="s">
        <v>205</v>
      </c>
      <c r="C9" s="498">
        <v>-4.897471630499653E-3</v>
      </c>
      <c r="D9" s="498">
        <v>4.1210432012741438E-2</v>
      </c>
      <c r="E9" s="498">
        <v>-2.2242617293781923</v>
      </c>
      <c r="F9" s="498">
        <v>-0.88591147388678748</v>
      </c>
      <c r="G9" s="498">
        <v>-0.24851018647554574</v>
      </c>
      <c r="H9" s="498">
        <v>0.90859999999999996</v>
      </c>
      <c r="I9" s="498">
        <v>-0.78229999999999988</v>
      </c>
      <c r="J9" s="498">
        <v>-1.6191</v>
      </c>
    </row>
    <row r="10" spans="1:18">
      <c r="A10" s="496" t="s">
        <v>258</v>
      </c>
      <c r="B10" s="496" t="s">
        <v>206</v>
      </c>
      <c r="C10" s="498">
        <v>0.12024686442365121</v>
      </c>
      <c r="D10" s="498">
        <v>0.27481584710332507</v>
      </c>
      <c r="E10" s="498">
        <v>-2.3661822284159526</v>
      </c>
      <c r="F10" s="498">
        <v>-1.3780609197690623</v>
      </c>
      <c r="G10" s="498">
        <v>-0.36363395049439223</v>
      </c>
      <c r="H10" s="498">
        <v>1.1724999999999999</v>
      </c>
      <c r="I10" s="498">
        <v>-0.59809999999999985</v>
      </c>
      <c r="J10" s="498">
        <v>-1.5734999999999999</v>
      </c>
    </row>
    <row r="11" spans="1:18">
      <c r="A11" s="496" t="s">
        <v>259</v>
      </c>
      <c r="B11" s="496" t="s">
        <v>207</v>
      </c>
      <c r="C11" s="498">
        <v>0.54065963235782066</v>
      </c>
      <c r="D11" s="498">
        <v>0.62493861570110865</v>
      </c>
      <c r="E11" s="498">
        <v>-1.9722343884796605</v>
      </c>
      <c r="F11" s="498">
        <v>-0.79631030592607344</v>
      </c>
      <c r="G11" s="498">
        <v>0.1522065166898933</v>
      </c>
      <c r="H11" s="498">
        <v>1.8002999999999998</v>
      </c>
      <c r="I11" s="498">
        <v>-0.25499999999999978</v>
      </c>
      <c r="J11" s="498"/>
    </row>
    <row r="12" spans="1:18">
      <c r="A12" s="496" t="s">
        <v>260</v>
      </c>
      <c r="B12" s="496" t="s">
        <v>208</v>
      </c>
      <c r="C12" s="498">
        <v>0.67180303935231267</v>
      </c>
      <c r="D12" s="498">
        <v>1.0302077111951693</v>
      </c>
      <c r="E12" s="498">
        <v>-2.035091910544828</v>
      </c>
      <c r="F12" s="498">
        <v>-0.38080828190324523</v>
      </c>
      <c r="G12" s="498">
        <v>0.76961974915389209</v>
      </c>
      <c r="H12" s="498">
        <v>1.9105999999999999</v>
      </c>
      <c r="I12" s="498">
        <v>0.13040000000000018</v>
      </c>
      <c r="J12" s="498"/>
    </row>
    <row r="13" spans="1:18">
      <c r="A13" s="496" t="s">
        <v>261</v>
      </c>
      <c r="B13" s="496" t="s">
        <v>209</v>
      </c>
      <c r="C13" s="498">
        <v>1.0593270953613376</v>
      </c>
      <c r="D13" s="498">
        <v>1.2099143937885728</v>
      </c>
      <c r="E13" s="498">
        <v>-2.3611520339770387</v>
      </c>
      <c r="F13" s="498">
        <v>-0.61884663879487711</v>
      </c>
      <c r="G13" s="498">
        <v>0.60176521335191446</v>
      </c>
      <c r="H13" s="498">
        <v>1.8506999999999998</v>
      </c>
      <c r="I13" s="498">
        <v>-0.4392999999999998</v>
      </c>
      <c r="J13" s="498"/>
    </row>
    <row r="14" spans="1:18">
      <c r="A14" s="496" t="s">
        <v>262</v>
      </c>
      <c r="B14" s="496" t="s">
        <v>210</v>
      </c>
      <c r="C14" s="498">
        <v>0.84772712190589938</v>
      </c>
      <c r="D14" s="498">
        <v>0.83906032251642459</v>
      </c>
      <c r="E14" s="498">
        <v>-2.2170548808812813</v>
      </c>
      <c r="F14" s="498">
        <v>-1.0698506868405337</v>
      </c>
      <c r="G14" s="498">
        <v>0.34279646957329613</v>
      </c>
      <c r="H14" s="498">
        <v>1.9429999999999998</v>
      </c>
      <c r="I14" s="498">
        <v>-0.93959999999999977</v>
      </c>
      <c r="J14" s="498"/>
    </row>
    <row r="15" spans="1:18">
      <c r="A15" s="496" t="s">
        <v>263</v>
      </c>
      <c r="B15" s="496" t="s">
        <v>211</v>
      </c>
      <c r="C15" s="498">
        <v>0.12231734023491929</v>
      </c>
      <c r="D15" s="498">
        <v>0.46945384564337411</v>
      </c>
      <c r="E15" s="498">
        <v>-2.9910279381511722</v>
      </c>
      <c r="F15" s="498">
        <v>-1.7645869002588097</v>
      </c>
      <c r="G15" s="498">
        <v>-0.21981551529630364</v>
      </c>
      <c r="H15" s="498">
        <v>-0.27690000000000015</v>
      </c>
      <c r="I15" s="498">
        <v>-2.1017999999999999</v>
      </c>
      <c r="J15" s="498"/>
    </row>
    <row r="17" spans="2:12" ht="0.75" customHeight="1">
      <c r="C17" s="496">
        <v>2018</v>
      </c>
      <c r="D17" s="496">
        <v>2019</v>
      </c>
      <c r="E17" s="496">
        <v>2020</v>
      </c>
      <c r="F17" s="496">
        <v>2021</v>
      </c>
      <c r="G17" s="496">
        <v>2022</v>
      </c>
      <c r="H17" s="496">
        <v>2023</v>
      </c>
      <c r="I17" s="496">
        <v>2024</v>
      </c>
      <c r="J17" s="496">
        <v>2025</v>
      </c>
    </row>
    <row r="19" spans="2:12">
      <c r="B19" s="499" t="s">
        <v>457</v>
      </c>
      <c r="C19" s="499"/>
      <c r="K19" s="499" t="s">
        <v>458</v>
      </c>
      <c r="L19" s="499"/>
    </row>
    <row r="33" spans="2:36" ht="11.25" customHeight="1">
      <c r="I33" s="500"/>
    </row>
    <row r="34" spans="2:36">
      <c r="I34" s="500"/>
    </row>
    <row r="39" spans="2:36">
      <c r="B39" s="860"/>
      <c r="C39" s="860"/>
      <c r="D39" s="860"/>
      <c r="E39" s="860"/>
      <c r="F39" s="860"/>
      <c r="G39" s="860"/>
      <c r="H39" s="860"/>
    </row>
    <row r="40" spans="2:36">
      <c r="B40" s="860"/>
      <c r="C40" s="860"/>
      <c r="D40" s="860"/>
      <c r="E40" s="860"/>
      <c r="F40" s="860"/>
      <c r="G40" s="860"/>
      <c r="H40" s="860"/>
    </row>
    <row r="41" spans="2:36">
      <c r="B41" s="860"/>
      <c r="C41" s="860"/>
      <c r="D41" s="860"/>
      <c r="E41" s="860"/>
      <c r="F41" s="860"/>
      <c r="G41" s="860"/>
      <c r="H41" s="860"/>
    </row>
    <row r="42" spans="2:36">
      <c r="B42" s="860"/>
      <c r="C42" s="860"/>
      <c r="D42" s="860"/>
      <c r="E42" s="860"/>
      <c r="F42" s="860"/>
      <c r="G42" s="860"/>
      <c r="H42" s="860"/>
    </row>
    <row r="43" spans="2:36">
      <c r="B43" s="860"/>
      <c r="C43" s="860"/>
      <c r="D43" s="860"/>
      <c r="E43" s="860"/>
      <c r="F43" s="860"/>
      <c r="G43" s="860"/>
      <c r="H43" s="860"/>
    </row>
    <row r="44" spans="2:36">
      <c r="B44" s="860" t="s">
        <v>514</v>
      </c>
      <c r="C44" s="860"/>
      <c r="D44" s="860"/>
      <c r="E44" s="860"/>
      <c r="F44" s="860"/>
      <c r="G44" s="860"/>
      <c r="H44" s="860"/>
      <c r="K44" s="860" t="s">
        <v>515</v>
      </c>
      <c r="L44" s="860"/>
      <c r="M44" s="860"/>
      <c r="N44" s="860"/>
      <c r="O44" s="860"/>
      <c r="P44" s="860"/>
      <c r="Q44" s="860"/>
    </row>
    <row r="45" spans="2:36">
      <c r="B45" s="860"/>
      <c r="C45" s="860"/>
      <c r="D45" s="860"/>
      <c r="E45" s="860"/>
      <c r="F45" s="860"/>
      <c r="G45" s="860"/>
      <c r="H45" s="860"/>
      <c r="K45" s="860"/>
      <c r="L45" s="860"/>
      <c r="M45" s="860"/>
      <c r="N45" s="860"/>
      <c r="O45" s="860"/>
      <c r="P45" s="860"/>
      <c r="Q45" s="860"/>
    </row>
    <row r="46" spans="2:36" ht="11.25" customHeight="1">
      <c r="B46" s="860"/>
      <c r="C46" s="860"/>
      <c r="D46" s="860"/>
      <c r="E46" s="860"/>
      <c r="F46" s="860"/>
      <c r="G46" s="860"/>
      <c r="H46" s="860"/>
      <c r="K46" s="860"/>
      <c r="L46" s="860"/>
      <c r="M46" s="860"/>
      <c r="N46" s="860"/>
      <c r="O46" s="860"/>
      <c r="P46" s="860"/>
      <c r="Q46" s="860"/>
      <c r="R46" s="501"/>
      <c r="S46" s="501"/>
      <c r="T46" s="501"/>
      <c r="U46" s="501"/>
      <c r="V46" s="501"/>
      <c r="W46" s="501"/>
      <c r="X46" s="501"/>
      <c r="Y46" s="501"/>
      <c r="Z46" s="501"/>
      <c r="AA46" s="501"/>
      <c r="AB46" s="501"/>
      <c r="AC46" s="501"/>
      <c r="AD46" s="501"/>
      <c r="AE46" s="501"/>
      <c r="AF46" s="501"/>
      <c r="AG46" s="501"/>
      <c r="AH46" s="501"/>
      <c r="AI46" s="501"/>
      <c r="AJ46" s="501"/>
    </row>
    <row r="47" spans="2:36">
      <c r="B47" s="860"/>
      <c r="C47" s="860"/>
      <c r="D47" s="860"/>
      <c r="E47" s="860"/>
      <c r="F47" s="860"/>
      <c r="G47" s="860"/>
      <c r="H47" s="860"/>
      <c r="K47" s="860"/>
      <c r="L47" s="860"/>
      <c r="M47" s="860"/>
      <c r="N47" s="860"/>
      <c r="O47" s="860"/>
      <c r="P47" s="860"/>
      <c r="Q47" s="860"/>
      <c r="R47" s="501"/>
      <c r="S47" s="501"/>
      <c r="T47" s="501"/>
      <c r="U47" s="501"/>
      <c r="V47" s="501"/>
      <c r="W47" s="501"/>
      <c r="X47" s="501"/>
      <c r="Y47" s="501"/>
      <c r="Z47" s="501"/>
      <c r="AA47" s="501"/>
      <c r="AB47" s="501"/>
      <c r="AC47" s="501"/>
      <c r="AD47" s="501"/>
      <c r="AE47" s="501"/>
      <c r="AF47" s="501"/>
      <c r="AG47" s="501"/>
      <c r="AH47" s="501"/>
      <c r="AI47" s="501"/>
      <c r="AJ47" s="501"/>
    </row>
    <row r="48" spans="2:36">
      <c r="B48" s="860"/>
      <c r="C48" s="860"/>
      <c r="D48" s="860"/>
      <c r="E48" s="860"/>
      <c r="F48" s="860"/>
      <c r="G48" s="860"/>
      <c r="H48" s="860"/>
      <c r="K48" s="860"/>
      <c r="L48" s="860"/>
      <c r="M48" s="860"/>
      <c r="N48" s="860"/>
      <c r="O48" s="860"/>
      <c r="P48" s="860"/>
      <c r="Q48" s="860"/>
      <c r="R48" s="501"/>
      <c r="S48" s="501"/>
      <c r="T48" s="501"/>
      <c r="U48" s="501"/>
      <c r="V48" s="501"/>
      <c r="W48" s="501"/>
      <c r="X48" s="501"/>
      <c r="Y48" s="501"/>
      <c r="Z48" s="501"/>
      <c r="AA48" s="501"/>
      <c r="AB48" s="501"/>
      <c r="AC48" s="501"/>
      <c r="AD48" s="501"/>
      <c r="AE48" s="501"/>
      <c r="AF48" s="501"/>
      <c r="AG48" s="501"/>
      <c r="AH48" s="501"/>
      <c r="AI48" s="501"/>
      <c r="AJ48" s="501"/>
    </row>
    <row r="49" spans="2:36">
      <c r="B49" s="860"/>
      <c r="C49" s="860"/>
      <c r="D49" s="860"/>
      <c r="E49" s="860"/>
      <c r="F49" s="860"/>
      <c r="G49" s="860"/>
      <c r="H49" s="860"/>
      <c r="K49" s="860"/>
      <c r="L49" s="860"/>
      <c r="M49" s="860"/>
      <c r="N49" s="860"/>
      <c r="O49" s="860"/>
      <c r="P49" s="860"/>
      <c r="Q49" s="860"/>
      <c r="R49" s="501"/>
      <c r="S49" s="501"/>
      <c r="T49" s="501"/>
      <c r="U49" s="501"/>
      <c r="V49" s="501"/>
      <c r="W49" s="501"/>
      <c r="X49" s="501"/>
      <c r="Y49" s="501"/>
      <c r="Z49" s="501"/>
      <c r="AA49" s="501"/>
      <c r="AB49" s="501"/>
      <c r="AC49" s="501"/>
      <c r="AD49" s="501"/>
      <c r="AE49" s="501"/>
      <c r="AF49" s="501"/>
      <c r="AG49" s="501"/>
      <c r="AH49" s="501"/>
      <c r="AI49" s="501"/>
      <c r="AJ49" s="501"/>
    </row>
    <row r="50" spans="2:36">
      <c r="B50" s="507" t="s">
        <v>504</v>
      </c>
      <c r="K50" s="507" t="s">
        <v>508</v>
      </c>
    </row>
    <row r="51" spans="2:36">
      <c r="K51" s="501"/>
      <c r="L51" s="501"/>
      <c r="M51" s="501"/>
      <c r="N51" s="501"/>
    </row>
    <row r="52" spans="2:36">
      <c r="H52" s="501"/>
      <c r="I52" s="501"/>
      <c r="J52" s="501"/>
    </row>
  </sheetData>
  <sheetProtection algorithmName="SHA-512" hashValue="bDb7nX2QPvVWBdsZhkeJP5bCdktZVxkW6Xqvl5FPDoT++bhtahzsDb7naWKEHjO6TBhcNW8ejtcM43EU+YRtsw==" saltValue="4HTz/HnQj+9WJq8OzJny0g==" spinCount="100000" sheet="1" objects="1" scenarios="1"/>
  <mergeCells count="5">
    <mergeCell ref="G2:K2"/>
    <mergeCell ref="Q3:R3"/>
    <mergeCell ref="B39:H43"/>
    <mergeCell ref="B44:H49"/>
    <mergeCell ref="K44:Q49"/>
  </mergeCells>
  <phoneticPr fontId="61" type="noConversion"/>
  <pageMargins left="0.7" right="0.7" top="0.75" bottom="0.75" header="0.3" footer="0.3"/>
  <ignoredErrors>
    <ignoredError sqref="C3:I3" numberStoredAsText="1"/>
  </ignoredErrors>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2F912-B423-4376-9393-B5434974409B}">
  <sheetPr codeName="List40"/>
  <dimension ref="A2:AP75"/>
  <sheetViews>
    <sheetView showGridLines="0" showZeros="0" zoomScaleNormal="100" workbookViewId="0">
      <selection activeCell="AA12" sqref="AA12"/>
    </sheetView>
  </sheetViews>
  <sheetFormatPr defaultRowHeight="11.25"/>
  <cols>
    <col min="1" max="1" width="33.7109375" style="262" customWidth="1"/>
    <col min="2" max="2" width="33.28515625" style="271" customWidth="1"/>
    <col min="3" max="3" width="41.5703125" style="271" hidden="1" customWidth="1"/>
    <col min="4" max="5" width="9.42578125" style="271" hidden="1" customWidth="1"/>
    <col min="6" max="6" width="9.5703125" style="271" hidden="1" customWidth="1"/>
    <col min="7" max="10" width="10.42578125" style="271" hidden="1" customWidth="1"/>
    <col min="11" max="12" width="9.5703125" style="262" hidden="1" customWidth="1"/>
    <col min="13" max="13" width="9.28515625" style="262" hidden="1" customWidth="1"/>
    <col min="14" max="14" width="9.42578125" style="262" hidden="1" customWidth="1"/>
    <col min="15" max="15" width="0" style="262" hidden="1" customWidth="1"/>
    <col min="16" max="34" width="9.42578125" style="262"/>
    <col min="35" max="35" width="9.5703125" style="262" customWidth="1"/>
    <col min="36" max="258" width="9.42578125" style="262"/>
    <col min="259" max="259" width="52.42578125" style="262" customWidth="1"/>
    <col min="260" max="260" width="0" style="262" hidden="1" customWidth="1"/>
    <col min="261" max="261" width="9.42578125" style="262" customWidth="1"/>
    <col min="262" max="262" width="9.42578125" style="262" bestFit="1" customWidth="1"/>
    <col min="263" max="263" width="9.5703125" style="262" bestFit="1" customWidth="1"/>
    <col min="264" max="264" width="10.42578125" style="262" bestFit="1" customWidth="1"/>
    <col min="265" max="267" width="10.42578125" style="262" customWidth="1"/>
    <col min="268" max="269" width="9.5703125" style="262" customWidth="1"/>
    <col min="270" max="514" width="9.42578125" style="262"/>
    <col min="515" max="515" width="52.42578125" style="262" customWidth="1"/>
    <col min="516" max="516" width="0" style="262" hidden="1" customWidth="1"/>
    <col min="517" max="517" width="9.42578125" style="262" customWidth="1"/>
    <col min="518" max="518" width="9.42578125" style="262" bestFit="1" customWidth="1"/>
    <col min="519" max="519" width="9.5703125" style="262" bestFit="1" customWidth="1"/>
    <col min="520" max="520" width="10.42578125" style="262" bestFit="1" customWidth="1"/>
    <col min="521" max="523" width="10.42578125" style="262" customWidth="1"/>
    <col min="524" max="525" width="9.5703125" style="262" customWidth="1"/>
    <col min="526" max="770" width="9.42578125" style="262"/>
    <col min="771" max="771" width="52.42578125" style="262" customWidth="1"/>
    <col min="772" max="772" width="0" style="262" hidden="1" customWidth="1"/>
    <col min="773" max="773" width="9.42578125" style="262" customWidth="1"/>
    <col min="774" max="774" width="9.42578125" style="262" bestFit="1" customWidth="1"/>
    <col min="775" max="775" width="9.5703125" style="262" bestFit="1" customWidth="1"/>
    <col min="776" max="776" width="10.42578125" style="262" bestFit="1" customWidth="1"/>
    <col min="777" max="779" width="10.42578125" style="262" customWidth="1"/>
    <col min="780" max="781" width="9.5703125" style="262" customWidth="1"/>
    <col min="782" max="1026" width="9.42578125" style="262"/>
    <col min="1027" max="1027" width="52.42578125" style="262" customWidth="1"/>
    <col min="1028" max="1028" width="0" style="262" hidden="1" customWidth="1"/>
    <col min="1029" max="1029" width="9.42578125" style="262" customWidth="1"/>
    <col min="1030" max="1030" width="9.42578125" style="262" bestFit="1" customWidth="1"/>
    <col min="1031" max="1031" width="9.5703125" style="262" bestFit="1" customWidth="1"/>
    <col min="1032" max="1032" width="10.42578125" style="262" bestFit="1" customWidth="1"/>
    <col min="1033" max="1035" width="10.42578125" style="262" customWidth="1"/>
    <col min="1036" max="1037" width="9.5703125" style="262" customWidth="1"/>
    <col min="1038" max="1282" width="9.42578125" style="262"/>
    <col min="1283" max="1283" width="52.42578125" style="262" customWidth="1"/>
    <col min="1284" max="1284" width="0" style="262" hidden="1" customWidth="1"/>
    <col min="1285" max="1285" width="9.42578125" style="262" customWidth="1"/>
    <col min="1286" max="1286" width="9.42578125" style="262" bestFit="1" customWidth="1"/>
    <col min="1287" max="1287" width="9.5703125" style="262" bestFit="1" customWidth="1"/>
    <col min="1288" max="1288" width="10.42578125" style="262" bestFit="1" customWidth="1"/>
    <col min="1289" max="1291" width="10.42578125" style="262" customWidth="1"/>
    <col min="1292" max="1293" width="9.5703125" style="262" customWidth="1"/>
    <col min="1294" max="1538" width="9.42578125" style="262"/>
    <col min="1539" max="1539" width="52.42578125" style="262" customWidth="1"/>
    <col min="1540" max="1540" width="0" style="262" hidden="1" customWidth="1"/>
    <col min="1541" max="1541" width="9.42578125" style="262" customWidth="1"/>
    <col min="1542" max="1542" width="9.42578125" style="262" bestFit="1" customWidth="1"/>
    <col min="1543" max="1543" width="9.5703125" style="262" bestFit="1" customWidth="1"/>
    <col min="1544" max="1544" width="10.42578125" style="262" bestFit="1" customWidth="1"/>
    <col min="1545" max="1547" width="10.42578125" style="262" customWidth="1"/>
    <col min="1548" max="1549" width="9.5703125" style="262" customWidth="1"/>
    <col min="1550" max="1794" width="9.42578125" style="262"/>
    <col min="1795" max="1795" width="52.42578125" style="262" customWidth="1"/>
    <col min="1796" max="1796" width="0" style="262" hidden="1" customWidth="1"/>
    <col min="1797" max="1797" width="9.42578125" style="262" customWidth="1"/>
    <col min="1798" max="1798" width="9.42578125" style="262" bestFit="1" customWidth="1"/>
    <col min="1799" max="1799" width="9.5703125" style="262" bestFit="1" customWidth="1"/>
    <col min="1800" max="1800" width="10.42578125" style="262" bestFit="1" customWidth="1"/>
    <col min="1801" max="1803" width="10.42578125" style="262" customWidth="1"/>
    <col min="1804" max="1805" width="9.5703125" style="262" customWidth="1"/>
    <col min="1806" max="2050" width="9.42578125" style="262"/>
    <col min="2051" max="2051" width="52.42578125" style="262" customWidth="1"/>
    <col min="2052" max="2052" width="0" style="262" hidden="1" customWidth="1"/>
    <col min="2053" max="2053" width="9.42578125" style="262" customWidth="1"/>
    <col min="2054" max="2054" width="9.42578125" style="262" bestFit="1" customWidth="1"/>
    <col min="2055" max="2055" width="9.5703125" style="262" bestFit="1" customWidth="1"/>
    <col min="2056" max="2056" width="10.42578125" style="262" bestFit="1" customWidth="1"/>
    <col min="2057" max="2059" width="10.42578125" style="262" customWidth="1"/>
    <col min="2060" max="2061" width="9.5703125" style="262" customWidth="1"/>
    <col min="2062" max="2306" width="9.42578125" style="262"/>
    <col min="2307" max="2307" width="52.42578125" style="262" customWidth="1"/>
    <col min="2308" max="2308" width="0" style="262" hidden="1" customWidth="1"/>
    <col min="2309" max="2309" width="9.42578125" style="262" customWidth="1"/>
    <col min="2310" max="2310" width="9.42578125" style="262" bestFit="1" customWidth="1"/>
    <col min="2311" max="2311" width="9.5703125" style="262" bestFit="1" customWidth="1"/>
    <col min="2312" max="2312" width="10.42578125" style="262" bestFit="1" customWidth="1"/>
    <col min="2313" max="2315" width="10.42578125" style="262" customWidth="1"/>
    <col min="2316" max="2317" width="9.5703125" style="262" customWidth="1"/>
    <col min="2318" max="2562" width="9.42578125" style="262"/>
    <col min="2563" max="2563" width="52.42578125" style="262" customWidth="1"/>
    <col min="2564" max="2564" width="0" style="262" hidden="1" customWidth="1"/>
    <col min="2565" max="2565" width="9.42578125" style="262" customWidth="1"/>
    <col min="2566" max="2566" width="9.42578125" style="262" bestFit="1" customWidth="1"/>
    <col min="2567" max="2567" width="9.5703125" style="262" bestFit="1" customWidth="1"/>
    <col min="2568" max="2568" width="10.42578125" style="262" bestFit="1" customWidth="1"/>
    <col min="2569" max="2571" width="10.42578125" style="262" customWidth="1"/>
    <col min="2572" max="2573" width="9.5703125" style="262" customWidth="1"/>
    <col min="2574" max="2818" width="9.42578125" style="262"/>
    <col min="2819" max="2819" width="52.42578125" style="262" customWidth="1"/>
    <col min="2820" max="2820" width="0" style="262" hidden="1" customWidth="1"/>
    <col min="2821" max="2821" width="9.42578125" style="262" customWidth="1"/>
    <col min="2822" max="2822" width="9.42578125" style="262" bestFit="1" customWidth="1"/>
    <col min="2823" max="2823" width="9.5703125" style="262" bestFit="1" customWidth="1"/>
    <col min="2824" max="2824" width="10.42578125" style="262" bestFit="1" customWidth="1"/>
    <col min="2825" max="2827" width="10.42578125" style="262" customWidth="1"/>
    <col min="2828" max="2829" width="9.5703125" style="262" customWidth="1"/>
    <col min="2830" max="3074" width="9.42578125" style="262"/>
    <col min="3075" max="3075" width="52.42578125" style="262" customWidth="1"/>
    <col min="3076" max="3076" width="0" style="262" hidden="1" customWidth="1"/>
    <col min="3077" max="3077" width="9.42578125" style="262" customWidth="1"/>
    <col min="3078" max="3078" width="9.42578125" style="262" bestFit="1" customWidth="1"/>
    <col min="3079" max="3079" width="9.5703125" style="262" bestFit="1" customWidth="1"/>
    <col min="3080" max="3080" width="10.42578125" style="262" bestFit="1" customWidth="1"/>
    <col min="3081" max="3083" width="10.42578125" style="262" customWidth="1"/>
    <col min="3084" max="3085" width="9.5703125" style="262" customWidth="1"/>
    <col min="3086" max="3330" width="9.42578125" style="262"/>
    <col min="3331" max="3331" width="52.42578125" style="262" customWidth="1"/>
    <col min="3332" max="3332" width="0" style="262" hidden="1" customWidth="1"/>
    <col min="3333" max="3333" width="9.42578125" style="262" customWidth="1"/>
    <col min="3334" max="3334" width="9.42578125" style="262" bestFit="1" customWidth="1"/>
    <col min="3335" max="3335" width="9.5703125" style="262" bestFit="1" customWidth="1"/>
    <col min="3336" max="3336" width="10.42578125" style="262" bestFit="1" customWidth="1"/>
    <col min="3337" max="3339" width="10.42578125" style="262" customWidth="1"/>
    <col min="3340" max="3341" width="9.5703125" style="262" customWidth="1"/>
    <col min="3342" max="3586" width="9.42578125" style="262"/>
    <col min="3587" max="3587" width="52.42578125" style="262" customWidth="1"/>
    <col min="3588" max="3588" width="0" style="262" hidden="1" customWidth="1"/>
    <col min="3589" max="3589" width="9.42578125" style="262" customWidth="1"/>
    <col min="3590" max="3590" width="9.42578125" style="262" bestFit="1" customWidth="1"/>
    <col min="3591" max="3591" width="9.5703125" style="262" bestFit="1" customWidth="1"/>
    <col min="3592" max="3592" width="10.42578125" style="262" bestFit="1" customWidth="1"/>
    <col min="3593" max="3595" width="10.42578125" style="262" customWidth="1"/>
    <col min="3596" max="3597" width="9.5703125" style="262" customWidth="1"/>
    <col min="3598" max="3842" width="9.42578125" style="262"/>
    <col min="3843" max="3843" width="52.42578125" style="262" customWidth="1"/>
    <col min="3844" max="3844" width="0" style="262" hidden="1" customWidth="1"/>
    <col min="3845" max="3845" width="9.42578125" style="262" customWidth="1"/>
    <col min="3846" max="3846" width="9.42578125" style="262" bestFit="1" customWidth="1"/>
    <col min="3847" max="3847" width="9.5703125" style="262" bestFit="1" customWidth="1"/>
    <col min="3848" max="3848" width="10.42578125" style="262" bestFit="1" customWidth="1"/>
    <col min="3849" max="3851" width="10.42578125" style="262" customWidth="1"/>
    <col min="3852" max="3853" width="9.5703125" style="262" customWidth="1"/>
    <col min="3854" max="4098" width="9.42578125" style="262"/>
    <col min="4099" max="4099" width="52.42578125" style="262" customWidth="1"/>
    <col min="4100" max="4100" width="0" style="262" hidden="1" customWidth="1"/>
    <col min="4101" max="4101" width="9.42578125" style="262" customWidth="1"/>
    <col min="4102" max="4102" width="9.42578125" style="262" bestFit="1" customWidth="1"/>
    <col min="4103" max="4103" width="9.5703125" style="262" bestFit="1" customWidth="1"/>
    <col min="4104" max="4104" width="10.42578125" style="262" bestFit="1" customWidth="1"/>
    <col min="4105" max="4107" width="10.42578125" style="262" customWidth="1"/>
    <col min="4108" max="4109" width="9.5703125" style="262" customWidth="1"/>
    <col min="4110" max="4354" width="9.42578125" style="262"/>
    <col min="4355" max="4355" width="52.42578125" style="262" customWidth="1"/>
    <col min="4356" max="4356" width="0" style="262" hidden="1" customWidth="1"/>
    <col min="4357" max="4357" width="9.42578125" style="262" customWidth="1"/>
    <col min="4358" max="4358" width="9.42578125" style="262" bestFit="1" customWidth="1"/>
    <col min="4359" max="4359" width="9.5703125" style="262" bestFit="1" customWidth="1"/>
    <col min="4360" max="4360" width="10.42578125" style="262" bestFit="1" customWidth="1"/>
    <col min="4361" max="4363" width="10.42578125" style="262" customWidth="1"/>
    <col min="4364" max="4365" width="9.5703125" style="262" customWidth="1"/>
    <col min="4366" max="4610" width="9.42578125" style="262"/>
    <col min="4611" max="4611" width="52.42578125" style="262" customWidth="1"/>
    <col min="4612" max="4612" width="0" style="262" hidden="1" customWidth="1"/>
    <col min="4613" max="4613" width="9.42578125" style="262" customWidth="1"/>
    <col min="4614" max="4614" width="9.42578125" style="262" bestFit="1" customWidth="1"/>
    <col min="4615" max="4615" width="9.5703125" style="262" bestFit="1" customWidth="1"/>
    <col min="4616" max="4616" width="10.42578125" style="262" bestFit="1" customWidth="1"/>
    <col min="4617" max="4619" width="10.42578125" style="262" customWidth="1"/>
    <col min="4620" max="4621" width="9.5703125" style="262" customWidth="1"/>
    <col min="4622" max="4866" width="9.42578125" style="262"/>
    <col min="4867" max="4867" width="52.42578125" style="262" customWidth="1"/>
    <col min="4868" max="4868" width="0" style="262" hidden="1" customWidth="1"/>
    <col min="4869" max="4869" width="9.42578125" style="262" customWidth="1"/>
    <col min="4870" max="4870" width="9.42578125" style="262" bestFit="1" customWidth="1"/>
    <col min="4871" max="4871" width="9.5703125" style="262" bestFit="1" customWidth="1"/>
    <col min="4872" max="4872" width="10.42578125" style="262" bestFit="1" customWidth="1"/>
    <col min="4873" max="4875" width="10.42578125" style="262" customWidth="1"/>
    <col min="4876" max="4877" width="9.5703125" style="262" customWidth="1"/>
    <col min="4878" max="5122" width="9.42578125" style="262"/>
    <col min="5123" max="5123" width="52.42578125" style="262" customWidth="1"/>
    <col min="5124" max="5124" width="0" style="262" hidden="1" customWidth="1"/>
    <col min="5125" max="5125" width="9.42578125" style="262" customWidth="1"/>
    <col min="5126" max="5126" width="9.42578125" style="262" bestFit="1" customWidth="1"/>
    <col min="5127" max="5127" width="9.5703125" style="262" bestFit="1" customWidth="1"/>
    <col min="5128" max="5128" width="10.42578125" style="262" bestFit="1" customWidth="1"/>
    <col min="5129" max="5131" width="10.42578125" style="262" customWidth="1"/>
    <col min="5132" max="5133" width="9.5703125" style="262" customWidth="1"/>
    <col min="5134" max="5378" width="9.42578125" style="262"/>
    <col min="5379" max="5379" width="52.42578125" style="262" customWidth="1"/>
    <col min="5380" max="5380" width="0" style="262" hidden="1" customWidth="1"/>
    <col min="5381" max="5381" width="9.42578125" style="262" customWidth="1"/>
    <col min="5382" max="5382" width="9.42578125" style="262" bestFit="1" customWidth="1"/>
    <col min="5383" max="5383" width="9.5703125" style="262" bestFit="1" customWidth="1"/>
    <col min="5384" max="5384" width="10.42578125" style="262" bestFit="1" customWidth="1"/>
    <col min="5385" max="5387" width="10.42578125" style="262" customWidth="1"/>
    <col min="5388" max="5389" width="9.5703125" style="262" customWidth="1"/>
    <col min="5390" max="5634" width="9.42578125" style="262"/>
    <col min="5635" max="5635" width="52.42578125" style="262" customWidth="1"/>
    <col min="5636" max="5636" width="0" style="262" hidden="1" customWidth="1"/>
    <col min="5637" max="5637" width="9.42578125" style="262" customWidth="1"/>
    <col min="5638" max="5638" width="9.42578125" style="262" bestFit="1" customWidth="1"/>
    <col min="5639" max="5639" width="9.5703125" style="262" bestFit="1" customWidth="1"/>
    <col min="5640" max="5640" width="10.42578125" style="262" bestFit="1" customWidth="1"/>
    <col min="5641" max="5643" width="10.42578125" style="262" customWidth="1"/>
    <col min="5644" max="5645" width="9.5703125" style="262" customWidth="1"/>
    <col min="5646" max="5890" width="9.42578125" style="262"/>
    <col min="5891" max="5891" width="52.42578125" style="262" customWidth="1"/>
    <col min="5892" max="5892" width="0" style="262" hidden="1" customWidth="1"/>
    <col min="5893" max="5893" width="9.42578125" style="262" customWidth="1"/>
    <col min="5894" max="5894" width="9.42578125" style="262" bestFit="1" customWidth="1"/>
    <col min="5895" max="5895" width="9.5703125" style="262" bestFit="1" customWidth="1"/>
    <col min="5896" max="5896" width="10.42578125" style="262" bestFit="1" customWidth="1"/>
    <col min="5897" max="5899" width="10.42578125" style="262" customWidth="1"/>
    <col min="5900" max="5901" width="9.5703125" style="262" customWidth="1"/>
    <col min="5902" max="6146" width="9.42578125" style="262"/>
    <col min="6147" max="6147" width="52.42578125" style="262" customWidth="1"/>
    <col min="6148" max="6148" width="0" style="262" hidden="1" customWidth="1"/>
    <col min="6149" max="6149" width="9.42578125" style="262" customWidth="1"/>
    <col min="6150" max="6150" width="9.42578125" style="262" bestFit="1" customWidth="1"/>
    <col min="6151" max="6151" width="9.5703125" style="262" bestFit="1" customWidth="1"/>
    <col min="6152" max="6152" width="10.42578125" style="262" bestFit="1" customWidth="1"/>
    <col min="6153" max="6155" width="10.42578125" style="262" customWidth="1"/>
    <col min="6156" max="6157" width="9.5703125" style="262" customWidth="1"/>
    <col min="6158" max="6402" width="9.42578125" style="262"/>
    <col min="6403" max="6403" width="52.42578125" style="262" customWidth="1"/>
    <col min="6404" max="6404" width="0" style="262" hidden="1" customWidth="1"/>
    <col min="6405" max="6405" width="9.42578125" style="262" customWidth="1"/>
    <col min="6406" max="6406" width="9.42578125" style="262" bestFit="1" customWidth="1"/>
    <col min="6407" max="6407" width="9.5703125" style="262" bestFit="1" customWidth="1"/>
    <col min="6408" max="6408" width="10.42578125" style="262" bestFit="1" customWidth="1"/>
    <col min="6409" max="6411" width="10.42578125" style="262" customWidth="1"/>
    <col min="6412" max="6413" width="9.5703125" style="262" customWidth="1"/>
    <col min="6414" max="6658" width="9.42578125" style="262"/>
    <col min="6659" max="6659" width="52.42578125" style="262" customWidth="1"/>
    <col min="6660" max="6660" width="0" style="262" hidden="1" customWidth="1"/>
    <col min="6661" max="6661" width="9.42578125" style="262" customWidth="1"/>
    <col min="6662" max="6662" width="9.42578125" style="262" bestFit="1" customWidth="1"/>
    <col min="6663" max="6663" width="9.5703125" style="262" bestFit="1" customWidth="1"/>
    <col min="6664" max="6664" width="10.42578125" style="262" bestFit="1" customWidth="1"/>
    <col min="6665" max="6667" width="10.42578125" style="262" customWidth="1"/>
    <col min="6668" max="6669" width="9.5703125" style="262" customWidth="1"/>
    <col min="6670" max="6914" width="9.42578125" style="262"/>
    <col min="6915" max="6915" width="52.42578125" style="262" customWidth="1"/>
    <col min="6916" max="6916" width="0" style="262" hidden="1" customWidth="1"/>
    <col min="6917" max="6917" width="9.42578125" style="262" customWidth="1"/>
    <col min="6918" max="6918" width="9.42578125" style="262" bestFit="1" customWidth="1"/>
    <col min="6919" max="6919" width="9.5703125" style="262" bestFit="1" customWidth="1"/>
    <col min="6920" max="6920" width="10.42578125" style="262" bestFit="1" customWidth="1"/>
    <col min="6921" max="6923" width="10.42578125" style="262" customWidth="1"/>
    <col min="6924" max="6925" width="9.5703125" style="262" customWidth="1"/>
    <col min="6926" max="7170" width="9.42578125" style="262"/>
    <col min="7171" max="7171" width="52.42578125" style="262" customWidth="1"/>
    <col min="7172" max="7172" width="0" style="262" hidden="1" customWidth="1"/>
    <col min="7173" max="7173" width="9.42578125" style="262" customWidth="1"/>
    <col min="7174" max="7174" width="9.42578125" style="262" bestFit="1" customWidth="1"/>
    <col min="7175" max="7175" width="9.5703125" style="262" bestFit="1" customWidth="1"/>
    <col min="7176" max="7176" width="10.42578125" style="262" bestFit="1" customWidth="1"/>
    <col min="7177" max="7179" width="10.42578125" style="262" customWidth="1"/>
    <col min="7180" max="7181" width="9.5703125" style="262" customWidth="1"/>
    <col min="7182" max="7426" width="9.42578125" style="262"/>
    <col min="7427" max="7427" width="52.42578125" style="262" customWidth="1"/>
    <col min="7428" max="7428" width="0" style="262" hidden="1" customWidth="1"/>
    <col min="7429" max="7429" width="9.42578125" style="262" customWidth="1"/>
    <col min="7430" max="7430" width="9.42578125" style="262" bestFit="1" customWidth="1"/>
    <col min="7431" max="7431" width="9.5703125" style="262" bestFit="1" customWidth="1"/>
    <col min="7432" max="7432" width="10.42578125" style="262" bestFit="1" customWidth="1"/>
    <col min="7433" max="7435" width="10.42578125" style="262" customWidth="1"/>
    <col min="7436" max="7437" width="9.5703125" style="262" customWidth="1"/>
    <col min="7438" max="7682" width="9.42578125" style="262"/>
    <col min="7683" max="7683" width="52.42578125" style="262" customWidth="1"/>
    <col min="7684" max="7684" width="0" style="262" hidden="1" customWidth="1"/>
    <col min="7685" max="7685" width="9.42578125" style="262" customWidth="1"/>
    <col min="7686" max="7686" width="9.42578125" style="262" bestFit="1" customWidth="1"/>
    <col min="7687" max="7687" width="9.5703125" style="262" bestFit="1" customWidth="1"/>
    <col min="7688" max="7688" width="10.42578125" style="262" bestFit="1" customWidth="1"/>
    <col min="7689" max="7691" width="10.42578125" style="262" customWidth="1"/>
    <col min="7692" max="7693" width="9.5703125" style="262" customWidth="1"/>
    <col min="7694" max="7938" width="9.42578125" style="262"/>
    <col min="7939" max="7939" width="52.42578125" style="262" customWidth="1"/>
    <col min="7940" max="7940" width="0" style="262" hidden="1" customWidth="1"/>
    <col min="7941" max="7941" width="9.42578125" style="262" customWidth="1"/>
    <col min="7942" max="7942" width="9.42578125" style="262" bestFit="1" customWidth="1"/>
    <col min="7943" max="7943" width="9.5703125" style="262" bestFit="1" customWidth="1"/>
    <col min="7944" max="7944" width="10.42578125" style="262" bestFit="1" customWidth="1"/>
    <col min="7945" max="7947" width="10.42578125" style="262" customWidth="1"/>
    <col min="7948" max="7949" width="9.5703125" style="262" customWidth="1"/>
    <col min="7950" max="8194" width="9.42578125" style="262"/>
    <col min="8195" max="8195" width="52.42578125" style="262" customWidth="1"/>
    <col min="8196" max="8196" width="0" style="262" hidden="1" customWidth="1"/>
    <col min="8197" max="8197" width="9.42578125" style="262" customWidth="1"/>
    <col min="8198" max="8198" width="9.42578125" style="262" bestFit="1" customWidth="1"/>
    <col min="8199" max="8199" width="9.5703125" style="262" bestFit="1" customWidth="1"/>
    <col min="8200" max="8200" width="10.42578125" style="262" bestFit="1" customWidth="1"/>
    <col min="8201" max="8203" width="10.42578125" style="262" customWidth="1"/>
    <col min="8204" max="8205" width="9.5703125" style="262" customWidth="1"/>
    <col min="8206" max="8450" width="9.42578125" style="262"/>
    <col min="8451" max="8451" width="52.42578125" style="262" customWidth="1"/>
    <col min="8452" max="8452" width="0" style="262" hidden="1" customWidth="1"/>
    <col min="8453" max="8453" width="9.42578125" style="262" customWidth="1"/>
    <col min="8454" max="8454" width="9.42578125" style="262" bestFit="1" customWidth="1"/>
    <col min="8455" max="8455" width="9.5703125" style="262" bestFit="1" customWidth="1"/>
    <col min="8456" max="8456" width="10.42578125" style="262" bestFit="1" customWidth="1"/>
    <col min="8457" max="8459" width="10.42578125" style="262" customWidth="1"/>
    <col min="8460" max="8461" width="9.5703125" style="262" customWidth="1"/>
    <col min="8462" max="8706" width="9.42578125" style="262"/>
    <col min="8707" max="8707" width="52.42578125" style="262" customWidth="1"/>
    <col min="8708" max="8708" width="0" style="262" hidden="1" customWidth="1"/>
    <col min="8709" max="8709" width="9.42578125" style="262" customWidth="1"/>
    <col min="8710" max="8710" width="9.42578125" style="262" bestFit="1" customWidth="1"/>
    <col min="8711" max="8711" width="9.5703125" style="262" bestFit="1" customWidth="1"/>
    <col min="8712" max="8712" width="10.42578125" style="262" bestFit="1" customWidth="1"/>
    <col min="8713" max="8715" width="10.42578125" style="262" customWidth="1"/>
    <col min="8716" max="8717" width="9.5703125" style="262" customWidth="1"/>
    <col min="8718" max="8962" width="9.42578125" style="262"/>
    <col min="8963" max="8963" width="52.42578125" style="262" customWidth="1"/>
    <col min="8964" max="8964" width="0" style="262" hidden="1" customWidth="1"/>
    <col min="8965" max="8965" width="9.42578125" style="262" customWidth="1"/>
    <col min="8966" max="8966" width="9.42578125" style="262" bestFit="1" customWidth="1"/>
    <col min="8967" max="8967" width="9.5703125" style="262" bestFit="1" customWidth="1"/>
    <col min="8968" max="8968" width="10.42578125" style="262" bestFit="1" customWidth="1"/>
    <col min="8969" max="8971" width="10.42578125" style="262" customWidth="1"/>
    <col min="8972" max="8973" width="9.5703125" style="262" customWidth="1"/>
    <col min="8974" max="9218" width="9.42578125" style="262"/>
    <col min="9219" max="9219" width="52.42578125" style="262" customWidth="1"/>
    <col min="9220" max="9220" width="0" style="262" hidden="1" customWidth="1"/>
    <col min="9221" max="9221" width="9.42578125" style="262" customWidth="1"/>
    <col min="9222" max="9222" width="9.42578125" style="262" bestFit="1" customWidth="1"/>
    <col min="9223" max="9223" width="9.5703125" style="262" bestFit="1" customWidth="1"/>
    <col min="9224" max="9224" width="10.42578125" style="262" bestFit="1" customWidth="1"/>
    <col min="9225" max="9227" width="10.42578125" style="262" customWidth="1"/>
    <col min="9228" max="9229" width="9.5703125" style="262" customWidth="1"/>
    <col min="9230" max="9474" width="9.42578125" style="262"/>
    <col min="9475" max="9475" width="52.42578125" style="262" customWidth="1"/>
    <col min="9476" max="9476" width="0" style="262" hidden="1" customWidth="1"/>
    <col min="9477" max="9477" width="9.42578125" style="262" customWidth="1"/>
    <col min="9478" max="9478" width="9.42578125" style="262" bestFit="1" customWidth="1"/>
    <col min="9479" max="9479" width="9.5703125" style="262" bestFit="1" customWidth="1"/>
    <col min="9480" max="9480" width="10.42578125" style="262" bestFit="1" customWidth="1"/>
    <col min="9481" max="9483" width="10.42578125" style="262" customWidth="1"/>
    <col min="9484" max="9485" width="9.5703125" style="262" customWidth="1"/>
    <col min="9486" max="9730" width="9.42578125" style="262"/>
    <col min="9731" max="9731" width="52.42578125" style="262" customWidth="1"/>
    <col min="9732" max="9732" width="0" style="262" hidden="1" customWidth="1"/>
    <col min="9733" max="9733" width="9.42578125" style="262" customWidth="1"/>
    <col min="9734" max="9734" width="9.42578125" style="262" bestFit="1" customWidth="1"/>
    <col min="9735" max="9735" width="9.5703125" style="262" bestFit="1" customWidth="1"/>
    <col min="9736" max="9736" width="10.42578125" style="262" bestFit="1" customWidth="1"/>
    <col min="9737" max="9739" width="10.42578125" style="262" customWidth="1"/>
    <col min="9740" max="9741" width="9.5703125" style="262" customWidth="1"/>
    <col min="9742" max="9986" width="9.42578125" style="262"/>
    <col min="9987" max="9987" width="52.42578125" style="262" customWidth="1"/>
    <col min="9988" max="9988" width="0" style="262" hidden="1" customWidth="1"/>
    <col min="9989" max="9989" width="9.42578125" style="262" customWidth="1"/>
    <col min="9990" max="9990" width="9.42578125" style="262" bestFit="1" customWidth="1"/>
    <col min="9991" max="9991" width="9.5703125" style="262" bestFit="1" customWidth="1"/>
    <col min="9992" max="9992" width="10.42578125" style="262" bestFit="1" customWidth="1"/>
    <col min="9993" max="9995" width="10.42578125" style="262" customWidth="1"/>
    <col min="9996" max="9997" width="9.5703125" style="262" customWidth="1"/>
    <col min="9998" max="10242" width="9.42578125" style="262"/>
    <col min="10243" max="10243" width="52.42578125" style="262" customWidth="1"/>
    <col min="10244" max="10244" width="0" style="262" hidden="1" customWidth="1"/>
    <col min="10245" max="10245" width="9.42578125" style="262" customWidth="1"/>
    <col min="10246" max="10246" width="9.42578125" style="262" bestFit="1" customWidth="1"/>
    <col min="10247" max="10247" width="9.5703125" style="262" bestFit="1" customWidth="1"/>
    <col min="10248" max="10248" width="10.42578125" style="262" bestFit="1" customWidth="1"/>
    <col min="10249" max="10251" width="10.42578125" style="262" customWidth="1"/>
    <col min="10252" max="10253" width="9.5703125" style="262" customWidth="1"/>
    <col min="10254" max="10498" width="9.42578125" style="262"/>
    <col min="10499" max="10499" width="52.42578125" style="262" customWidth="1"/>
    <col min="10500" max="10500" width="0" style="262" hidden="1" customWidth="1"/>
    <col min="10501" max="10501" width="9.42578125" style="262" customWidth="1"/>
    <col min="10502" max="10502" width="9.42578125" style="262" bestFit="1" customWidth="1"/>
    <col min="10503" max="10503" width="9.5703125" style="262" bestFit="1" customWidth="1"/>
    <col min="10504" max="10504" width="10.42578125" style="262" bestFit="1" customWidth="1"/>
    <col min="10505" max="10507" width="10.42578125" style="262" customWidth="1"/>
    <col min="10508" max="10509" width="9.5703125" style="262" customWidth="1"/>
    <col min="10510" max="10754" width="9.42578125" style="262"/>
    <col min="10755" max="10755" width="52.42578125" style="262" customWidth="1"/>
    <col min="10756" max="10756" width="0" style="262" hidden="1" customWidth="1"/>
    <col min="10757" max="10757" width="9.42578125" style="262" customWidth="1"/>
    <col min="10758" max="10758" width="9.42578125" style="262" bestFit="1" customWidth="1"/>
    <col min="10759" max="10759" width="9.5703125" style="262" bestFit="1" customWidth="1"/>
    <col min="10760" max="10760" width="10.42578125" style="262" bestFit="1" customWidth="1"/>
    <col min="10761" max="10763" width="10.42578125" style="262" customWidth="1"/>
    <col min="10764" max="10765" width="9.5703125" style="262" customWidth="1"/>
    <col min="10766" max="11010" width="9.42578125" style="262"/>
    <col min="11011" max="11011" width="52.42578125" style="262" customWidth="1"/>
    <col min="11012" max="11012" width="0" style="262" hidden="1" customWidth="1"/>
    <col min="11013" max="11013" width="9.42578125" style="262" customWidth="1"/>
    <col min="11014" max="11014" width="9.42578125" style="262" bestFit="1" customWidth="1"/>
    <col min="11015" max="11015" width="9.5703125" style="262" bestFit="1" customWidth="1"/>
    <col min="11016" max="11016" width="10.42578125" style="262" bestFit="1" customWidth="1"/>
    <col min="11017" max="11019" width="10.42578125" style="262" customWidth="1"/>
    <col min="11020" max="11021" width="9.5703125" style="262" customWidth="1"/>
    <col min="11022" max="11266" width="9.42578125" style="262"/>
    <col min="11267" max="11267" width="52.42578125" style="262" customWidth="1"/>
    <col min="11268" max="11268" width="0" style="262" hidden="1" customWidth="1"/>
    <col min="11269" max="11269" width="9.42578125" style="262" customWidth="1"/>
    <col min="11270" max="11270" width="9.42578125" style="262" bestFit="1" customWidth="1"/>
    <col min="11271" max="11271" width="9.5703125" style="262" bestFit="1" customWidth="1"/>
    <col min="11272" max="11272" width="10.42578125" style="262" bestFit="1" customWidth="1"/>
    <col min="11273" max="11275" width="10.42578125" style="262" customWidth="1"/>
    <col min="11276" max="11277" width="9.5703125" style="262" customWidth="1"/>
    <col min="11278" max="11522" width="9.42578125" style="262"/>
    <col min="11523" max="11523" width="52.42578125" style="262" customWidth="1"/>
    <col min="11524" max="11524" width="0" style="262" hidden="1" customWidth="1"/>
    <col min="11525" max="11525" width="9.42578125" style="262" customWidth="1"/>
    <col min="11526" max="11526" width="9.42578125" style="262" bestFit="1" customWidth="1"/>
    <col min="11527" max="11527" width="9.5703125" style="262" bestFit="1" customWidth="1"/>
    <col min="11528" max="11528" width="10.42578125" style="262" bestFit="1" customWidth="1"/>
    <col min="11529" max="11531" width="10.42578125" style="262" customWidth="1"/>
    <col min="11532" max="11533" width="9.5703125" style="262" customWidth="1"/>
    <col min="11534" max="11778" width="9.42578125" style="262"/>
    <col min="11779" max="11779" width="52.42578125" style="262" customWidth="1"/>
    <col min="11780" max="11780" width="0" style="262" hidden="1" customWidth="1"/>
    <col min="11781" max="11781" width="9.42578125" style="262" customWidth="1"/>
    <col min="11782" max="11782" width="9.42578125" style="262" bestFit="1" customWidth="1"/>
    <col min="11783" max="11783" width="9.5703125" style="262" bestFit="1" customWidth="1"/>
    <col min="11784" max="11784" width="10.42578125" style="262" bestFit="1" customWidth="1"/>
    <col min="11785" max="11787" width="10.42578125" style="262" customWidth="1"/>
    <col min="11788" max="11789" width="9.5703125" style="262" customWidth="1"/>
    <col min="11790" max="12034" width="9.42578125" style="262"/>
    <col min="12035" max="12035" width="52.42578125" style="262" customWidth="1"/>
    <col min="12036" max="12036" width="0" style="262" hidden="1" customWidth="1"/>
    <col min="12037" max="12037" width="9.42578125" style="262" customWidth="1"/>
    <col min="12038" max="12038" width="9.42578125" style="262" bestFit="1" customWidth="1"/>
    <col min="12039" max="12039" width="9.5703125" style="262" bestFit="1" customWidth="1"/>
    <col min="12040" max="12040" width="10.42578125" style="262" bestFit="1" customWidth="1"/>
    <col min="12041" max="12043" width="10.42578125" style="262" customWidth="1"/>
    <col min="12044" max="12045" width="9.5703125" style="262" customWidth="1"/>
    <col min="12046" max="12290" width="9.42578125" style="262"/>
    <col min="12291" max="12291" width="52.42578125" style="262" customWidth="1"/>
    <col min="12292" max="12292" width="0" style="262" hidden="1" customWidth="1"/>
    <col min="12293" max="12293" width="9.42578125" style="262" customWidth="1"/>
    <col min="12294" max="12294" width="9.42578125" style="262" bestFit="1" customWidth="1"/>
    <col min="12295" max="12295" width="9.5703125" style="262" bestFit="1" customWidth="1"/>
    <col min="12296" max="12296" width="10.42578125" style="262" bestFit="1" customWidth="1"/>
    <col min="12297" max="12299" width="10.42578125" style="262" customWidth="1"/>
    <col min="12300" max="12301" width="9.5703125" style="262" customWidth="1"/>
    <col min="12302" max="12546" width="9.42578125" style="262"/>
    <col min="12547" max="12547" width="52.42578125" style="262" customWidth="1"/>
    <col min="12548" max="12548" width="0" style="262" hidden="1" customWidth="1"/>
    <col min="12549" max="12549" width="9.42578125" style="262" customWidth="1"/>
    <col min="12550" max="12550" width="9.42578125" style="262" bestFit="1" customWidth="1"/>
    <col min="12551" max="12551" width="9.5703125" style="262" bestFit="1" customWidth="1"/>
    <col min="12552" max="12552" width="10.42578125" style="262" bestFit="1" customWidth="1"/>
    <col min="12553" max="12555" width="10.42578125" style="262" customWidth="1"/>
    <col min="12556" max="12557" width="9.5703125" style="262" customWidth="1"/>
    <col min="12558" max="12802" width="9.42578125" style="262"/>
    <col min="12803" max="12803" width="52.42578125" style="262" customWidth="1"/>
    <col min="12804" max="12804" width="0" style="262" hidden="1" customWidth="1"/>
    <col min="12805" max="12805" width="9.42578125" style="262" customWidth="1"/>
    <col min="12806" max="12806" width="9.42578125" style="262" bestFit="1" customWidth="1"/>
    <col min="12807" max="12807" width="9.5703125" style="262" bestFit="1" customWidth="1"/>
    <col min="12808" max="12808" width="10.42578125" style="262" bestFit="1" customWidth="1"/>
    <col min="12809" max="12811" width="10.42578125" style="262" customWidth="1"/>
    <col min="12812" max="12813" width="9.5703125" style="262" customWidth="1"/>
    <col min="12814" max="13058" width="9.42578125" style="262"/>
    <col min="13059" max="13059" width="52.42578125" style="262" customWidth="1"/>
    <col min="13060" max="13060" width="0" style="262" hidden="1" customWidth="1"/>
    <col min="13061" max="13061" width="9.42578125" style="262" customWidth="1"/>
    <col min="13062" max="13062" width="9.42578125" style="262" bestFit="1" customWidth="1"/>
    <col min="13063" max="13063" width="9.5703125" style="262" bestFit="1" customWidth="1"/>
    <col min="13064" max="13064" width="10.42578125" style="262" bestFit="1" customWidth="1"/>
    <col min="13065" max="13067" width="10.42578125" style="262" customWidth="1"/>
    <col min="13068" max="13069" width="9.5703125" style="262" customWidth="1"/>
    <col min="13070" max="13314" width="9.42578125" style="262"/>
    <col min="13315" max="13315" width="52.42578125" style="262" customWidth="1"/>
    <col min="13316" max="13316" width="0" style="262" hidden="1" customWidth="1"/>
    <col min="13317" max="13317" width="9.42578125" style="262" customWidth="1"/>
    <col min="13318" max="13318" width="9.42578125" style="262" bestFit="1" customWidth="1"/>
    <col min="13319" max="13319" width="9.5703125" style="262" bestFit="1" customWidth="1"/>
    <col min="13320" max="13320" width="10.42578125" style="262" bestFit="1" customWidth="1"/>
    <col min="13321" max="13323" width="10.42578125" style="262" customWidth="1"/>
    <col min="13324" max="13325" width="9.5703125" style="262" customWidth="1"/>
    <col min="13326" max="13570" width="9.42578125" style="262"/>
    <col min="13571" max="13571" width="52.42578125" style="262" customWidth="1"/>
    <col min="13572" max="13572" width="0" style="262" hidden="1" customWidth="1"/>
    <col min="13573" max="13573" width="9.42578125" style="262" customWidth="1"/>
    <col min="13574" max="13574" width="9.42578125" style="262" bestFit="1" customWidth="1"/>
    <col min="13575" max="13575" width="9.5703125" style="262" bestFit="1" customWidth="1"/>
    <col min="13576" max="13576" width="10.42578125" style="262" bestFit="1" customWidth="1"/>
    <col min="13577" max="13579" width="10.42578125" style="262" customWidth="1"/>
    <col min="13580" max="13581" width="9.5703125" style="262" customWidth="1"/>
    <col min="13582" max="13826" width="9.42578125" style="262"/>
    <col min="13827" max="13827" width="52.42578125" style="262" customWidth="1"/>
    <col min="13828" max="13828" width="0" style="262" hidden="1" customWidth="1"/>
    <col min="13829" max="13829" width="9.42578125" style="262" customWidth="1"/>
    <col min="13830" max="13830" width="9.42578125" style="262" bestFit="1" customWidth="1"/>
    <col min="13831" max="13831" width="9.5703125" style="262" bestFit="1" customWidth="1"/>
    <col min="13832" max="13832" width="10.42578125" style="262" bestFit="1" customWidth="1"/>
    <col min="13833" max="13835" width="10.42578125" style="262" customWidth="1"/>
    <col min="13836" max="13837" width="9.5703125" style="262" customWidth="1"/>
    <col min="13838" max="14082" width="9.42578125" style="262"/>
    <col min="14083" max="14083" width="52.42578125" style="262" customWidth="1"/>
    <col min="14084" max="14084" width="0" style="262" hidden="1" customWidth="1"/>
    <col min="14085" max="14085" width="9.42578125" style="262" customWidth="1"/>
    <col min="14086" max="14086" width="9.42578125" style="262" bestFit="1" customWidth="1"/>
    <col min="14087" max="14087" width="9.5703125" style="262" bestFit="1" customWidth="1"/>
    <col min="14088" max="14088" width="10.42578125" style="262" bestFit="1" customWidth="1"/>
    <col min="14089" max="14091" width="10.42578125" style="262" customWidth="1"/>
    <col min="14092" max="14093" width="9.5703125" style="262" customWidth="1"/>
    <col min="14094" max="14338" width="9.42578125" style="262"/>
    <col min="14339" max="14339" width="52.42578125" style="262" customWidth="1"/>
    <col min="14340" max="14340" width="0" style="262" hidden="1" customWidth="1"/>
    <col min="14341" max="14341" width="9.42578125" style="262" customWidth="1"/>
    <col min="14342" max="14342" width="9.42578125" style="262" bestFit="1" customWidth="1"/>
    <col min="14343" max="14343" width="9.5703125" style="262" bestFit="1" customWidth="1"/>
    <col min="14344" max="14344" width="10.42578125" style="262" bestFit="1" customWidth="1"/>
    <col min="14345" max="14347" width="10.42578125" style="262" customWidth="1"/>
    <col min="14348" max="14349" width="9.5703125" style="262" customWidth="1"/>
    <col min="14350" max="14594" width="9.42578125" style="262"/>
    <col min="14595" max="14595" width="52.42578125" style="262" customWidth="1"/>
    <col min="14596" max="14596" width="0" style="262" hidden="1" customWidth="1"/>
    <col min="14597" max="14597" width="9.42578125" style="262" customWidth="1"/>
    <col min="14598" max="14598" width="9.42578125" style="262" bestFit="1" customWidth="1"/>
    <col min="14599" max="14599" width="9.5703125" style="262" bestFit="1" customWidth="1"/>
    <col min="14600" max="14600" width="10.42578125" style="262" bestFit="1" customWidth="1"/>
    <col min="14601" max="14603" width="10.42578125" style="262" customWidth="1"/>
    <col min="14604" max="14605" width="9.5703125" style="262" customWidth="1"/>
    <col min="14606" max="14850" width="9.42578125" style="262"/>
    <col min="14851" max="14851" width="52.42578125" style="262" customWidth="1"/>
    <col min="14852" max="14852" width="0" style="262" hidden="1" customWidth="1"/>
    <col min="14853" max="14853" width="9.42578125" style="262" customWidth="1"/>
    <col min="14854" max="14854" width="9.42578125" style="262" bestFit="1" customWidth="1"/>
    <col min="14855" max="14855" width="9.5703125" style="262" bestFit="1" customWidth="1"/>
    <col min="14856" max="14856" width="10.42578125" style="262" bestFit="1" customWidth="1"/>
    <col min="14857" max="14859" width="10.42578125" style="262" customWidth="1"/>
    <col min="14860" max="14861" width="9.5703125" style="262" customWidth="1"/>
    <col min="14862" max="15106" width="9.42578125" style="262"/>
    <col min="15107" max="15107" width="52.42578125" style="262" customWidth="1"/>
    <col min="15108" max="15108" width="0" style="262" hidden="1" customWidth="1"/>
    <col min="15109" max="15109" width="9.42578125" style="262" customWidth="1"/>
    <col min="15110" max="15110" width="9.42578125" style="262" bestFit="1" customWidth="1"/>
    <col min="15111" max="15111" width="9.5703125" style="262" bestFit="1" customWidth="1"/>
    <col min="15112" max="15112" width="10.42578125" style="262" bestFit="1" customWidth="1"/>
    <col min="15113" max="15115" width="10.42578125" style="262" customWidth="1"/>
    <col min="15116" max="15117" width="9.5703125" style="262" customWidth="1"/>
    <col min="15118" max="15362" width="9.42578125" style="262"/>
    <col min="15363" max="15363" width="52.42578125" style="262" customWidth="1"/>
    <col min="15364" max="15364" width="0" style="262" hidden="1" customWidth="1"/>
    <col min="15365" max="15365" width="9.42578125" style="262" customWidth="1"/>
    <col min="15366" max="15366" width="9.42578125" style="262" bestFit="1" customWidth="1"/>
    <col min="15367" max="15367" width="9.5703125" style="262" bestFit="1" customWidth="1"/>
    <col min="15368" max="15368" width="10.42578125" style="262" bestFit="1" customWidth="1"/>
    <col min="15369" max="15371" width="10.42578125" style="262" customWidth="1"/>
    <col min="15372" max="15373" width="9.5703125" style="262" customWidth="1"/>
    <col min="15374" max="15618" width="9.42578125" style="262"/>
    <col min="15619" max="15619" width="52.42578125" style="262" customWidth="1"/>
    <col min="15620" max="15620" width="0" style="262" hidden="1" customWidth="1"/>
    <col min="15621" max="15621" width="9.42578125" style="262" customWidth="1"/>
    <col min="15622" max="15622" width="9.42578125" style="262" bestFit="1" customWidth="1"/>
    <col min="15623" max="15623" width="9.5703125" style="262" bestFit="1" customWidth="1"/>
    <col min="15624" max="15624" width="10.42578125" style="262" bestFit="1" customWidth="1"/>
    <col min="15625" max="15627" width="10.42578125" style="262" customWidth="1"/>
    <col min="15628" max="15629" width="9.5703125" style="262" customWidth="1"/>
    <col min="15630" max="15874" width="9.42578125" style="262"/>
    <col min="15875" max="15875" width="52.42578125" style="262" customWidth="1"/>
    <col min="15876" max="15876" width="0" style="262" hidden="1" customWidth="1"/>
    <col min="15877" max="15877" width="9.42578125" style="262" customWidth="1"/>
    <col min="15878" max="15878" width="9.42578125" style="262" bestFit="1" customWidth="1"/>
    <col min="15879" max="15879" width="9.5703125" style="262" bestFit="1" customWidth="1"/>
    <col min="15880" max="15880" width="10.42578125" style="262" bestFit="1" customWidth="1"/>
    <col min="15881" max="15883" width="10.42578125" style="262" customWidth="1"/>
    <col min="15884" max="15885" width="9.5703125" style="262" customWidth="1"/>
    <col min="15886" max="16130" width="9.42578125" style="262"/>
    <col min="16131" max="16131" width="52.42578125" style="262" customWidth="1"/>
    <col min="16132" max="16132" width="0" style="262" hidden="1" customWidth="1"/>
    <col min="16133" max="16133" width="9.42578125" style="262" customWidth="1"/>
    <col min="16134" max="16134" width="9.42578125" style="262" bestFit="1" customWidth="1"/>
    <col min="16135" max="16135" width="9.5703125" style="262" bestFit="1" customWidth="1"/>
    <col min="16136" max="16136" width="10.42578125" style="262" bestFit="1" customWidth="1"/>
    <col min="16137" max="16139" width="10.42578125" style="262" customWidth="1"/>
    <col min="16140" max="16141" width="9.5703125" style="262" customWidth="1"/>
    <col min="16142" max="16384" width="9.42578125" style="262"/>
  </cols>
  <sheetData>
    <row r="2" spans="1:25">
      <c r="A2" s="263"/>
      <c r="B2" s="264"/>
      <c r="C2" s="264"/>
      <c r="D2" s="264"/>
      <c r="E2" s="264"/>
      <c r="F2" s="264"/>
      <c r="G2" s="264"/>
      <c r="H2" s="264"/>
      <c r="I2" s="264"/>
      <c r="J2" s="264"/>
      <c r="K2" s="263"/>
      <c r="L2" s="263"/>
      <c r="M2" s="263"/>
      <c r="N2" s="263"/>
      <c r="O2" s="502">
        <v>2015</v>
      </c>
      <c r="P2" s="502">
        <v>2016</v>
      </c>
      <c r="Q2" s="502">
        <v>2017</v>
      </c>
      <c r="R2" s="502">
        <v>2018</v>
      </c>
      <c r="S2" s="502">
        <v>2019</v>
      </c>
      <c r="T2" s="502">
        <v>2020</v>
      </c>
      <c r="U2" s="502">
        <v>2021</v>
      </c>
      <c r="V2" s="502">
        <v>2022</v>
      </c>
      <c r="W2" s="502">
        <v>2023</v>
      </c>
      <c r="X2" s="730">
        <v>2024</v>
      </c>
      <c r="Y2" s="730" t="s">
        <v>549</v>
      </c>
    </row>
    <row r="3" spans="1:25">
      <c r="E3" s="267"/>
      <c r="F3" s="267"/>
      <c r="G3" s="267" t="s">
        <v>198</v>
      </c>
      <c r="H3" s="267" t="s">
        <v>171</v>
      </c>
      <c r="I3" s="267" t="s">
        <v>173</v>
      </c>
      <c r="J3" s="267" t="s">
        <v>130</v>
      </c>
      <c r="K3" s="267" t="s">
        <v>131</v>
      </c>
      <c r="L3" s="267" t="s">
        <v>132</v>
      </c>
      <c r="M3" s="267" t="s">
        <v>133</v>
      </c>
      <c r="N3" s="267" t="s">
        <v>134</v>
      </c>
      <c r="O3" s="267" t="s">
        <v>135</v>
      </c>
      <c r="P3" s="267" t="s">
        <v>136</v>
      </c>
      <c r="Q3" s="267" t="s">
        <v>43</v>
      </c>
      <c r="R3" s="267" t="s">
        <v>44</v>
      </c>
      <c r="S3" s="267" t="s">
        <v>45</v>
      </c>
      <c r="T3" s="267" t="s">
        <v>46</v>
      </c>
      <c r="U3" s="267" t="s">
        <v>47</v>
      </c>
      <c r="V3" s="267" t="s">
        <v>48</v>
      </c>
      <c r="W3" s="267" t="s">
        <v>530</v>
      </c>
      <c r="X3" s="731" t="s">
        <v>517</v>
      </c>
      <c r="Y3" s="731" t="s">
        <v>550</v>
      </c>
    </row>
    <row r="4" spans="1:25">
      <c r="B4" s="271" t="s">
        <v>212</v>
      </c>
      <c r="G4" s="485">
        <v>7936.9056753837494</v>
      </c>
      <c r="H4" s="485">
        <v>9514.677215548043</v>
      </c>
      <c r="I4" s="485">
        <v>11161.182302084831</v>
      </c>
      <c r="J4" s="485">
        <v>13864.224835041336</v>
      </c>
      <c r="K4" s="485">
        <v>16488.118340156641</v>
      </c>
      <c r="L4" s="485">
        <v>17724.896226897021</v>
      </c>
      <c r="M4" s="485">
        <v>20326.298175900134</v>
      </c>
      <c r="N4" s="485">
        <v>21340.407929019795</v>
      </c>
      <c r="O4" s="487">
        <v>22087.780665605904</v>
      </c>
      <c r="P4" s="487">
        <v>23054.179270601115</v>
      </c>
      <c r="Q4" s="487">
        <v>23029.035897297232</v>
      </c>
      <c r="R4" s="487">
        <v>24149.960442839503</v>
      </c>
      <c r="S4" s="487">
        <v>26281.121651067635</v>
      </c>
      <c r="T4" s="487">
        <v>29790.174546335333</v>
      </c>
      <c r="U4" s="487">
        <v>30119.820243790218</v>
      </c>
      <c r="V4" s="487">
        <v>31426.220752203841</v>
      </c>
      <c r="W4" s="487">
        <v>34136.419937699007</v>
      </c>
      <c r="X4" s="268">
        <v>34411.636765399999</v>
      </c>
      <c r="Y4" s="268">
        <v>36255.385768810003</v>
      </c>
    </row>
    <row r="5" spans="1:25">
      <c r="B5" s="271" t="s">
        <v>213</v>
      </c>
      <c r="G5" s="485">
        <v>8105.6807980012027</v>
      </c>
      <c r="H5" s="486">
        <v>8603.6901666257618</v>
      </c>
      <c r="I5" s="485">
        <v>10247.999749556149</v>
      </c>
      <c r="J5" s="485">
        <v>11407.545939890544</v>
      </c>
      <c r="K5" s="485">
        <v>12040.058501220446</v>
      </c>
      <c r="L5" s="485">
        <v>13115.930546781246</v>
      </c>
      <c r="M5" s="485">
        <v>15492.100669544039</v>
      </c>
      <c r="N5" s="485">
        <v>16003.584469107178</v>
      </c>
      <c r="O5" s="487">
        <v>15962.369654152133</v>
      </c>
      <c r="P5" s="487">
        <v>14647.329101864665</v>
      </c>
      <c r="Q5" s="487">
        <v>14855.692152213369</v>
      </c>
      <c r="R5" s="487">
        <v>13888.546672628781</v>
      </c>
      <c r="S5" s="487">
        <v>12637.589375377611</v>
      </c>
      <c r="T5" s="487">
        <v>14091.764742984453</v>
      </c>
      <c r="U5" s="487">
        <v>15509.052033363076</v>
      </c>
      <c r="V5" s="487">
        <v>14921.067840223774</v>
      </c>
      <c r="W5" s="487">
        <v>14125.957311348837</v>
      </c>
      <c r="X5" s="268">
        <v>14871.389141559999</v>
      </c>
      <c r="Y5" s="268">
        <v>14905.560006469999</v>
      </c>
    </row>
    <row r="6" spans="1:25">
      <c r="B6" s="271" t="s">
        <v>214</v>
      </c>
      <c r="G6" s="487">
        <v>16042.586473384952</v>
      </c>
      <c r="H6" s="487">
        <v>18118.367382173805</v>
      </c>
      <c r="I6" s="487">
        <v>21409.182051640979</v>
      </c>
      <c r="J6" s="487">
        <v>25271.770774931883</v>
      </c>
      <c r="K6" s="268">
        <v>28528.176841377088</v>
      </c>
      <c r="L6" s="268">
        <v>30840.826773678269</v>
      </c>
      <c r="M6" s="268">
        <v>35818.398845444171</v>
      </c>
      <c r="N6" s="487">
        <v>37343.992398126982</v>
      </c>
      <c r="O6" s="487">
        <v>38050.150319758031</v>
      </c>
      <c r="P6" s="487">
        <v>37701.508372465782</v>
      </c>
      <c r="Q6" s="487">
        <v>37884.728049510602</v>
      </c>
      <c r="R6" s="487">
        <v>38038.507115468288</v>
      </c>
      <c r="S6" s="487">
        <v>38918.711026445249</v>
      </c>
      <c r="T6" s="487">
        <v>43881.939289319787</v>
      </c>
      <c r="U6" s="487">
        <v>45628.872277153292</v>
      </c>
      <c r="V6" s="487">
        <v>46347.288592427612</v>
      </c>
      <c r="W6" s="487">
        <v>48262.377249047844</v>
      </c>
      <c r="X6" s="268">
        <v>49283.02590696</v>
      </c>
      <c r="Y6" s="268">
        <v>50932.308130439997</v>
      </c>
    </row>
    <row r="7" spans="1:25">
      <c r="B7" s="271" t="s">
        <v>215</v>
      </c>
      <c r="E7" s="268"/>
      <c r="F7" s="268"/>
      <c r="G7" s="488">
        <v>43267.631864192765</v>
      </c>
      <c r="H7" s="488">
        <v>46558.856941183418</v>
      </c>
      <c r="I7" s="488">
        <v>44681.439033096525</v>
      </c>
      <c r="J7" s="488">
        <v>44490.987328103278</v>
      </c>
      <c r="K7" s="488">
        <v>45189.478846825608</v>
      </c>
      <c r="L7" s="488">
        <v>44794.47754990081</v>
      </c>
      <c r="M7" s="488">
        <v>45066.164778401791</v>
      </c>
      <c r="N7" s="488">
        <v>44871.789621426571</v>
      </c>
      <c r="O7" s="487">
        <v>45971.344395772103</v>
      </c>
      <c r="P7" s="487">
        <v>47565.918792566648</v>
      </c>
      <c r="Q7" s="487">
        <v>49732.493509614578</v>
      </c>
      <c r="R7" s="487">
        <v>52216.699010805838</v>
      </c>
      <c r="S7" s="487">
        <v>54905.517472734558</v>
      </c>
      <c r="T7" s="487">
        <v>50744.016902944866</v>
      </c>
      <c r="U7" s="487">
        <v>58343.086758082973</v>
      </c>
      <c r="V7" s="487">
        <v>67613.036545343115</v>
      </c>
      <c r="W7" s="487">
        <v>79186.330742188758</v>
      </c>
      <c r="X7" s="268">
        <v>85905.231846513634</v>
      </c>
      <c r="Y7" s="268">
        <v>88584.652427607609</v>
      </c>
    </row>
    <row r="8" spans="1:25">
      <c r="P8" s="271"/>
      <c r="Q8" s="271"/>
      <c r="R8" s="271"/>
      <c r="S8" s="489"/>
      <c r="X8" s="268"/>
    </row>
    <row r="9" spans="1:25">
      <c r="A9" s="276" t="s">
        <v>212</v>
      </c>
      <c r="B9" s="490" t="s">
        <v>248</v>
      </c>
      <c r="E9" s="273"/>
      <c r="F9" s="273"/>
      <c r="G9" s="273">
        <f t="shared" ref="G9:T9" si="0">+G4/G7*100</f>
        <v>18.343748741081757</v>
      </c>
      <c r="H9" s="273">
        <f t="shared" si="0"/>
        <v>20.435805001758709</v>
      </c>
      <c r="I9" s="273">
        <f t="shared" si="0"/>
        <v>24.97946024929389</v>
      </c>
      <c r="J9" s="273">
        <f t="shared" si="0"/>
        <v>31.161872701988401</v>
      </c>
      <c r="K9" s="273">
        <f t="shared" si="0"/>
        <v>36.48663087274101</v>
      </c>
      <c r="L9" s="273">
        <f t="shared" si="0"/>
        <v>39.569378183173541</v>
      </c>
      <c r="M9" s="273">
        <f t="shared" si="0"/>
        <v>45.103234934341749</v>
      </c>
      <c r="N9" s="273">
        <f t="shared" si="0"/>
        <v>47.558628949422626</v>
      </c>
      <c r="O9" s="273">
        <f t="shared" si="0"/>
        <v>48.046845172614255</v>
      </c>
      <c r="P9" s="273">
        <f t="shared" si="0"/>
        <v>48.467852310684052</v>
      </c>
      <c r="Q9" s="273">
        <f t="shared" si="0"/>
        <v>46.305813909863822</v>
      </c>
      <c r="R9" s="273">
        <f t="shared" si="0"/>
        <v>46.249496617627742</v>
      </c>
      <c r="S9" s="273">
        <f t="shared" si="0"/>
        <v>47.866084977923272</v>
      </c>
      <c r="T9" s="273">
        <f t="shared" si="0"/>
        <v>58.706772471941413</v>
      </c>
      <c r="U9" s="273">
        <f>+U4/U7*100</f>
        <v>51.62534572207452</v>
      </c>
      <c r="V9" s="273">
        <f>+V4/V7*100</f>
        <v>46.479528738704964</v>
      </c>
      <c r="W9" s="273">
        <f>+W4/W7*100</f>
        <v>43.108980574991925</v>
      </c>
      <c r="X9" s="273">
        <f>+X4/X7*100</f>
        <v>40.05767288642334</v>
      </c>
      <c r="Y9" s="273">
        <f>+Y4/Y7*100</f>
        <v>40.927389536735291</v>
      </c>
    </row>
    <row r="10" spans="1:25">
      <c r="A10" s="276" t="s">
        <v>213</v>
      </c>
      <c r="B10" s="490" t="s">
        <v>249</v>
      </c>
      <c r="E10" s="273"/>
      <c r="F10" s="273"/>
      <c r="G10" s="273">
        <f t="shared" ref="G10:V10" si="1">+G5/G7*100</f>
        <v>18.73382121638431</v>
      </c>
      <c r="H10" s="273">
        <f t="shared" si="1"/>
        <v>18.47916966152021</v>
      </c>
      <c r="I10" s="273">
        <f t="shared" si="1"/>
        <v>22.935697621478194</v>
      </c>
      <c r="J10" s="273">
        <f t="shared" si="1"/>
        <v>25.640127641502865</v>
      </c>
      <c r="K10" s="273">
        <f t="shared" si="1"/>
        <v>26.643499346455101</v>
      </c>
      <c r="L10" s="273">
        <f t="shared" si="1"/>
        <v>29.280240029968358</v>
      </c>
      <c r="M10" s="273">
        <f t="shared" si="1"/>
        <v>34.376345858853099</v>
      </c>
      <c r="N10" s="273">
        <f t="shared" si="1"/>
        <v>35.66513527569527</v>
      </c>
      <c r="O10" s="273">
        <f t="shared" si="1"/>
        <v>34.722433863866208</v>
      </c>
      <c r="P10" s="273">
        <f t="shared" si="1"/>
        <v>30.793747863341331</v>
      </c>
      <c r="Q10" s="273">
        <f t="shared" si="1"/>
        <v>29.871199097108171</v>
      </c>
      <c r="R10" s="273">
        <f t="shared" si="1"/>
        <v>26.597902463644157</v>
      </c>
      <c r="S10" s="273">
        <f t="shared" si="1"/>
        <v>23.016975264195061</v>
      </c>
      <c r="T10" s="273">
        <f t="shared" si="1"/>
        <v>27.770298062798126</v>
      </c>
      <c r="U10" s="273">
        <f t="shared" si="1"/>
        <v>26.582501706964312</v>
      </c>
      <c r="V10" s="273">
        <f t="shared" si="1"/>
        <v>22.068329722504483</v>
      </c>
      <c r="W10" s="273">
        <f t="shared" ref="W10:X10" si="2">+W5/W7*100</f>
        <v>17.838883528193122</v>
      </c>
      <c r="X10" s="273">
        <f t="shared" si="2"/>
        <v>17.311389332061431</v>
      </c>
      <c r="Y10" s="273">
        <f t="shared" ref="Y10" si="3">+Y5/Y7*100</f>
        <v>16.826345871426195</v>
      </c>
    </row>
    <row r="11" spans="1:25" s="270" customFormat="1">
      <c r="A11" s="276" t="s">
        <v>216</v>
      </c>
      <c r="B11" s="490" t="s">
        <v>247</v>
      </c>
      <c r="C11" s="278"/>
      <c r="D11" s="278"/>
      <c r="E11" s="269"/>
      <c r="F11" s="269"/>
      <c r="G11" s="269">
        <f t="shared" ref="G11:U11" si="4">((+G9+G10)*100)/100</f>
        <v>37.077569957466068</v>
      </c>
      <c r="H11" s="269">
        <f t="shared" si="4"/>
        <v>38.914974663278919</v>
      </c>
      <c r="I11" s="269">
        <f t="shared" si="4"/>
        <v>47.915157870772084</v>
      </c>
      <c r="J11" s="269">
        <f t="shared" si="4"/>
        <v>56.802000343491265</v>
      </c>
      <c r="K11" s="269">
        <f t="shared" si="4"/>
        <v>63.130130219196104</v>
      </c>
      <c r="L11" s="269">
        <f t="shared" si="4"/>
        <v>68.849618213141895</v>
      </c>
      <c r="M11" s="269">
        <f t="shared" si="4"/>
        <v>79.479580793194856</v>
      </c>
      <c r="N11" s="269">
        <f t="shared" si="4"/>
        <v>83.22376422511789</v>
      </c>
      <c r="O11" s="269">
        <f t="shared" si="4"/>
        <v>82.769279036480469</v>
      </c>
      <c r="P11" s="269">
        <f t="shared" si="4"/>
        <v>79.261600174025375</v>
      </c>
      <c r="Q11" s="269">
        <f t="shared" si="4"/>
        <v>76.17701300697199</v>
      </c>
      <c r="R11" s="269">
        <f t="shared" si="4"/>
        <v>72.847399081271902</v>
      </c>
      <c r="S11" s="269">
        <f t="shared" si="4"/>
        <v>70.883060242118333</v>
      </c>
      <c r="T11" s="269">
        <f t="shared" si="4"/>
        <v>86.477070534739539</v>
      </c>
      <c r="U11" s="269">
        <f t="shared" si="4"/>
        <v>78.207847429038836</v>
      </c>
      <c r="V11" s="269">
        <f>((+V9+V10)*100)/100</f>
        <v>68.547858461209444</v>
      </c>
      <c r="W11" s="269">
        <f>((+W9+W10)*100)/100</f>
        <v>60.947864103185047</v>
      </c>
      <c r="X11" s="269">
        <f>((+X9+X10)*100)/100</f>
        <v>57.369062218484771</v>
      </c>
      <c r="Y11" s="269">
        <f>((+Y9+Y10)*100)/100</f>
        <v>57.753735408161489</v>
      </c>
    </row>
    <row r="12" spans="1:25" ht="12" customHeight="1">
      <c r="A12" s="505" t="s">
        <v>507</v>
      </c>
      <c r="B12" s="506" t="s">
        <v>509</v>
      </c>
      <c r="C12" s="265"/>
      <c r="D12" s="265"/>
      <c r="E12" s="265"/>
      <c r="F12" s="265"/>
      <c r="G12" s="266">
        <v>60</v>
      </c>
      <c r="H12" s="266">
        <v>60</v>
      </c>
      <c r="I12" s="266">
        <v>60</v>
      </c>
      <c r="J12" s="266">
        <v>60</v>
      </c>
      <c r="K12" s="266">
        <v>60</v>
      </c>
      <c r="L12" s="266">
        <v>60</v>
      </c>
      <c r="M12" s="266">
        <v>60</v>
      </c>
      <c r="N12" s="266">
        <v>60</v>
      </c>
      <c r="O12" s="265">
        <v>60</v>
      </c>
      <c r="P12" s="265">
        <v>60</v>
      </c>
      <c r="Q12" s="265">
        <v>60</v>
      </c>
      <c r="R12" s="265">
        <v>60</v>
      </c>
      <c r="S12" s="265">
        <v>60</v>
      </c>
      <c r="T12" s="265">
        <v>60</v>
      </c>
      <c r="U12" s="265">
        <v>60</v>
      </c>
      <c r="V12" s="265">
        <v>60</v>
      </c>
      <c r="W12" s="265">
        <v>60</v>
      </c>
      <c r="X12" s="265">
        <v>60</v>
      </c>
      <c r="Y12" s="265">
        <v>60</v>
      </c>
    </row>
    <row r="13" spans="1:25" hidden="1">
      <c r="G13" s="262" t="s">
        <v>217</v>
      </c>
      <c r="H13" s="272"/>
      <c r="I13" s="262"/>
      <c r="J13" s="262"/>
      <c r="P13" s="273"/>
      <c r="Q13" s="273"/>
      <c r="R13" s="273"/>
      <c r="S13" s="274"/>
    </row>
    <row r="14" spans="1:25" hidden="1">
      <c r="G14" s="273">
        <f t="shared" ref="G14:R14" si="5">G9/G11*100</f>
        <v>49.473977831138846</v>
      </c>
      <c r="H14" s="273">
        <f t="shared" si="5"/>
        <v>52.51398768362148</v>
      </c>
      <c r="I14" s="273">
        <f t="shared" si="5"/>
        <v>52.132689026432679</v>
      </c>
      <c r="J14" s="273">
        <f t="shared" si="5"/>
        <v>54.860519899910756</v>
      </c>
      <c r="K14" s="273">
        <f t="shared" si="5"/>
        <v>57.795906243270267</v>
      </c>
      <c r="L14" s="273">
        <f t="shared" si="5"/>
        <v>57.472182431972598</v>
      </c>
      <c r="M14" s="273">
        <f t="shared" si="5"/>
        <v>56.748204361696317</v>
      </c>
      <c r="N14" s="273">
        <f t="shared" si="5"/>
        <v>57.145491305557748</v>
      </c>
      <c r="O14" s="273">
        <f>O9/O11*100</f>
        <v>58.049128531659264</v>
      </c>
      <c r="P14" s="273">
        <f t="shared" si="5"/>
        <v>61.149222579747175</v>
      </c>
      <c r="Q14" s="273">
        <f t="shared" si="5"/>
        <v>60.787122101552804</v>
      </c>
      <c r="R14" s="273">
        <f t="shared" si="5"/>
        <v>63.488192030067793</v>
      </c>
      <c r="S14" s="273">
        <f t="shared" ref="S14:W14" si="6">S9/S11*100</f>
        <v>67.528242734477061</v>
      </c>
      <c r="T14" s="273">
        <f t="shared" si="6"/>
        <v>67.887096670738572</v>
      </c>
      <c r="U14" s="273">
        <f t="shared" si="6"/>
        <v>66.010441943075222</v>
      </c>
      <c r="V14" s="273">
        <f t="shared" si="6"/>
        <v>67.805953070010588</v>
      </c>
      <c r="W14" s="273">
        <f t="shared" si="6"/>
        <v>70.730912738809351</v>
      </c>
      <c r="X14" s="273">
        <f t="shared" ref="X14:Y14" si="7">X9/X11*100</f>
        <v>69.824520982872954</v>
      </c>
      <c r="Y14" s="273">
        <f t="shared" si="7"/>
        <v>70.86535485105891</v>
      </c>
    </row>
    <row r="15" spans="1:25" hidden="1">
      <c r="G15" s="273">
        <f t="shared" ref="G15:W15" si="8">100-G14</f>
        <v>50.526022168861154</v>
      </c>
      <c r="H15" s="273">
        <f t="shared" si="8"/>
        <v>47.48601231637852</v>
      </c>
      <c r="I15" s="273">
        <f t="shared" si="8"/>
        <v>47.867310973567321</v>
      </c>
      <c r="J15" s="273">
        <f t="shared" si="8"/>
        <v>45.139480100089244</v>
      </c>
      <c r="K15" s="273">
        <f t="shared" si="8"/>
        <v>42.204093756729733</v>
      </c>
      <c r="L15" s="273">
        <f t="shared" si="8"/>
        <v>42.527817568027402</v>
      </c>
      <c r="M15" s="273">
        <f t="shared" si="8"/>
        <v>43.251795638303683</v>
      </c>
      <c r="N15" s="273">
        <f t="shared" si="8"/>
        <v>42.854508694442252</v>
      </c>
      <c r="O15" s="273">
        <f t="shared" si="8"/>
        <v>41.950871468340736</v>
      </c>
      <c r="P15" s="273">
        <f t="shared" si="8"/>
        <v>38.850777420252825</v>
      </c>
      <c r="Q15" s="273">
        <f t="shared" si="8"/>
        <v>39.212877898447196</v>
      </c>
      <c r="R15" s="273">
        <f t="shared" si="8"/>
        <v>36.511807969932207</v>
      </c>
      <c r="S15" s="273">
        <f t="shared" si="8"/>
        <v>32.471757265522939</v>
      </c>
      <c r="T15" s="273">
        <f t="shared" si="8"/>
        <v>32.112903329261428</v>
      </c>
      <c r="U15" s="273">
        <f t="shared" si="8"/>
        <v>33.989558056924778</v>
      </c>
      <c r="V15" s="273">
        <f t="shared" si="8"/>
        <v>32.194046929989412</v>
      </c>
      <c r="W15" s="273">
        <f t="shared" si="8"/>
        <v>29.269087261190649</v>
      </c>
      <c r="X15" s="273">
        <f t="shared" ref="X15:Y15" si="9">100-X14</f>
        <v>30.175479017127046</v>
      </c>
      <c r="Y15" s="273">
        <f t="shared" si="9"/>
        <v>29.13464514894109</v>
      </c>
    </row>
    <row r="16" spans="1:25" ht="13.5" hidden="1" customHeight="1">
      <c r="R16" s="275"/>
      <c r="S16" s="275"/>
    </row>
    <row r="17" spans="1:22" ht="13.5" hidden="1" customHeight="1">
      <c r="E17" s="276"/>
      <c r="I17" s="277"/>
    </row>
    <row r="18" spans="1:22" hidden="1">
      <c r="B18" s="278"/>
      <c r="E18" s="262"/>
      <c r="I18" s="279"/>
      <c r="N18" s="280"/>
    </row>
    <row r="19" spans="1:22" hidden="1">
      <c r="I19" s="277"/>
      <c r="L19" s="281"/>
      <c r="N19" s="282"/>
      <c r="O19" s="281"/>
      <c r="P19" s="281"/>
    </row>
    <row r="20" spans="1:22" hidden="1">
      <c r="I20" s="283"/>
      <c r="J20" s="284"/>
      <c r="K20" s="285"/>
      <c r="L20" s="286"/>
      <c r="M20" s="286"/>
      <c r="N20" s="287"/>
      <c r="O20" s="285"/>
    </row>
    <row r="21" spans="1:22" hidden="1">
      <c r="I21" s="277">
        <v>43550</v>
      </c>
      <c r="N21" s="279"/>
    </row>
    <row r="22" spans="1:22" hidden="1">
      <c r="I22" s="279" t="s">
        <v>218</v>
      </c>
      <c r="N22" s="280"/>
    </row>
    <row r="23" spans="1:22" hidden="1">
      <c r="I23" s="277">
        <v>43580</v>
      </c>
      <c r="N23" s="279"/>
    </row>
    <row r="24" spans="1:22" hidden="1">
      <c r="I24" s="279" t="s">
        <v>219</v>
      </c>
    </row>
    <row r="25" spans="1:22" hidden="1">
      <c r="I25" s="277">
        <v>42492</v>
      </c>
      <c r="N25" s="279"/>
    </row>
    <row r="26" spans="1:22" hidden="1">
      <c r="I26" s="279" t="s">
        <v>220</v>
      </c>
    </row>
    <row r="27" spans="1:22" ht="0.75" customHeight="1">
      <c r="I27" s="277" t="s">
        <v>221</v>
      </c>
    </row>
    <row r="28" spans="1:22">
      <c r="I28" s="279" t="s">
        <v>222</v>
      </c>
    </row>
    <row r="29" spans="1:22">
      <c r="A29" s="270" t="s">
        <v>459</v>
      </c>
      <c r="I29" s="288"/>
      <c r="R29" s="270" t="s">
        <v>460</v>
      </c>
    </row>
    <row r="30" spans="1:22">
      <c r="I30" s="289"/>
    </row>
    <row r="31" spans="1:22">
      <c r="K31" s="271"/>
      <c r="L31" s="271"/>
      <c r="M31" s="271"/>
      <c r="N31" s="271"/>
      <c r="O31" s="271"/>
      <c r="P31" s="271"/>
      <c r="Q31" s="271"/>
      <c r="R31" s="271"/>
      <c r="S31" s="271"/>
      <c r="T31" s="271"/>
      <c r="U31" s="271"/>
      <c r="V31" s="271"/>
    </row>
    <row r="32" spans="1:22">
      <c r="I32" s="279"/>
    </row>
    <row r="33" spans="2:42">
      <c r="I33" s="279"/>
    </row>
    <row r="34" spans="2:42">
      <c r="I34" s="279"/>
    </row>
    <row r="35" spans="2:42">
      <c r="C35" s="271">
        <v>43215</v>
      </c>
    </row>
    <row r="36" spans="2:42" hidden="1">
      <c r="B36" s="290" t="s">
        <v>223</v>
      </c>
      <c r="D36" s="290"/>
      <c r="E36" s="290" t="s">
        <v>224</v>
      </c>
      <c r="F36" s="291" t="s">
        <v>225</v>
      </c>
      <c r="G36" s="491" t="s">
        <v>226</v>
      </c>
      <c r="H36" s="491" t="s">
        <v>227</v>
      </c>
      <c r="I36" s="491" t="s">
        <v>228</v>
      </c>
      <c r="J36" s="491" t="s">
        <v>229</v>
      </c>
      <c r="K36" s="491" t="s">
        <v>230</v>
      </c>
      <c r="L36" s="491" t="s">
        <v>231</v>
      </c>
      <c r="M36" s="491" t="s">
        <v>232</v>
      </c>
      <c r="N36" s="491" t="s">
        <v>233</v>
      </c>
      <c r="O36" s="491" t="s">
        <v>234</v>
      </c>
      <c r="P36" s="491" t="s">
        <v>235</v>
      </c>
      <c r="Q36" s="491" t="s">
        <v>236</v>
      </c>
      <c r="R36" s="292" t="s">
        <v>237</v>
      </c>
      <c r="S36" s="291" t="s">
        <v>238</v>
      </c>
      <c r="T36" s="491"/>
      <c r="U36" s="491"/>
      <c r="V36" s="491"/>
      <c r="W36" s="491"/>
      <c r="X36" s="491"/>
      <c r="Y36" s="491"/>
      <c r="Z36" s="292" t="s">
        <v>239</v>
      </c>
      <c r="AA36" s="290" t="s">
        <v>240</v>
      </c>
      <c r="AB36" s="290" t="s">
        <v>241</v>
      </c>
      <c r="AC36" s="290" t="s">
        <v>242</v>
      </c>
      <c r="AD36" s="290" t="s">
        <v>243</v>
      </c>
      <c r="AE36" s="290"/>
      <c r="AF36" s="290"/>
      <c r="AG36" s="290"/>
      <c r="AH36" s="290"/>
      <c r="AI36" s="290"/>
      <c r="AJ36" s="290"/>
      <c r="AK36" s="290"/>
      <c r="AL36" s="290"/>
      <c r="AM36" s="290"/>
      <c r="AN36" s="290"/>
      <c r="AO36" s="290"/>
      <c r="AP36" s="290"/>
    </row>
    <row r="37" spans="2:42" hidden="1">
      <c r="B37" s="290" t="s">
        <v>244</v>
      </c>
      <c r="C37" s="293">
        <v>75800.3</v>
      </c>
      <c r="D37" s="293"/>
      <c r="E37" s="294">
        <v>76492.800000000003</v>
      </c>
      <c r="F37" s="295">
        <v>85433.9</v>
      </c>
      <c r="G37" s="492">
        <v>91609.9</v>
      </c>
      <c r="H37" s="492">
        <v>82418.5</v>
      </c>
      <c r="I37" s="492">
        <v>75122.7</v>
      </c>
      <c r="J37" s="492">
        <v>84879.5</v>
      </c>
      <c r="K37" s="492">
        <v>92204.5</v>
      </c>
      <c r="L37" s="492">
        <v>83085.399999999994</v>
      </c>
      <c r="M37" s="492">
        <v>76382.100000000006</v>
      </c>
      <c r="N37" s="492">
        <v>86701.4</v>
      </c>
      <c r="O37" s="492">
        <v>95686.5</v>
      </c>
      <c r="P37" s="492">
        <v>85264.4</v>
      </c>
      <c r="Q37" s="492">
        <v>78736.899999999994</v>
      </c>
      <c r="R37" s="296">
        <v>89157.2</v>
      </c>
      <c r="S37" s="295">
        <v>99269.9</v>
      </c>
      <c r="T37" s="492"/>
      <c r="U37" s="492"/>
      <c r="V37" s="492"/>
      <c r="W37" s="492"/>
      <c r="X37" s="492"/>
      <c r="Y37" s="492"/>
      <c r="Z37" s="296">
        <v>98609.5</v>
      </c>
      <c r="AA37" s="294">
        <v>110174.2</v>
      </c>
      <c r="AB37" s="297">
        <v>97079.6</v>
      </c>
      <c r="AC37" s="294">
        <v>90691.199999999997</v>
      </c>
      <c r="AD37" s="294">
        <v>103760.5</v>
      </c>
      <c r="AE37" s="294"/>
      <c r="AF37" s="294"/>
      <c r="AG37" s="294"/>
      <c r="AH37" s="294"/>
      <c r="AI37" s="294"/>
      <c r="AJ37" s="298"/>
      <c r="AK37" s="298"/>
      <c r="AL37" s="298"/>
      <c r="AM37" s="298"/>
      <c r="AN37" s="298"/>
      <c r="AO37" s="298"/>
      <c r="AP37" s="298"/>
    </row>
    <row r="38" spans="2:42">
      <c r="H38" s="15"/>
      <c r="I38" s="262"/>
      <c r="J38" s="262"/>
      <c r="L38" s="15"/>
      <c r="M38" s="15"/>
      <c r="P38" s="15"/>
      <c r="T38" s="15"/>
      <c r="X38" s="15"/>
      <c r="AB38" s="15"/>
      <c r="AF38" s="275"/>
      <c r="AG38" s="275"/>
      <c r="AH38" s="275"/>
      <c r="AI38" s="275"/>
    </row>
    <row r="39" spans="2:42">
      <c r="H39" s="15"/>
    </row>
    <row r="40" spans="2:42">
      <c r="N40" s="270"/>
      <c r="O40" s="270"/>
    </row>
    <row r="43" spans="2:42">
      <c r="AB43" s="275"/>
    </row>
    <row r="48" spans="2:42" ht="13.35" customHeight="1">
      <c r="C48" s="260"/>
      <c r="D48" s="260"/>
    </row>
    <row r="51" spans="1:27">
      <c r="B51" s="261"/>
      <c r="T51" s="261"/>
      <c r="U51" s="261"/>
    </row>
    <row r="56" spans="1:27" ht="13.5" customHeight="1">
      <c r="A56" s="861" t="s">
        <v>246</v>
      </c>
      <c r="B56" s="861"/>
      <c r="R56" s="862" t="s">
        <v>250</v>
      </c>
      <c r="S56" s="862"/>
      <c r="T56" s="862"/>
      <c r="U56" s="862"/>
      <c r="V56" s="862"/>
      <c r="W56" s="862"/>
      <c r="X56" s="862"/>
      <c r="Y56" s="862"/>
      <c r="Z56" s="862"/>
      <c r="AA56" s="862"/>
    </row>
    <row r="57" spans="1:27">
      <c r="A57" s="861"/>
      <c r="B57" s="861"/>
      <c r="P57" s="773"/>
      <c r="Q57" s="773"/>
      <c r="R57" s="773" t="s">
        <v>251</v>
      </c>
      <c r="S57" s="773"/>
      <c r="T57" s="773"/>
      <c r="U57" s="773"/>
      <c r="V57" s="773"/>
    </row>
    <row r="58" spans="1:27" ht="11.25" customHeight="1">
      <c r="A58" s="261" t="s">
        <v>245</v>
      </c>
      <c r="B58" s="409"/>
      <c r="E58" s="273"/>
      <c r="F58" s="273"/>
      <c r="G58" s="273"/>
      <c r="H58" s="273"/>
      <c r="I58" s="273"/>
      <c r="Q58" s="773"/>
      <c r="S58" s="773"/>
      <c r="T58" s="773"/>
      <c r="U58" s="773"/>
      <c r="V58" s="773"/>
    </row>
    <row r="59" spans="1:27">
      <c r="E59" s="273"/>
      <c r="F59" s="273"/>
      <c r="G59" s="273"/>
      <c r="H59" s="273"/>
      <c r="I59" s="273"/>
    </row>
    <row r="62" spans="1:27">
      <c r="E62" s="273"/>
    </row>
    <row r="63" spans="1:27">
      <c r="E63" s="273"/>
    </row>
    <row r="64" spans="1:27">
      <c r="E64" s="262"/>
    </row>
    <row r="65" spans="5:10">
      <c r="E65" s="273"/>
    </row>
    <row r="69" spans="5:10">
      <c r="F69" s="267"/>
      <c r="G69" s="267"/>
      <c r="H69" s="267"/>
      <c r="I69" s="267"/>
      <c r="J69" s="267"/>
    </row>
    <row r="70" spans="5:10">
      <c r="E70" s="273"/>
      <c r="F70" s="273"/>
      <c r="G70" s="273"/>
      <c r="H70" s="273"/>
      <c r="I70" s="273"/>
      <c r="J70" s="273"/>
    </row>
    <row r="71" spans="5:10">
      <c r="E71" s="273"/>
      <c r="F71" s="273"/>
      <c r="G71" s="273"/>
      <c r="H71" s="273"/>
      <c r="I71" s="273"/>
      <c r="J71" s="273"/>
    </row>
    <row r="72" spans="5:10">
      <c r="E72" s="273"/>
      <c r="F72" s="273"/>
      <c r="G72" s="273"/>
      <c r="H72" s="273"/>
      <c r="I72" s="273"/>
      <c r="J72" s="273"/>
    </row>
    <row r="75" spans="5:10" ht="36.75" customHeight="1"/>
  </sheetData>
  <sheetProtection algorithmName="SHA-512" hashValue="LKNblk0CkSB2HmNS4oyOGuPhiM7avmV5wEtme1yBKXc84M1SSvXKCf0uKPnGS0jCb8QENi938uC2e4eSO5FBAQ==" saltValue="1oDrM71EpbIwEvYw6/PUNw==" spinCount="100000" sheet="1" objects="1" scenarios="1"/>
  <mergeCells count="2">
    <mergeCell ref="A56:B57"/>
    <mergeCell ref="R56:AA56"/>
  </mergeCells>
  <phoneticPr fontId="61" type="noConversion"/>
  <pageMargins left="0.75" right="0.75" top="1" bottom="1" header="0.5" footer="0.5"/>
  <pageSetup paperSize="9" orientation="portrait" r:id="rId1"/>
  <headerFooter alignWithMargins="0"/>
  <ignoredErrors>
    <ignoredError sqref="O3:V3"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D8A18-BA2C-4448-914E-1931B96C3EA2}">
  <sheetPr codeName="List10"/>
  <dimension ref="B2:P90"/>
  <sheetViews>
    <sheetView view="pageBreakPreview" zoomScaleNormal="100" zoomScaleSheetLayoutView="100" workbookViewId="0">
      <selection activeCell="M30" sqref="M30"/>
    </sheetView>
  </sheetViews>
  <sheetFormatPr defaultColWidth="9.42578125" defaultRowHeight="12.75"/>
  <cols>
    <col min="1" max="1" width="2.5703125" style="7" customWidth="1"/>
    <col min="2" max="2" width="1" style="1" customWidth="1"/>
    <col min="3" max="8" width="9.42578125" style="1"/>
    <col min="9" max="9" width="1.5703125" style="1" customWidth="1"/>
    <col min="10" max="15" width="9.42578125" style="1"/>
    <col min="16" max="16" width="1" style="1" customWidth="1"/>
    <col min="17" max="16384" width="9.42578125" style="7"/>
  </cols>
  <sheetData>
    <row r="2" spans="3:15" ht="13.35" customHeight="1">
      <c r="C2" s="812" t="s">
        <v>418</v>
      </c>
      <c r="D2" s="812"/>
      <c r="E2" s="812"/>
      <c r="F2" s="812"/>
      <c r="G2" s="812"/>
      <c r="H2" s="812"/>
      <c r="J2" s="812" t="s">
        <v>421</v>
      </c>
      <c r="K2" s="812"/>
      <c r="L2" s="812"/>
      <c r="M2" s="812"/>
      <c r="N2" s="812"/>
      <c r="O2" s="812"/>
    </row>
    <row r="3" spans="3:15">
      <c r="C3" s="812"/>
      <c r="D3" s="812"/>
      <c r="E3" s="812"/>
      <c r="F3" s="812"/>
      <c r="G3" s="812"/>
      <c r="H3" s="812"/>
      <c r="J3" s="812"/>
      <c r="K3" s="812"/>
      <c r="L3" s="812"/>
      <c r="M3" s="812"/>
      <c r="N3" s="812"/>
      <c r="O3" s="812"/>
    </row>
    <row r="5" spans="3:15" ht="13.35" customHeight="1">
      <c r="E5" s="2"/>
      <c r="F5" s="2"/>
      <c r="G5" s="2"/>
    </row>
    <row r="6" spans="3:15">
      <c r="D6" s="2"/>
      <c r="E6" s="2"/>
      <c r="F6" s="2"/>
      <c r="G6" s="2"/>
    </row>
    <row r="7" spans="3:15">
      <c r="D7" s="3"/>
      <c r="E7" s="3"/>
      <c r="F7" s="3"/>
      <c r="G7" s="3"/>
    </row>
    <row r="8" spans="3:15">
      <c r="D8" s="3"/>
      <c r="E8" s="3"/>
      <c r="F8" s="3"/>
      <c r="G8" s="3"/>
    </row>
    <row r="9" spans="3:15">
      <c r="D9" s="3"/>
      <c r="E9" s="3"/>
      <c r="F9" s="3"/>
      <c r="G9" s="3"/>
    </row>
    <row r="18" spans="3:15">
      <c r="C18" s="4"/>
    </row>
    <row r="19" spans="3:15" s="1" customFormat="1" ht="13.35" customHeight="1">
      <c r="C19" s="811"/>
      <c r="D19" s="811"/>
      <c r="E19" s="811"/>
      <c r="F19" s="811"/>
      <c r="G19" s="811"/>
      <c r="H19" s="811"/>
      <c r="J19" s="811"/>
      <c r="K19" s="811"/>
      <c r="L19" s="811"/>
      <c r="M19" s="811"/>
      <c r="N19" s="811"/>
      <c r="O19" s="811"/>
    </row>
    <row r="20" spans="3:15" s="1" customFormat="1">
      <c r="C20" s="811"/>
      <c r="D20" s="811"/>
      <c r="E20" s="811"/>
      <c r="F20" s="811"/>
      <c r="G20" s="811"/>
      <c r="H20" s="811"/>
      <c r="J20" s="811"/>
      <c r="K20" s="811"/>
      <c r="L20" s="811"/>
      <c r="M20" s="811"/>
      <c r="N20" s="811"/>
      <c r="O20" s="811"/>
    </row>
    <row r="21" spans="3:15">
      <c r="C21" s="202" t="s">
        <v>384</v>
      </c>
      <c r="J21" s="202" t="s">
        <v>384</v>
      </c>
    </row>
    <row r="22" spans="3:15">
      <c r="J22" s="4"/>
    </row>
    <row r="23" spans="3:15" s="1" customFormat="1">
      <c r="C23" s="812" t="s">
        <v>423</v>
      </c>
      <c r="D23" s="812"/>
      <c r="E23" s="812"/>
      <c r="F23" s="812"/>
      <c r="G23" s="812"/>
      <c r="H23" s="812"/>
      <c r="J23" s="812"/>
      <c r="K23" s="812"/>
      <c r="L23" s="812"/>
      <c r="M23" s="812"/>
      <c r="N23" s="812"/>
      <c r="O23" s="812"/>
    </row>
    <row r="24" spans="3:15" s="1" customFormat="1">
      <c r="C24" s="812"/>
      <c r="D24" s="812"/>
      <c r="E24" s="812"/>
      <c r="F24" s="812"/>
      <c r="G24" s="812"/>
      <c r="H24" s="812"/>
      <c r="J24" s="812"/>
      <c r="K24" s="812"/>
      <c r="L24" s="812"/>
      <c r="M24" s="812"/>
      <c r="N24" s="812"/>
      <c r="O24" s="812"/>
    </row>
    <row r="26" spans="3:15" s="1" customFormat="1" ht="13.35" customHeight="1">
      <c r="D26" s="3"/>
      <c r="E26" s="3"/>
      <c r="F26" s="3"/>
      <c r="G26" s="3"/>
    </row>
    <row r="27" spans="3:15" s="1" customFormat="1" ht="13.35" customHeight="1">
      <c r="D27" s="3"/>
      <c r="E27" s="3"/>
      <c r="F27" s="3"/>
      <c r="G27" s="3"/>
    </row>
    <row r="28" spans="3:15" s="1" customFormat="1">
      <c r="D28" s="3"/>
      <c r="E28" s="3"/>
      <c r="F28" s="3"/>
      <c r="G28" s="3"/>
    </row>
    <row r="29" spans="3:15" s="1" customFormat="1">
      <c r="D29" s="5"/>
      <c r="E29" s="5"/>
      <c r="F29" s="5"/>
      <c r="G29" s="5"/>
    </row>
    <row r="30" spans="3:15" s="1" customFormat="1">
      <c r="D30" s="5"/>
      <c r="E30" s="5"/>
      <c r="F30" s="5"/>
      <c r="G30" s="5"/>
    </row>
    <row r="38" spans="3:16" ht="13.35" customHeight="1">
      <c r="C38" s="6"/>
      <c r="D38" s="6"/>
      <c r="E38" s="6"/>
      <c r="F38" s="6"/>
      <c r="G38" s="6"/>
      <c r="H38" s="6"/>
      <c r="J38" s="6"/>
      <c r="K38" s="6"/>
      <c r="L38" s="6"/>
      <c r="M38" s="6"/>
      <c r="N38" s="6"/>
      <c r="O38" s="6"/>
      <c r="P38" s="6"/>
    </row>
    <row r="39" spans="3:16">
      <c r="C39" s="6"/>
      <c r="D39" s="6"/>
      <c r="E39" s="6"/>
      <c r="F39" s="6"/>
      <c r="G39" s="6"/>
      <c r="H39" s="6"/>
      <c r="J39" s="6"/>
      <c r="K39" s="6"/>
      <c r="L39" s="6"/>
      <c r="M39" s="6"/>
      <c r="N39" s="6"/>
      <c r="O39" s="6"/>
      <c r="P39" s="6"/>
    </row>
    <row r="40" spans="3:16" ht="13.35" customHeight="1">
      <c r="C40" s="815" t="s">
        <v>557</v>
      </c>
      <c r="D40" s="815"/>
      <c r="E40" s="815"/>
      <c r="F40" s="815"/>
      <c r="G40" s="815"/>
      <c r="H40" s="815"/>
      <c r="J40" s="817"/>
      <c r="K40" s="817"/>
      <c r="L40" s="817"/>
      <c r="M40" s="817"/>
      <c r="N40" s="817"/>
      <c r="O40" s="817"/>
      <c r="P40" s="6"/>
    </row>
    <row r="41" spans="3:16" ht="15.75" customHeight="1">
      <c r="C41" s="815"/>
      <c r="D41" s="815"/>
      <c r="E41" s="815"/>
      <c r="F41" s="815"/>
      <c r="G41" s="815"/>
      <c r="H41" s="815"/>
      <c r="J41" s="299"/>
      <c r="K41" s="365"/>
      <c r="L41" s="365"/>
      <c r="M41" s="365"/>
      <c r="N41" s="365"/>
      <c r="O41" s="365"/>
      <c r="P41" s="6"/>
    </row>
    <row r="42" spans="3:16">
      <c r="C42" s="816" t="s">
        <v>510</v>
      </c>
      <c r="D42" s="816"/>
      <c r="E42" s="6"/>
      <c r="F42" s="6"/>
      <c r="G42" s="6"/>
      <c r="H42" s="6"/>
      <c r="K42" s="6"/>
      <c r="L42" s="6"/>
      <c r="M42" s="6"/>
      <c r="N42" s="6"/>
      <c r="O42" s="6"/>
      <c r="P42" s="6"/>
    </row>
    <row r="72" spans="3:10" s="1" customFormat="1">
      <c r="C72" s="4"/>
      <c r="J72" s="4"/>
    </row>
    <row r="90" spans="3:3" s="1" customFormat="1">
      <c r="C90" s="4"/>
    </row>
  </sheetData>
  <sheetProtection algorithmName="SHA-512" hashValue="adzGmXZ4Jwxc/G3utZ0tF1amv2Zx6tRirjR7ZYUasR3TG9C7T4DF7L2uQ+Z2qZAcN/X8lOzGjBviyk3pNOcf9w==" saltValue="/hcZfR/J/lUXwz5ZVBtGwA==" spinCount="100000" sheet="1" objects="1" scenarios="1"/>
  <mergeCells count="9">
    <mergeCell ref="C40:H41"/>
    <mergeCell ref="C42:D42"/>
    <mergeCell ref="C2:H3"/>
    <mergeCell ref="J2:O3"/>
    <mergeCell ref="C19:H20"/>
    <mergeCell ref="J19:O20"/>
    <mergeCell ref="C23:H24"/>
    <mergeCell ref="J23:O24"/>
    <mergeCell ref="J40:O40"/>
  </mergeCells>
  <pageMargins left="0.39370078740157483" right="0.15748031496062992" top="0.43307086614173229" bottom="0.27559055118110237" header="0.19685039370078741" footer="0.23622047244094491"/>
  <pageSetup paperSize="9" scale="82" orientation="portrait" r:id="rId1"/>
  <headerFooter>
    <oddHeader>&amp;C&amp;"Calibri,Podebljano"&amp;14&amp;KFF0000HNB - TAJNO&amp;R&amp;"Arial,Kurziv"Vanjski sektor</oddHeader>
    <oddFooter xml:space="preserve">&amp;R3  </oddFooter>
    <evenHeader>&amp;R&amp;"Arial,Kurziv"Monetarna kretanja</evenHeader>
    <evenFooter>&amp;R&amp;12 &amp;10 9</even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FF514-254E-49AF-A774-363A6F1648AC}">
  <sheetPr codeName="List12"/>
  <dimension ref="A1:O89"/>
  <sheetViews>
    <sheetView view="pageBreakPreview" topLeftCell="A16" zoomScaleNormal="100" zoomScaleSheetLayoutView="100" workbookViewId="0">
      <selection activeCell="S31" sqref="S31"/>
    </sheetView>
  </sheetViews>
  <sheetFormatPr defaultColWidth="9.42578125" defaultRowHeight="12.75"/>
  <cols>
    <col min="1" max="1" width="2.5703125" style="7" customWidth="1"/>
    <col min="2" max="2" width="1" style="1" customWidth="1"/>
    <col min="3" max="8" width="9.42578125" style="1"/>
    <col min="9" max="9" width="1.5703125" style="1" customWidth="1"/>
    <col min="10" max="15" width="9.42578125" style="1"/>
    <col min="16" max="16384" width="9.42578125" style="7"/>
  </cols>
  <sheetData>
    <row r="1" spans="1:15">
      <c r="A1" s="1"/>
    </row>
    <row r="2" spans="1:15" ht="13.35" customHeight="1">
      <c r="A2" s="1"/>
      <c r="C2" s="812" t="s">
        <v>520</v>
      </c>
      <c r="D2" s="812"/>
      <c r="E2" s="812"/>
      <c r="F2" s="812"/>
      <c r="G2" s="812"/>
      <c r="H2" s="812"/>
      <c r="J2" s="812" t="s">
        <v>519</v>
      </c>
      <c r="K2" s="812"/>
      <c r="L2" s="812"/>
      <c r="M2" s="812"/>
      <c r="N2" s="812"/>
      <c r="O2" s="812"/>
    </row>
    <row r="3" spans="1:15">
      <c r="A3" s="1"/>
      <c r="C3" s="812"/>
      <c r="D3" s="812"/>
      <c r="E3" s="812"/>
      <c r="F3" s="812"/>
      <c r="G3" s="812"/>
      <c r="H3" s="812"/>
      <c r="J3" s="812"/>
      <c r="K3" s="812"/>
      <c r="L3" s="812"/>
      <c r="M3" s="812"/>
      <c r="N3" s="812"/>
      <c r="O3" s="812"/>
    </row>
    <row r="4" spans="1:15">
      <c r="A4" s="1"/>
    </row>
    <row r="5" spans="1:15" ht="13.35" customHeight="1">
      <c r="A5" s="1"/>
      <c r="E5" s="2"/>
      <c r="F5" s="2"/>
      <c r="G5" s="2"/>
    </row>
    <row r="6" spans="1:15">
      <c r="A6" s="1"/>
      <c r="D6" s="2"/>
      <c r="E6" s="2"/>
      <c r="F6" s="2"/>
      <c r="G6" s="2"/>
    </row>
    <row r="7" spans="1:15">
      <c r="A7" s="1"/>
      <c r="D7" s="3"/>
      <c r="E7" s="3"/>
      <c r="F7" s="3"/>
      <c r="G7" s="3"/>
    </row>
    <row r="8" spans="1:15">
      <c r="A8" s="1"/>
      <c r="D8" s="3"/>
      <c r="E8" s="3"/>
      <c r="F8" s="3"/>
      <c r="G8" s="3"/>
    </row>
    <row r="9" spans="1:15">
      <c r="A9" s="1"/>
      <c r="D9" s="3"/>
      <c r="E9" s="3"/>
      <c r="F9" s="3"/>
      <c r="G9" s="3"/>
    </row>
    <row r="10" spans="1:15">
      <c r="A10" s="1"/>
    </row>
    <row r="11" spans="1:15">
      <c r="A11" s="1"/>
    </row>
    <row r="12" spans="1:15">
      <c r="A12" s="1"/>
    </row>
    <row r="13" spans="1:15">
      <c r="A13" s="1"/>
    </row>
    <row r="14" spans="1:15">
      <c r="A14" s="1"/>
    </row>
    <row r="15" spans="1:15">
      <c r="A15" s="1"/>
    </row>
    <row r="16" spans="1:15">
      <c r="A16" s="1"/>
    </row>
    <row r="17" spans="1:15">
      <c r="A17" s="1"/>
    </row>
    <row r="18" spans="1:15">
      <c r="A18" s="1"/>
      <c r="C18" s="4"/>
    </row>
    <row r="19" spans="1:15" s="1" customFormat="1" ht="105.75" customHeight="1">
      <c r="C19" s="345" t="s">
        <v>472</v>
      </c>
      <c r="E19" s="4"/>
      <c r="J19" s="811" t="str">
        <f>'Slika 4.2. - Figure 4.2'!$J$56</f>
        <v>Notes: The adjusted unemployment rate is an estimate of the CNB and is calculated as a share of the number of administratively unemployed in the active population (unemployed persons and HZMO insured persons). The vacancy rate is calculated as the share of vacancies in the total demand for work (the sum of HZMO insured persons and vacancies).</v>
      </c>
      <c r="K19" s="811"/>
      <c r="L19" s="811"/>
      <c r="M19" s="811"/>
      <c r="N19" s="811"/>
      <c r="O19" s="811"/>
    </row>
    <row r="20" spans="1:15" ht="13.15" customHeight="1">
      <c r="A20" s="1"/>
      <c r="J20" s="299" t="s">
        <v>473</v>
      </c>
    </row>
    <row r="21" spans="1:15" ht="13.15" customHeight="1">
      <c r="A21" s="1"/>
    </row>
    <row r="22" spans="1:15" s="1" customFormat="1">
      <c r="C22" s="820" t="s">
        <v>476</v>
      </c>
      <c r="D22" s="820"/>
      <c r="E22" s="820"/>
      <c r="F22" s="820"/>
      <c r="G22" s="820"/>
      <c r="H22" s="820"/>
      <c r="J22" s="812"/>
      <c r="K22" s="812"/>
      <c r="L22" s="812"/>
      <c r="M22" s="812"/>
      <c r="N22" s="812"/>
      <c r="O22" s="812"/>
    </row>
    <row r="23" spans="1:15" s="1" customFormat="1">
      <c r="C23" s="820"/>
      <c r="D23" s="820"/>
      <c r="E23" s="820"/>
      <c r="F23" s="820"/>
      <c r="G23" s="820"/>
      <c r="H23" s="820"/>
      <c r="J23" s="812"/>
      <c r="K23" s="812"/>
      <c r="L23" s="812"/>
      <c r="M23" s="812"/>
      <c r="N23" s="812"/>
      <c r="O23" s="812"/>
    </row>
    <row r="25" spans="1:15" s="1" customFormat="1" ht="13.35" customHeight="1">
      <c r="D25" s="3"/>
      <c r="E25" s="3"/>
      <c r="F25" s="3"/>
      <c r="G25" s="3"/>
    </row>
    <row r="26" spans="1:15" s="1" customFormat="1" ht="13.35" customHeight="1">
      <c r="D26" s="3"/>
      <c r="E26" s="3"/>
      <c r="F26" s="3"/>
      <c r="G26" s="3"/>
    </row>
    <row r="27" spans="1:15" s="1" customFormat="1">
      <c r="D27" s="3"/>
      <c r="E27" s="3"/>
      <c r="F27" s="3"/>
      <c r="G27" s="3"/>
    </row>
    <row r="28" spans="1:15" s="1" customFormat="1">
      <c r="D28" s="5"/>
      <c r="E28" s="5"/>
      <c r="F28" s="5"/>
      <c r="G28" s="5"/>
    </row>
    <row r="29" spans="1:15" s="1" customFormat="1">
      <c r="D29" s="5"/>
      <c r="E29" s="5"/>
      <c r="F29" s="5"/>
      <c r="G29" s="5"/>
    </row>
    <row r="30" spans="1:15">
      <c r="A30" s="1"/>
    </row>
    <row r="31" spans="1:15">
      <c r="A31" s="1"/>
    </row>
    <row r="32" spans="1:15">
      <c r="A32" s="1"/>
    </row>
    <row r="33" spans="1:15">
      <c r="A33" s="1"/>
    </row>
    <row r="34" spans="1:15">
      <c r="A34" s="1"/>
    </row>
    <row r="35" spans="1:15">
      <c r="A35" s="1"/>
    </row>
    <row r="36" spans="1:15">
      <c r="A36" s="1"/>
    </row>
    <row r="37" spans="1:15" ht="13.35" customHeight="1">
      <c r="A37" s="1"/>
      <c r="C37" s="6"/>
      <c r="D37" s="6"/>
      <c r="E37" s="6"/>
      <c r="F37" s="6"/>
      <c r="G37" s="6"/>
      <c r="H37" s="6"/>
      <c r="J37" s="6"/>
      <c r="K37" s="6"/>
      <c r="L37" s="6"/>
      <c r="M37" s="6"/>
      <c r="N37" s="6"/>
      <c r="O37" s="6"/>
    </row>
    <row r="38" spans="1:15">
      <c r="A38" s="1"/>
      <c r="C38" s="6"/>
      <c r="D38" s="6"/>
      <c r="E38" s="6"/>
      <c r="F38" s="6"/>
      <c r="G38" s="6"/>
      <c r="H38" s="6"/>
      <c r="J38" s="6"/>
      <c r="K38" s="6"/>
      <c r="L38" s="6"/>
      <c r="M38" s="6"/>
      <c r="N38" s="6"/>
      <c r="O38" s="6"/>
    </row>
    <row r="39" spans="1:15" ht="24" customHeight="1">
      <c r="A39" s="1"/>
      <c r="C39" s="818"/>
      <c r="D39" s="819"/>
      <c r="E39" s="819"/>
      <c r="F39" s="819"/>
      <c r="G39" s="819"/>
      <c r="H39" s="819"/>
      <c r="J39" s="4"/>
      <c r="K39" s="6"/>
      <c r="L39" s="6"/>
      <c r="M39" s="6"/>
      <c r="N39" s="6"/>
      <c r="O39" s="6"/>
    </row>
    <row r="40" spans="1:15">
      <c r="A40" s="1"/>
      <c r="C40" s="346" t="s">
        <v>542</v>
      </c>
      <c r="D40" s="6"/>
      <c r="E40" s="6"/>
      <c r="F40" s="6"/>
      <c r="G40" s="6"/>
      <c r="H40" s="6"/>
      <c r="K40" s="6"/>
      <c r="L40" s="6"/>
      <c r="M40" s="6"/>
      <c r="N40" s="6"/>
      <c r="O40" s="6"/>
    </row>
    <row r="41" spans="1:15">
      <c r="A41" s="1"/>
      <c r="C41" s="6"/>
      <c r="D41" s="6"/>
      <c r="E41" s="6"/>
      <c r="F41" s="6"/>
      <c r="G41" s="6"/>
      <c r="H41" s="6"/>
      <c r="J41" s="6"/>
      <c r="K41" s="6"/>
      <c r="L41" s="6"/>
      <c r="M41" s="6"/>
      <c r="N41" s="6"/>
      <c r="O41" s="6"/>
    </row>
    <row r="42" spans="1:15">
      <c r="A42" s="1"/>
      <c r="C42" s="4"/>
    </row>
    <row r="43" spans="1:15">
      <c r="A43" s="1"/>
    </row>
    <row r="44" spans="1:15">
      <c r="A44" s="1"/>
    </row>
    <row r="45" spans="1:15">
      <c r="A45" s="1"/>
    </row>
    <row r="46" spans="1:15">
      <c r="A46" s="1"/>
    </row>
    <row r="47" spans="1:15">
      <c r="A47" s="1"/>
    </row>
    <row r="48" spans="1:15">
      <c r="A48" s="1"/>
    </row>
    <row r="49" spans="1:1">
      <c r="A49" s="1"/>
    </row>
    <row r="50" spans="1:1">
      <c r="A50" s="1"/>
    </row>
    <row r="51" spans="1:1">
      <c r="A51" s="1"/>
    </row>
    <row r="52" spans="1:1">
      <c r="A52" s="1"/>
    </row>
    <row r="53" spans="1:1">
      <c r="A53" s="1"/>
    </row>
    <row r="54" spans="1:1">
      <c r="A54" s="1"/>
    </row>
    <row r="55" spans="1:1">
      <c r="A55" s="1"/>
    </row>
    <row r="56" spans="1:1">
      <c r="A56" s="1"/>
    </row>
    <row r="57" spans="1:1">
      <c r="A57" s="1"/>
    </row>
    <row r="58" spans="1:1">
      <c r="A58" s="1"/>
    </row>
    <row r="59" spans="1:1">
      <c r="A59" s="1"/>
    </row>
    <row r="60" spans="1:1">
      <c r="A60" s="1"/>
    </row>
    <row r="61" spans="1:1">
      <c r="A61" s="1"/>
    </row>
    <row r="62" spans="1:1">
      <c r="A62" s="1"/>
    </row>
    <row r="63" spans="1:1">
      <c r="A63" s="1"/>
    </row>
    <row r="64" spans="1:1">
      <c r="A64" s="1"/>
    </row>
    <row r="65" spans="1:10">
      <c r="A65" s="1"/>
    </row>
    <row r="66" spans="1:10">
      <c r="A66" s="1"/>
    </row>
    <row r="67" spans="1:10">
      <c r="A67" s="1"/>
    </row>
    <row r="68" spans="1:10">
      <c r="A68" s="1"/>
    </row>
    <row r="69" spans="1:10">
      <c r="A69" s="1"/>
    </row>
    <row r="70" spans="1:10">
      <c r="A70" s="1"/>
    </row>
    <row r="71" spans="1:10" s="1" customFormat="1">
      <c r="C71" s="4"/>
      <c r="J71" s="4"/>
    </row>
    <row r="72" spans="1:10">
      <c r="A72" s="1"/>
    </row>
    <row r="73" spans="1:10">
      <c r="A73" s="1"/>
    </row>
    <row r="74" spans="1:10">
      <c r="A74" s="1"/>
    </row>
    <row r="75" spans="1:10">
      <c r="A75" s="1"/>
    </row>
    <row r="76" spans="1:10">
      <c r="A76" s="1"/>
    </row>
    <row r="77" spans="1:10">
      <c r="A77" s="1"/>
    </row>
    <row r="78" spans="1:10">
      <c r="A78" s="1"/>
    </row>
    <row r="79" spans="1:10">
      <c r="A79" s="1"/>
    </row>
    <row r="80" spans="1:10">
      <c r="A80" s="1"/>
    </row>
    <row r="81" spans="1:3">
      <c r="A81" s="1"/>
    </row>
    <row r="82" spans="1:3">
      <c r="A82" s="1"/>
    </row>
    <row r="83" spans="1:3">
      <c r="A83" s="1"/>
    </row>
    <row r="84" spans="1:3">
      <c r="A84" s="1"/>
    </row>
    <row r="85" spans="1:3">
      <c r="A85" s="1"/>
    </row>
    <row r="86" spans="1:3">
      <c r="A86" s="1"/>
    </row>
    <row r="87" spans="1:3">
      <c r="A87" s="1"/>
    </row>
    <row r="88" spans="1:3">
      <c r="A88" s="1"/>
    </row>
    <row r="89" spans="1:3" s="1" customFormat="1">
      <c r="C89" s="4"/>
    </row>
  </sheetData>
  <sheetProtection algorithmName="SHA-512" hashValue="tgNpHxYEjlR/IMfJuBQ8PIAGTXA9pg2FJRRZ6zek7D6MvfHbebB/m/crCtUxfg8dUbm9OB77lgkTb/F5wCm3lQ==" saltValue="4RSht3rXtq+MUcablX1lsA==" spinCount="100000" sheet="1" objects="1" scenarios="1"/>
  <mergeCells count="6">
    <mergeCell ref="C39:H39"/>
    <mergeCell ref="C2:H3"/>
    <mergeCell ref="J2:O3"/>
    <mergeCell ref="C22:H23"/>
    <mergeCell ref="J22:O23"/>
    <mergeCell ref="J19:O19"/>
  </mergeCells>
  <pageMargins left="0.39370078740157483" right="0.15748031496062992" top="0.43307086614173229" bottom="0.27559055118110237" header="0.19685039370078741" footer="0.23622047244094491"/>
  <pageSetup paperSize="9" scale="82" orientation="portrait" r:id="rId1"/>
  <headerFooter>
    <oddHeader>&amp;C&amp;"Calibri,Podebljano"&amp;14&amp;KFF0000HNB - TAJNO&amp;R&amp;"Arial,Kurziv"Tržište rada</oddHeader>
    <oddFooter>&amp;R4</oddFooter>
    <evenHeader>&amp;R&amp;"Arial,Kurziv"Monetarna kretanja</evenHeader>
    <evenFooter>&amp;R&amp;12 &amp;10 9</even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0CB83-D411-4F76-9BED-57A3A1229046}">
  <sheetPr codeName="List15"/>
  <dimension ref="B2:P92"/>
  <sheetViews>
    <sheetView view="pageBreakPreview" zoomScaleNormal="100" zoomScaleSheetLayoutView="100" workbookViewId="0">
      <selection activeCell="AA36" sqref="AA36"/>
    </sheetView>
  </sheetViews>
  <sheetFormatPr defaultColWidth="9.42578125" defaultRowHeight="12.75"/>
  <cols>
    <col min="1" max="1" width="2.5703125" style="7" customWidth="1"/>
    <col min="2" max="2" width="1" style="1" customWidth="1"/>
    <col min="3" max="8" width="9.42578125" style="1"/>
    <col min="9" max="9" width="1.5703125" style="1" customWidth="1"/>
    <col min="10" max="15" width="9.42578125" style="1"/>
    <col min="16" max="16" width="1" style="1" customWidth="1"/>
    <col min="17" max="16384" width="9.42578125" style="7"/>
  </cols>
  <sheetData>
    <row r="2" spans="3:15" ht="13.35" customHeight="1">
      <c r="C2" s="812" t="s">
        <v>426</v>
      </c>
      <c r="D2" s="812"/>
      <c r="E2" s="812"/>
      <c r="F2" s="812"/>
      <c r="G2" s="812"/>
      <c r="H2" s="812"/>
      <c r="J2" s="812" t="s">
        <v>428</v>
      </c>
      <c r="K2" s="812"/>
      <c r="L2" s="812"/>
      <c r="M2" s="812"/>
      <c r="N2" s="812"/>
      <c r="O2" s="812"/>
    </row>
    <row r="3" spans="3:15">
      <c r="C3" s="812"/>
      <c r="D3" s="812"/>
      <c r="E3" s="812"/>
      <c r="F3" s="812"/>
      <c r="G3" s="812"/>
      <c r="H3" s="812"/>
      <c r="J3" s="812"/>
      <c r="K3" s="812"/>
      <c r="L3" s="812"/>
      <c r="M3" s="812"/>
      <c r="N3" s="812"/>
      <c r="O3" s="812"/>
    </row>
    <row r="5" spans="3:15" ht="13.35" customHeight="1">
      <c r="E5" s="2"/>
      <c r="F5" s="2"/>
      <c r="G5" s="2"/>
    </row>
    <row r="6" spans="3:15">
      <c r="D6" s="2"/>
      <c r="E6" s="2"/>
      <c r="F6" s="2"/>
      <c r="G6" s="2"/>
    </row>
    <row r="7" spans="3:15">
      <c r="D7" s="3"/>
      <c r="E7" s="3"/>
      <c r="F7" s="3"/>
      <c r="G7" s="3"/>
    </row>
    <row r="8" spans="3:15">
      <c r="D8" s="3"/>
      <c r="E8" s="3"/>
      <c r="F8" s="3"/>
      <c r="G8" s="3"/>
    </row>
    <row r="9" spans="3:15">
      <c r="D9" s="3"/>
      <c r="E9" s="3"/>
      <c r="F9" s="3"/>
      <c r="G9" s="3"/>
    </row>
    <row r="18" spans="3:15" s="1" customFormat="1">
      <c r="C18" s="4"/>
    </row>
    <row r="19" spans="3:15" s="1" customFormat="1" ht="15.75" customHeight="1">
      <c r="C19" s="811" t="s">
        <v>89</v>
      </c>
      <c r="D19" s="811"/>
      <c r="E19" s="811"/>
      <c r="F19" s="811"/>
      <c r="G19" s="811"/>
      <c r="H19" s="811"/>
      <c r="J19" s="821" t="s">
        <v>98</v>
      </c>
      <c r="K19" s="821"/>
      <c r="L19" s="821"/>
      <c r="M19" s="821"/>
      <c r="N19" s="821"/>
      <c r="O19" s="821"/>
    </row>
    <row r="20" spans="3:15" s="1" customFormat="1" ht="15.75" customHeight="1">
      <c r="C20" s="811"/>
      <c r="D20" s="811"/>
      <c r="E20" s="811"/>
      <c r="F20" s="811"/>
      <c r="G20" s="811"/>
      <c r="H20" s="811"/>
      <c r="J20" s="821"/>
      <c r="K20" s="821"/>
      <c r="L20" s="821"/>
      <c r="M20" s="821"/>
      <c r="N20" s="821"/>
      <c r="O20" s="821"/>
    </row>
    <row r="21" spans="3:15" s="1" customFormat="1" ht="15.75" customHeight="1">
      <c r="C21" s="811"/>
      <c r="D21" s="811"/>
      <c r="E21" s="811"/>
      <c r="F21" s="811"/>
      <c r="G21" s="811"/>
      <c r="H21" s="811"/>
      <c r="J21" s="163" t="s">
        <v>99</v>
      </c>
      <c r="K21" s="27"/>
      <c r="L21" s="27"/>
      <c r="M21" s="27"/>
      <c r="N21" s="27"/>
      <c r="O21" s="27"/>
    </row>
    <row r="22" spans="3:15" s="1" customFormat="1" ht="19.5" customHeight="1">
      <c r="C22" s="811"/>
      <c r="D22" s="811"/>
      <c r="E22" s="811"/>
      <c r="F22" s="811"/>
      <c r="G22" s="811"/>
      <c r="H22" s="811"/>
    </row>
    <row r="23" spans="3:15" s="1" customFormat="1">
      <c r="C23" s="347" t="s">
        <v>502</v>
      </c>
    </row>
    <row r="25" spans="3:15" s="1" customFormat="1">
      <c r="C25" s="820" t="s">
        <v>430</v>
      </c>
      <c r="D25" s="820"/>
      <c r="E25" s="820"/>
      <c r="F25" s="820"/>
      <c r="G25" s="820"/>
      <c r="H25" s="820"/>
      <c r="J25" s="812" t="s">
        <v>432</v>
      </c>
      <c r="K25" s="812"/>
      <c r="L25" s="812"/>
      <c r="M25" s="812"/>
      <c r="N25" s="812"/>
      <c r="O25" s="812"/>
    </row>
    <row r="26" spans="3:15" s="1" customFormat="1">
      <c r="C26" s="820"/>
      <c r="D26" s="820"/>
      <c r="E26" s="820"/>
      <c r="F26" s="820"/>
      <c r="G26" s="820"/>
      <c r="H26" s="820"/>
      <c r="J26" s="812"/>
      <c r="K26" s="812"/>
      <c r="L26" s="812"/>
      <c r="M26" s="812"/>
      <c r="N26" s="812"/>
      <c r="O26" s="812"/>
    </row>
    <row r="28" spans="3:15" s="1" customFormat="1" ht="13.35" customHeight="1">
      <c r="D28" s="3"/>
      <c r="E28" s="3"/>
      <c r="F28" s="3"/>
      <c r="G28" s="3"/>
    </row>
    <row r="29" spans="3:15" s="1" customFormat="1" ht="13.35" customHeight="1">
      <c r="D29" s="3"/>
      <c r="E29" s="3"/>
      <c r="F29" s="3"/>
      <c r="G29" s="3"/>
    </row>
    <row r="30" spans="3:15" s="1" customFormat="1">
      <c r="D30" s="3"/>
      <c r="E30" s="3"/>
      <c r="F30" s="3"/>
      <c r="G30" s="3"/>
    </row>
    <row r="31" spans="3:15" s="1" customFormat="1">
      <c r="D31" s="5"/>
      <c r="E31" s="5"/>
      <c r="F31" s="5"/>
      <c r="G31" s="5"/>
    </row>
    <row r="32" spans="3:15" s="1" customFormat="1">
      <c r="D32" s="5"/>
      <c r="E32" s="5"/>
      <c r="F32" s="5"/>
      <c r="G32" s="5"/>
    </row>
    <row r="40" spans="3:16" ht="13.35" customHeight="1">
      <c r="C40" s="6"/>
      <c r="D40" s="6"/>
      <c r="E40" s="6"/>
      <c r="F40" s="6"/>
      <c r="G40" s="6"/>
      <c r="H40" s="6"/>
      <c r="J40" s="6"/>
      <c r="K40" s="6"/>
      <c r="L40" s="6"/>
      <c r="M40" s="6"/>
      <c r="N40" s="6"/>
      <c r="O40" s="6"/>
      <c r="P40" s="6"/>
    </row>
    <row r="41" spans="3:16">
      <c r="C41" s="6"/>
      <c r="D41" s="6"/>
      <c r="E41" s="6"/>
      <c r="F41" s="6"/>
      <c r="G41" s="6"/>
      <c r="H41" s="6"/>
      <c r="J41" s="6"/>
      <c r="K41" s="6"/>
      <c r="L41" s="6"/>
      <c r="M41" s="6"/>
      <c r="N41" s="6"/>
      <c r="O41" s="6"/>
      <c r="P41" s="6"/>
    </row>
    <row r="42" spans="3:16" ht="12.75" customHeight="1">
      <c r="C42" s="811" t="s">
        <v>108</v>
      </c>
      <c r="D42" s="811"/>
      <c r="E42" s="811"/>
      <c r="F42" s="811"/>
      <c r="G42" s="811"/>
      <c r="H42" s="811"/>
      <c r="J42" s="163" t="s">
        <v>22</v>
      </c>
      <c r="K42" s="6"/>
      <c r="L42" s="6"/>
      <c r="M42" s="6"/>
      <c r="N42" s="6"/>
      <c r="O42" s="6"/>
      <c r="P42" s="6"/>
    </row>
    <row r="43" spans="3:16">
      <c r="C43" s="811"/>
      <c r="D43" s="811"/>
      <c r="E43" s="811"/>
      <c r="F43" s="811"/>
      <c r="G43" s="811"/>
      <c r="H43" s="811"/>
      <c r="K43" s="6"/>
      <c r="L43" s="6"/>
      <c r="M43" s="6"/>
      <c r="N43" s="6"/>
      <c r="O43" s="6"/>
      <c r="P43" s="6"/>
    </row>
    <row r="44" spans="3:16">
      <c r="C44" s="811"/>
      <c r="D44" s="811"/>
      <c r="E44" s="811"/>
      <c r="F44" s="811"/>
      <c r="G44" s="811"/>
      <c r="H44" s="811"/>
      <c r="J44" s="6"/>
      <c r="K44" s="6"/>
      <c r="L44" s="6"/>
      <c r="M44" s="6"/>
      <c r="N44" s="6"/>
      <c r="O44" s="6"/>
      <c r="P44" s="6"/>
    </row>
    <row r="45" spans="3:16">
      <c r="C45" s="811"/>
      <c r="D45" s="811"/>
      <c r="E45" s="811"/>
      <c r="F45" s="811"/>
      <c r="G45" s="811"/>
      <c r="H45" s="811"/>
    </row>
    <row r="46" spans="3:16">
      <c r="C46" s="348" t="s">
        <v>536</v>
      </c>
    </row>
    <row r="74" spans="3:10" s="1" customFormat="1">
      <c r="C74" s="4"/>
      <c r="J74" s="4"/>
    </row>
    <row r="92" spans="3:3" s="1" customFormat="1">
      <c r="C92" s="4"/>
    </row>
  </sheetData>
  <sheetProtection algorithmName="SHA-512" hashValue="3S4P9h20NoaR5bE1k7Y2EWioa42McRkFsKJggJyvhkbM1HcVkL3mmOYxj2C7/VuDqTh2H74M8esebdtfSYrpQg==" saltValue="gyl+Kgrikw+I6i7LIYl+Hg==" spinCount="100000" sheet="1" objects="1" scenarios="1"/>
  <mergeCells count="7">
    <mergeCell ref="C42:H45"/>
    <mergeCell ref="C2:H3"/>
    <mergeCell ref="J2:O3"/>
    <mergeCell ref="C25:H26"/>
    <mergeCell ref="J25:O26"/>
    <mergeCell ref="C19:H22"/>
    <mergeCell ref="J19:O20"/>
  </mergeCells>
  <pageMargins left="0.39370078740157483" right="0.15748031496062992" top="0.43307086614173229" bottom="0.27559055118110237" header="0.19685039370078741" footer="0.23622047244094491"/>
  <pageSetup paperSize="9" scale="83" orientation="portrait" r:id="rId1"/>
  <headerFooter>
    <oddHeader>&amp;C&amp;"Calibri,Podebljano"&amp;14&amp;KFF0000HNB - TAJNO&amp;RCijene</oddHeader>
    <oddFooter>&amp;R5</oddFooter>
    <evenHeader>&amp;R&amp;"Arial,Kurziv"Monetarna kretanja</evenHeader>
    <evenFooter>&amp;R&amp;12 &amp;10 9</evenFooter>
  </headerFooter>
  <colBreaks count="1" manualBreakCount="1">
    <brk id="15"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D6CAE-D5E8-406A-B7D4-B4F35EC16340}">
  <sheetPr codeName="List1"/>
  <dimension ref="C2:P112"/>
  <sheetViews>
    <sheetView view="pageBreakPreview" topLeftCell="A43" zoomScaleNormal="100" zoomScaleSheetLayoutView="100" workbookViewId="0">
      <selection activeCell="U62" sqref="U62"/>
    </sheetView>
  </sheetViews>
  <sheetFormatPr defaultColWidth="9.42578125" defaultRowHeight="12.75"/>
  <cols>
    <col min="1" max="1" width="2.5703125" style="29" customWidth="1"/>
    <col min="2" max="2" width="1" style="29" customWidth="1"/>
    <col min="3" max="8" width="9.42578125" style="29"/>
    <col min="9" max="9" width="1.5703125" style="29" customWidth="1"/>
    <col min="10" max="15" width="9.42578125" style="29"/>
    <col min="16" max="16" width="1" style="29" customWidth="1"/>
    <col min="17" max="16384" width="9.42578125" style="29"/>
  </cols>
  <sheetData>
    <row r="2" spans="3:15" ht="13.35" customHeight="1">
      <c r="C2" s="824" t="str">
        <f>+'Slika 6.1. - Figure 6.1'!J91</f>
        <v xml:space="preserve">Figure 6.1 Yields on T-bills of the Republic of Croatia </v>
      </c>
      <c r="D2" s="824"/>
      <c r="E2" s="824"/>
      <c r="F2" s="824"/>
      <c r="G2" s="824"/>
      <c r="H2" s="824"/>
      <c r="J2" s="351" t="str">
        <f>+'Slika 6.2. - Figure 6.2'!A23</f>
        <v>Figure 6.2  Bonds of the Republic of Croatia, Yield curve</v>
      </c>
      <c r="K2" s="316"/>
      <c r="L2" s="316"/>
      <c r="M2" s="316"/>
      <c r="N2" s="316"/>
      <c r="O2" s="316"/>
    </row>
    <row r="3" spans="3:15">
      <c r="C3" s="30"/>
      <c r="D3" s="30"/>
      <c r="E3" s="30"/>
      <c r="F3" s="30"/>
      <c r="G3" s="30"/>
      <c r="H3" s="30"/>
      <c r="J3" s="349"/>
      <c r="K3" s="31"/>
      <c r="L3" s="31"/>
      <c r="M3" s="31"/>
      <c r="N3" s="31"/>
      <c r="O3" s="31"/>
    </row>
    <row r="5" spans="3:15" ht="13.35" customHeight="1">
      <c r="E5" s="32"/>
      <c r="F5" s="32"/>
      <c r="G5" s="32"/>
    </row>
    <row r="6" spans="3:15">
      <c r="D6" s="32"/>
      <c r="E6" s="32"/>
      <c r="F6" s="32"/>
      <c r="G6" s="32"/>
    </row>
    <row r="7" spans="3:15">
      <c r="D7" s="33"/>
      <c r="E7" s="33"/>
      <c r="F7" s="33"/>
      <c r="G7" s="33"/>
    </row>
    <row r="8" spans="3:15">
      <c r="D8" s="33"/>
      <c r="E8" s="33"/>
      <c r="F8" s="33"/>
      <c r="G8" s="33"/>
    </row>
    <row r="9" spans="3:15">
      <c r="D9" s="33"/>
      <c r="E9" s="33"/>
      <c r="F9" s="33"/>
      <c r="G9" s="33"/>
    </row>
    <row r="18" spans="3:15" ht="12.75" customHeight="1">
      <c r="C18" s="823" t="s">
        <v>532</v>
      </c>
      <c r="D18" s="823"/>
      <c r="E18" s="823"/>
      <c r="F18" s="823"/>
      <c r="G18" s="823"/>
      <c r="H18" s="823"/>
      <c r="J18" s="811" t="s">
        <v>529</v>
      </c>
      <c r="K18" s="811"/>
      <c r="L18" s="811"/>
      <c r="M18" s="811"/>
      <c r="N18" s="811"/>
      <c r="O18" s="811"/>
    </row>
    <row r="19" spans="3:15" ht="24" customHeight="1">
      <c r="C19" s="823"/>
      <c r="D19" s="823"/>
      <c r="E19" s="823"/>
      <c r="F19" s="823"/>
      <c r="G19" s="823"/>
      <c r="H19" s="823"/>
      <c r="J19" s="811"/>
      <c r="K19" s="811"/>
      <c r="L19" s="811"/>
      <c r="M19" s="811"/>
      <c r="N19" s="811"/>
      <c r="O19" s="811"/>
    </row>
    <row r="20" spans="3:15">
      <c r="C20" s="350" t="s">
        <v>488</v>
      </c>
      <c r="J20" s="350" t="s">
        <v>165</v>
      </c>
      <c r="K20" s="34"/>
      <c r="L20" s="34"/>
      <c r="M20" s="34"/>
      <c r="N20" s="34"/>
      <c r="O20" s="34"/>
    </row>
    <row r="21" spans="3:15">
      <c r="C21" s="34"/>
    </row>
    <row r="22" spans="3:15">
      <c r="C22" s="824" t="str">
        <f>+'Slika 6.3. - Figure 6.3'!L81</f>
        <v>Figure 6.3 Contributions to the annual change in the interest
rate on pure new corporate loans</v>
      </c>
      <c r="D22" s="824"/>
      <c r="E22" s="824"/>
      <c r="F22" s="824"/>
      <c r="G22" s="824"/>
      <c r="H22" s="824"/>
      <c r="J22" s="822" t="str">
        <f>+'Slika 6.4. - Figure 6.4'!J86</f>
        <v>Figure 6.4 Interest rates on pure new corporate loans by
purpose</v>
      </c>
      <c r="K22" s="822"/>
      <c r="L22" s="822"/>
      <c r="M22" s="822"/>
      <c r="N22" s="822"/>
      <c r="O22" s="822"/>
    </row>
    <row r="23" spans="3:15">
      <c r="C23" s="824"/>
      <c r="D23" s="824"/>
      <c r="E23" s="824"/>
      <c r="F23" s="824"/>
      <c r="G23" s="824"/>
      <c r="H23" s="824"/>
      <c r="J23" s="822"/>
      <c r="K23" s="822"/>
      <c r="L23" s="822"/>
      <c r="M23" s="822"/>
      <c r="N23" s="822"/>
      <c r="O23" s="822"/>
    </row>
    <row r="25" spans="3:15" ht="13.35" customHeight="1">
      <c r="D25" s="33"/>
      <c r="E25" s="33"/>
      <c r="F25" s="33"/>
      <c r="G25" s="33"/>
    </row>
    <row r="26" spans="3:15" ht="13.35" customHeight="1">
      <c r="D26" s="33"/>
      <c r="E26" s="33"/>
      <c r="F26" s="33"/>
      <c r="G26" s="33"/>
    </row>
    <row r="27" spans="3:15">
      <c r="D27" s="33"/>
      <c r="E27" s="33"/>
      <c r="F27" s="33"/>
      <c r="G27" s="33"/>
    </row>
    <row r="28" spans="3:15">
      <c r="D28" s="35"/>
      <c r="E28" s="35"/>
      <c r="F28" s="35"/>
      <c r="G28" s="35"/>
    </row>
    <row r="29" spans="3:15">
      <c r="D29" s="35"/>
      <c r="E29" s="35"/>
      <c r="F29" s="35"/>
      <c r="G29" s="35"/>
    </row>
    <row r="37" spans="3:16" ht="13.35" customHeight="1">
      <c r="C37" s="36"/>
      <c r="D37" s="36"/>
      <c r="E37" s="36"/>
      <c r="F37" s="36"/>
      <c r="G37" s="36"/>
      <c r="H37" s="36"/>
      <c r="J37" s="36"/>
      <c r="K37" s="36"/>
      <c r="L37" s="36"/>
      <c r="M37" s="36"/>
      <c r="N37" s="36"/>
      <c r="O37" s="36"/>
      <c r="P37" s="36"/>
    </row>
    <row r="38" spans="3:16">
      <c r="C38" s="36"/>
      <c r="D38" s="36"/>
      <c r="E38" s="36"/>
      <c r="F38" s="36"/>
      <c r="G38" s="36"/>
      <c r="H38" s="36"/>
      <c r="J38" s="36"/>
      <c r="K38" s="36"/>
      <c r="L38" s="36"/>
      <c r="M38" s="36"/>
      <c r="N38" s="36"/>
      <c r="O38" s="36"/>
      <c r="P38" s="36"/>
    </row>
    <row r="39" spans="3:16">
      <c r="C39" s="823" t="s">
        <v>316</v>
      </c>
      <c r="D39" s="823"/>
      <c r="E39" s="823"/>
      <c r="F39" s="823"/>
      <c r="G39" s="823"/>
      <c r="H39" s="823"/>
      <c r="J39" s="350" t="s">
        <v>334</v>
      </c>
      <c r="K39" s="36"/>
      <c r="L39" s="36"/>
      <c r="M39" s="36"/>
      <c r="N39" s="36"/>
      <c r="O39" s="36"/>
      <c r="P39" s="36"/>
    </row>
    <row r="40" spans="3:16">
      <c r="C40" s="823"/>
      <c r="D40" s="823"/>
      <c r="E40" s="823"/>
      <c r="F40" s="823"/>
      <c r="G40" s="823"/>
      <c r="H40" s="823"/>
      <c r="J40" s="350" t="s">
        <v>165</v>
      </c>
      <c r="K40" s="36"/>
      <c r="L40" s="36"/>
      <c r="M40" s="36"/>
      <c r="N40" s="36"/>
      <c r="O40" s="36"/>
      <c r="P40" s="36"/>
    </row>
    <row r="41" spans="3:16">
      <c r="C41" s="350" t="s">
        <v>165</v>
      </c>
      <c r="D41" s="36"/>
      <c r="E41" s="36"/>
      <c r="F41" s="36"/>
      <c r="G41" s="36"/>
      <c r="H41" s="36"/>
      <c r="K41" s="36"/>
      <c r="L41" s="36"/>
      <c r="M41" s="36"/>
      <c r="N41" s="36"/>
      <c r="O41" s="36"/>
      <c r="P41" s="36"/>
    </row>
    <row r="42" spans="3:16">
      <c r="C42" s="34"/>
      <c r="D42" s="36"/>
      <c r="E42" s="36"/>
      <c r="F42" s="36"/>
      <c r="G42" s="36"/>
      <c r="H42" s="36"/>
      <c r="K42" s="36"/>
      <c r="L42" s="36"/>
      <c r="M42" s="36"/>
      <c r="N42" s="36"/>
      <c r="O42" s="36"/>
      <c r="P42" s="36"/>
    </row>
    <row r="43" spans="3:16">
      <c r="C43" s="824" t="str">
        <f>+'Slika 6.5. - Figure 6.5'!K86</f>
        <v>Figure 6.5 Interest rates on pure new loans by corporate size</v>
      </c>
      <c r="D43" s="824"/>
      <c r="E43" s="824"/>
      <c r="F43" s="824"/>
      <c r="G43" s="824"/>
      <c r="H43" s="824"/>
      <c r="J43" s="822" t="str">
        <f>+'Slika 6.6. - Figure 6.6'!L81</f>
        <v>Figure 6.6 Contributions to the annual change in the interest
rate on pure new household loans</v>
      </c>
      <c r="K43" s="822"/>
      <c r="L43" s="822"/>
      <c r="M43" s="822"/>
      <c r="N43" s="822"/>
      <c r="O43" s="822"/>
    </row>
    <row r="44" spans="3:16">
      <c r="C44" s="824"/>
      <c r="D44" s="824"/>
      <c r="E44" s="824"/>
      <c r="F44" s="824"/>
      <c r="G44" s="824"/>
      <c r="H44" s="824"/>
      <c r="J44" s="822"/>
      <c r="K44" s="822"/>
      <c r="L44" s="822"/>
      <c r="M44" s="822"/>
      <c r="N44" s="822"/>
      <c r="O44" s="822"/>
    </row>
    <row r="46" spans="3:16" ht="13.35" customHeight="1">
      <c r="D46" s="33"/>
      <c r="E46" s="33"/>
      <c r="F46" s="33"/>
      <c r="G46" s="33"/>
    </row>
    <row r="47" spans="3:16" ht="13.35" customHeight="1">
      <c r="D47" s="33"/>
      <c r="E47" s="33"/>
      <c r="F47" s="33"/>
      <c r="G47" s="33"/>
    </row>
    <row r="48" spans="3:16">
      <c r="D48" s="33"/>
      <c r="E48" s="33"/>
      <c r="F48" s="33"/>
      <c r="G48" s="33"/>
    </row>
    <row r="49" spans="3:16">
      <c r="D49" s="35"/>
      <c r="E49" s="35"/>
      <c r="F49" s="35"/>
      <c r="G49" s="35"/>
    </row>
    <row r="50" spans="3:16">
      <c r="D50" s="35"/>
      <c r="E50" s="35"/>
      <c r="F50" s="35"/>
      <c r="G50" s="35"/>
    </row>
    <row r="58" spans="3:16" ht="13.35" customHeight="1">
      <c r="C58" s="36"/>
      <c r="D58" s="36"/>
      <c r="E58" s="36"/>
      <c r="F58" s="36"/>
      <c r="G58" s="36"/>
      <c r="H58" s="36"/>
      <c r="J58" s="36"/>
      <c r="K58" s="36"/>
      <c r="L58" s="36"/>
      <c r="M58" s="36"/>
      <c r="N58" s="36"/>
      <c r="O58" s="36"/>
      <c r="P58" s="36"/>
    </row>
    <row r="59" spans="3:16">
      <c r="C59" s="36"/>
      <c r="D59" s="36"/>
      <c r="E59" s="36"/>
      <c r="F59" s="36"/>
      <c r="G59" s="36"/>
      <c r="H59" s="36"/>
      <c r="J59" s="36"/>
      <c r="K59" s="36"/>
      <c r="L59" s="36"/>
      <c r="M59" s="36"/>
      <c r="N59" s="36"/>
      <c r="O59" s="36"/>
      <c r="P59" s="36"/>
    </row>
    <row r="60" spans="3:16">
      <c r="C60" s="350" t="s">
        <v>334</v>
      </c>
      <c r="D60" s="36"/>
      <c r="E60" s="36"/>
      <c r="F60" s="36"/>
      <c r="G60" s="36"/>
      <c r="H60" s="36"/>
      <c r="J60" s="823" t="s">
        <v>316</v>
      </c>
      <c r="K60" s="823"/>
      <c r="L60" s="823"/>
      <c r="M60" s="823"/>
      <c r="N60" s="823"/>
      <c r="O60" s="823"/>
      <c r="P60" s="36"/>
    </row>
    <row r="61" spans="3:16">
      <c r="C61" s="34"/>
      <c r="D61" s="36"/>
      <c r="E61" s="36"/>
      <c r="F61" s="36"/>
      <c r="G61" s="36"/>
      <c r="H61" s="36"/>
      <c r="J61" s="823"/>
      <c r="K61" s="823"/>
      <c r="L61" s="823"/>
      <c r="M61" s="823"/>
      <c r="N61" s="823"/>
      <c r="O61" s="823"/>
      <c r="P61" s="36"/>
    </row>
    <row r="62" spans="3:16">
      <c r="C62" s="350" t="s">
        <v>165</v>
      </c>
      <c r="D62" s="36"/>
      <c r="E62" s="36"/>
      <c r="F62" s="36"/>
      <c r="G62" s="36"/>
      <c r="H62" s="36"/>
      <c r="J62" s="350" t="s">
        <v>165</v>
      </c>
      <c r="K62" s="36"/>
      <c r="L62" s="36"/>
      <c r="M62" s="36"/>
      <c r="N62" s="36"/>
      <c r="O62" s="36"/>
      <c r="P62" s="36"/>
    </row>
    <row r="65" spans="3:16">
      <c r="C65" s="824" t="str">
        <f>+'Slika 6.7. - Figure 6.7'!I99</f>
        <v>Figure 6.7 Interest rates on pure new household loans by
purpose</v>
      </c>
      <c r="D65" s="824"/>
      <c r="E65" s="824"/>
      <c r="F65" s="824"/>
      <c r="G65" s="824"/>
      <c r="H65" s="824"/>
      <c r="J65" s="822" t="str">
        <f>+'Sl. 6.8. i 6.9 - Fig. 6.8 &amp; 6.9'!R137</f>
        <v>Figure 6.8 Interest rates on corporate time deposits</v>
      </c>
      <c r="K65" s="822"/>
      <c r="L65" s="822"/>
      <c r="M65" s="822"/>
      <c r="N65" s="822"/>
      <c r="O65" s="822"/>
    </row>
    <row r="66" spans="3:16">
      <c r="C66" s="824"/>
      <c r="D66" s="824"/>
      <c r="E66" s="824"/>
      <c r="F66" s="824"/>
      <c r="G66" s="824"/>
      <c r="H66" s="824"/>
      <c r="J66" s="822"/>
      <c r="K66" s="822"/>
      <c r="L66" s="822"/>
      <c r="M66" s="822"/>
      <c r="N66" s="822"/>
      <c r="O66" s="822"/>
    </row>
    <row r="68" spans="3:16" ht="13.35" customHeight="1">
      <c r="D68" s="33"/>
      <c r="E68" s="33"/>
      <c r="F68" s="33"/>
      <c r="G68" s="33"/>
    </row>
    <row r="69" spans="3:16" ht="13.35" customHeight="1">
      <c r="D69" s="33"/>
      <c r="E69" s="33"/>
      <c r="F69" s="33"/>
      <c r="G69" s="33"/>
    </row>
    <row r="70" spans="3:16">
      <c r="D70" s="33"/>
      <c r="E70" s="33"/>
      <c r="F70" s="33"/>
      <c r="G70" s="33"/>
    </row>
    <row r="71" spans="3:16">
      <c r="D71" s="35"/>
      <c r="E71" s="35"/>
      <c r="F71" s="35"/>
      <c r="G71" s="35"/>
    </row>
    <row r="72" spans="3:16">
      <c r="D72" s="35"/>
      <c r="E72" s="35"/>
      <c r="F72" s="35"/>
      <c r="G72" s="35"/>
    </row>
    <row r="80" spans="3:16" ht="13.35" customHeight="1">
      <c r="C80" s="36"/>
      <c r="D80" s="36"/>
      <c r="E80" s="36"/>
      <c r="F80" s="36"/>
      <c r="G80" s="36"/>
      <c r="H80" s="36"/>
      <c r="J80" s="36"/>
      <c r="K80" s="36"/>
      <c r="L80" s="36"/>
      <c r="M80" s="36"/>
      <c r="N80" s="36"/>
      <c r="O80" s="36"/>
      <c r="P80" s="36"/>
    </row>
    <row r="81" spans="3:16">
      <c r="C81" s="36"/>
      <c r="D81" s="36"/>
      <c r="E81" s="36"/>
      <c r="F81" s="36"/>
      <c r="G81" s="36"/>
      <c r="H81" s="36"/>
      <c r="J81" s="36"/>
      <c r="K81" s="36"/>
      <c r="L81" s="36"/>
      <c r="M81" s="36"/>
      <c r="N81" s="36"/>
      <c r="O81" s="36"/>
      <c r="P81" s="36"/>
    </row>
    <row r="82" spans="3:16">
      <c r="C82" s="350" t="s">
        <v>165</v>
      </c>
      <c r="D82" s="36"/>
      <c r="E82" s="36"/>
      <c r="F82" s="36"/>
      <c r="G82" s="36"/>
      <c r="H82" s="36"/>
      <c r="J82" s="350" t="s">
        <v>165</v>
      </c>
      <c r="K82" s="36"/>
      <c r="L82" s="36"/>
      <c r="M82" s="36"/>
      <c r="N82" s="36"/>
      <c r="O82" s="36"/>
      <c r="P82" s="36"/>
    </row>
    <row r="84" spans="3:16">
      <c r="C84" s="822" t="str">
        <f>+'Sl. 6.8. i 6.9 - Fig. 6.8 &amp; 6.9'!L137</f>
        <v>Figure 6.9 Interest rates on household time deposits</v>
      </c>
      <c r="D84" s="822"/>
      <c r="E84" s="822"/>
      <c r="F84" s="822"/>
      <c r="G84" s="822"/>
      <c r="H84" s="822"/>
      <c r="J84" s="31"/>
      <c r="K84" s="31"/>
      <c r="L84" s="31"/>
      <c r="M84" s="31"/>
      <c r="N84" s="31"/>
      <c r="O84" s="31"/>
    </row>
    <row r="85" spans="3:16">
      <c r="C85" s="822"/>
      <c r="D85" s="822"/>
      <c r="E85" s="822"/>
      <c r="F85" s="822"/>
      <c r="G85" s="822"/>
      <c r="H85" s="822"/>
      <c r="J85" s="31"/>
      <c r="K85" s="31"/>
      <c r="L85" s="31"/>
      <c r="M85" s="31"/>
      <c r="N85" s="31"/>
      <c r="O85" s="31"/>
    </row>
    <row r="87" spans="3:16" ht="13.35" customHeight="1">
      <c r="D87" s="33"/>
      <c r="E87" s="33"/>
      <c r="F87" s="33"/>
      <c r="G87" s="33"/>
    </row>
    <row r="88" spans="3:16" ht="13.35" customHeight="1">
      <c r="D88" s="33"/>
      <c r="E88" s="33"/>
      <c r="F88" s="33"/>
      <c r="G88" s="33"/>
    </row>
    <row r="89" spans="3:16">
      <c r="D89" s="33"/>
      <c r="E89" s="33"/>
      <c r="F89" s="33"/>
      <c r="G89" s="33"/>
    </row>
    <row r="90" spans="3:16">
      <c r="D90" s="35"/>
      <c r="E90" s="35"/>
      <c r="F90" s="35"/>
      <c r="G90" s="35"/>
    </row>
    <row r="91" spans="3:16">
      <c r="D91" s="35"/>
      <c r="E91" s="35"/>
      <c r="F91" s="35"/>
      <c r="G91" s="35"/>
    </row>
    <row r="99" spans="3:16" ht="13.35" customHeight="1">
      <c r="C99" s="36"/>
      <c r="D99" s="36"/>
      <c r="E99" s="36"/>
      <c r="F99" s="36"/>
      <c r="G99" s="36"/>
      <c r="H99" s="36"/>
      <c r="J99" s="36"/>
      <c r="K99" s="36"/>
      <c r="L99" s="36"/>
      <c r="M99" s="36"/>
      <c r="N99" s="36"/>
      <c r="O99" s="36"/>
      <c r="P99" s="36"/>
    </row>
    <row r="100" spans="3:16">
      <c r="C100" s="36"/>
      <c r="D100" s="36"/>
      <c r="E100" s="36"/>
      <c r="F100" s="36"/>
      <c r="G100" s="36"/>
      <c r="H100" s="36"/>
      <c r="J100" s="36"/>
      <c r="K100" s="36"/>
      <c r="L100" s="36"/>
      <c r="M100" s="36"/>
      <c r="N100" s="36"/>
      <c r="O100" s="36"/>
      <c r="P100" s="36"/>
    </row>
    <row r="101" spans="3:16">
      <c r="C101" s="350" t="s">
        <v>165</v>
      </c>
      <c r="D101" s="36"/>
      <c r="E101" s="36"/>
      <c r="F101" s="36"/>
      <c r="G101" s="36"/>
      <c r="H101" s="36"/>
      <c r="J101" s="34"/>
      <c r="K101" s="36"/>
      <c r="L101" s="36"/>
      <c r="M101" s="36"/>
      <c r="N101" s="36"/>
      <c r="O101" s="36"/>
      <c r="P101" s="36"/>
    </row>
    <row r="112" spans="3:16">
      <c r="C112" s="34"/>
    </row>
  </sheetData>
  <sheetProtection algorithmName="SHA-512" hashValue="7stutkW3Nr6DA4FfwKZxNb1UdNm2dEvK39BUYnIrY/r2/uR4kRQZb+n+/+JK8qzKdGm9/lperqcy8+qWlxVjqw==" saltValue="KRyQ84MnBvcWYoOW727lyw==" spinCount="100000" sheet="1" objects="1" scenarios="1"/>
  <mergeCells count="12">
    <mergeCell ref="C2:H2"/>
    <mergeCell ref="C18:H19"/>
    <mergeCell ref="J18:O19"/>
    <mergeCell ref="C22:H23"/>
    <mergeCell ref="J22:O23"/>
    <mergeCell ref="C84:H85"/>
    <mergeCell ref="C39:H40"/>
    <mergeCell ref="C43:H44"/>
    <mergeCell ref="J43:O44"/>
    <mergeCell ref="J60:O61"/>
    <mergeCell ref="C65:H66"/>
    <mergeCell ref="J65:O66"/>
  </mergeCells>
  <pageMargins left="0.39370078740157483" right="0.19685039370078741" top="0.43307086614173229" bottom="0.27559055118110237" header="0.19685039370078741" footer="0.23622047244094491"/>
  <pageSetup paperSize="9" scale="82" fitToWidth="2" orientation="portrait" r:id="rId1"/>
  <headerFooter>
    <oddHeader>&amp;C&amp;"Calibri,Podebljano"&amp;14&amp;KFF0000HNB - TAJNO&amp;R&amp;"Arial,Kurziv"Tržište novca i kamatne stope</oddHeader>
    <oddFooter xml:space="preserve">&amp;R&amp;P+5
</oddFooter>
    <evenHeader>&amp;R&amp;"Arial,Kurziv"Monetarna kretanja</evenHeader>
    <evenFooter>&amp;R&amp;12 &amp;10 9</even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434DC-A56E-4DBF-B3DF-28EB03D37A0E}">
  <sheetPr codeName="List11"/>
  <dimension ref="C2:O88"/>
  <sheetViews>
    <sheetView view="pageBreakPreview" zoomScaleNormal="100" zoomScaleSheetLayoutView="100" workbookViewId="0">
      <selection activeCell="T28" sqref="T28"/>
    </sheetView>
  </sheetViews>
  <sheetFormatPr defaultColWidth="9.42578125" defaultRowHeight="12.75"/>
  <cols>
    <col min="1" max="1" width="2.5703125" style="1" customWidth="1"/>
    <col min="2" max="2" width="1" style="1" customWidth="1"/>
    <col min="3" max="8" width="9.42578125" style="1"/>
    <col min="9" max="9" width="1.5703125" style="1" customWidth="1"/>
    <col min="10" max="16384" width="9.42578125" style="1"/>
  </cols>
  <sheetData>
    <row r="2" spans="3:15" ht="13.35" customHeight="1">
      <c r="C2" s="820" t="str">
        <f>+'Slika 6.10. - Figure 6.10'!$J$117</f>
        <v>Figure 6.10 Contributions to the annual change of loans to the domestic sector (excl. general government)</v>
      </c>
      <c r="D2" s="820"/>
      <c r="E2" s="820"/>
      <c r="F2" s="820"/>
      <c r="G2" s="820"/>
      <c r="H2" s="820"/>
      <c r="J2" s="812" t="str">
        <f>+'Slika 6.11. - Figure 6.11'!H130</f>
        <v>Figure 6.11 Loans of monetary financial institutions to the general government</v>
      </c>
      <c r="K2" s="812"/>
      <c r="L2" s="812"/>
      <c r="M2" s="812"/>
      <c r="N2" s="812"/>
      <c r="O2" s="812"/>
    </row>
    <row r="3" spans="3:15">
      <c r="C3" s="820"/>
      <c r="D3" s="820"/>
      <c r="E3" s="820"/>
      <c r="F3" s="820"/>
      <c r="G3" s="820"/>
      <c r="H3" s="820"/>
      <c r="J3" s="812"/>
      <c r="K3" s="812"/>
      <c r="L3" s="812"/>
      <c r="M3" s="812"/>
      <c r="N3" s="812"/>
      <c r="O3" s="812"/>
    </row>
    <row r="5" spans="3:15" ht="13.35" customHeight="1">
      <c r="E5" s="2"/>
      <c r="F5" s="2"/>
      <c r="G5" s="2"/>
    </row>
    <row r="6" spans="3:15">
      <c r="D6" s="2"/>
      <c r="E6" s="2"/>
      <c r="F6" s="2"/>
      <c r="G6" s="2"/>
    </row>
    <row r="7" spans="3:15">
      <c r="D7" s="3"/>
      <c r="E7" s="3"/>
      <c r="F7" s="3"/>
      <c r="G7" s="3"/>
    </row>
    <row r="8" spans="3:15">
      <c r="D8" s="3"/>
      <c r="E8" s="3"/>
      <c r="F8" s="3"/>
      <c r="G8" s="3"/>
    </row>
    <row r="9" spans="3:15">
      <c r="D9" s="3"/>
      <c r="E9" s="3"/>
      <c r="F9" s="3"/>
      <c r="G9" s="3"/>
    </row>
    <row r="18" spans="3:15">
      <c r="C18" s="4"/>
    </row>
    <row r="19" spans="3:15">
      <c r="C19" s="299" t="s">
        <v>165</v>
      </c>
      <c r="J19" s="299" t="s">
        <v>165</v>
      </c>
    </row>
    <row r="21" spans="3:15">
      <c r="C21" s="820" t="str">
        <f>+'Slika 6.12. - Figure 6.12'!J137</f>
        <v>Figure 6.12 Contributions to the annual change of deposits of the domestic sector (excl. general government)</v>
      </c>
      <c r="D21" s="820"/>
      <c r="E21" s="820"/>
      <c r="F21" s="820"/>
      <c r="G21" s="820"/>
      <c r="H21" s="820"/>
      <c r="J21" s="812" t="str">
        <f>+'Slika 6.13. - Figure 6.13'!I203</f>
        <v>Figure 6.13 Bank liquidity surplus</v>
      </c>
      <c r="K21" s="812"/>
      <c r="L21" s="812"/>
      <c r="M21" s="812"/>
      <c r="N21" s="812"/>
      <c r="O21" s="812"/>
    </row>
    <row r="22" spans="3:15">
      <c r="C22" s="820"/>
      <c r="D22" s="820"/>
      <c r="E22" s="820"/>
      <c r="F22" s="820"/>
      <c r="G22" s="820"/>
      <c r="H22" s="820"/>
      <c r="J22" s="812"/>
      <c r="K22" s="812"/>
      <c r="L22" s="812"/>
      <c r="M22" s="812"/>
      <c r="N22" s="812"/>
      <c r="O22" s="812"/>
    </row>
    <row r="24" spans="3:15" ht="13.35" customHeight="1">
      <c r="D24" s="3"/>
      <c r="E24" s="3"/>
      <c r="F24" s="3"/>
      <c r="G24" s="3"/>
    </row>
    <row r="25" spans="3:15" ht="13.35" customHeight="1">
      <c r="D25" s="3"/>
      <c r="E25" s="3"/>
      <c r="F25" s="3"/>
      <c r="G25" s="3"/>
    </row>
    <row r="26" spans="3:15">
      <c r="D26" s="3"/>
      <c r="E26" s="3"/>
      <c r="F26" s="3"/>
      <c r="G26" s="3"/>
    </row>
    <row r="27" spans="3:15">
      <c r="D27" s="5"/>
      <c r="E27" s="5"/>
      <c r="F27" s="5"/>
      <c r="G27" s="5"/>
    </row>
    <row r="28" spans="3:15">
      <c r="D28" s="5"/>
      <c r="E28" s="5"/>
      <c r="F28" s="5"/>
      <c r="G28" s="5"/>
    </row>
    <row r="36" spans="3:15" ht="13.35" customHeight="1">
      <c r="C36" s="6"/>
      <c r="D36" s="6"/>
      <c r="E36" s="6"/>
      <c r="F36" s="6"/>
      <c r="G36" s="6"/>
      <c r="H36" s="6"/>
      <c r="J36" s="6"/>
      <c r="K36" s="6"/>
      <c r="L36" s="6"/>
      <c r="M36" s="6"/>
      <c r="N36" s="6"/>
      <c r="O36" s="6"/>
    </row>
    <row r="37" spans="3:15">
      <c r="C37" s="6"/>
      <c r="D37" s="6"/>
      <c r="E37" s="6"/>
      <c r="F37" s="6"/>
      <c r="G37" s="6"/>
      <c r="H37" s="6"/>
      <c r="J37" s="6"/>
      <c r="K37" s="6"/>
      <c r="L37" s="6"/>
      <c r="M37" s="6"/>
      <c r="N37" s="6"/>
      <c r="O37" s="6"/>
    </row>
    <row r="38" spans="3:15">
      <c r="C38" s="299" t="s">
        <v>165</v>
      </c>
      <c r="D38" s="6"/>
      <c r="E38" s="6"/>
      <c r="F38" s="6"/>
      <c r="G38" s="6"/>
      <c r="H38" s="6"/>
      <c r="J38" s="299" t="s">
        <v>165</v>
      </c>
      <c r="K38" s="6"/>
      <c r="L38" s="6"/>
      <c r="M38" s="6"/>
      <c r="N38" s="6"/>
      <c r="O38" s="6"/>
    </row>
    <row r="39" spans="3:15">
      <c r="C39" s="6"/>
      <c r="D39" s="6"/>
      <c r="E39" s="6"/>
      <c r="F39" s="6"/>
      <c r="G39" s="6"/>
      <c r="H39" s="6"/>
      <c r="K39" s="6"/>
      <c r="L39" s="6"/>
      <c r="M39" s="6"/>
      <c r="N39" s="6"/>
      <c r="O39" s="6"/>
    </row>
    <row r="40" spans="3:15">
      <c r="C40" s="6"/>
      <c r="D40" s="6"/>
      <c r="E40" s="6"/>
      <c r="F40" s="6"/>
      <c r="G40" s="6"/>
      <c r="H40" s="6"/>
      <c r="J40" s="6"/>
      <c r="K40" s="6"/>
      <c r="L40" s="6"/>
      <c r="M40" s="6"/>
      <c r="N40" s="6"/>
      <c r="O40" s="6"/>
    </row>
    <row r="41" spans="3:15">
      <c r="C41" s="4"/>
    </row>
    <row r="70" spans="3:10">
      <c r="C70" s="4"/>
      <c r="J70" s="4"/>
    </row>
    <row r="88" spans="3:3">
      <c r="C88" s="4"/>
    </row>
  </sheetData>
  <sheetProtection algorithmName="SHA-512" hashValue="SbMqEuVqzFbLHuhl45qLW27Lawl8Spco27QA0RsCIDqVrtDh+psSv+qe6iv1Ko624yqabsV2ybl66pMDR+amSg==" saltValue="FRIkNi5JtqyVcwQj2LyLSg==" spinCount="100000" sheet="1" objects="1" scenarios="1"/>
  <mergeCells count="4">
    <mergeCell ref="C2:H3"/>
    <mergeCell ref="J2:O3"/>
    <mergeCell ref="C21:H22"/>
    <mergeCell ref="J21:O22"/>
  </mergeCells>
  <pageMargins left="0.39370078740157483" right="0.15748031496062992" top="0.43307086614173229" bottom="0.27559055118110237" header="0.19685039370078741" footer="0.23622047244094491"/>
  <pageSetup paperSize="9" scale="82" orientation="portrait" r:id="rId1"/>
  <headerFooter>
    <oddHeader>&amp;C&amp;"Calibri,Podebljano"&amp;14&amp;KFF0000HNB - TAJNO&amp;R&amp;"Arial,Kurziv"Monetarna kretanja</oddHeader>
    <oddFooter>&amp;R8</oddFooter>
    <evenHeader>&amp;R&amp;"Arial,Kurziv"Monetarna kretanja</evenHeader>
    <evenFooter>&amp;R&amp;12 &amp;10 9</even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A8BCF-8FF6-41DE-8011-4BB16831BB9F}">
  <sheetPr codeName="List3"/>
  <dimension ref="B2:P89"/>
  <sheetViews>
    <sheetView view="pageBreakPreview" zoomScaleNormal="100" zoomScaleSheetLayoutView="100" workbookViewId="0">
      <selection activeCell="T18" sqref="T18"/>
    </sheetView>
  </sheetViews>
  <sheetFormatPr defaultColWidth="9.42578125" defaultRowHeight="12.75"/>
  <cols>
    <col min="1" max="1" width="2.5703125" style="7" customWidth="1"/>
    <col min="2" max="2" width="1" style="1" customWidth="1"/>
    <col min="3" max="8" width="9.42578125" style="1"/>
    <col min="9" max="9" width="1.5703125" style="1" customWidth="1"/>
    <col min="10" max="15" width="9.42578125" style="1"/>
    <col min="16" max="16" width="1" style="1" customWidth="1"/>
    <col min="17" max="16384" width="9.42578125" style="7"/>
  </cols>
  <sheetData>
    <row r="2" spans="3:15" ht="13.35" customHeight="1">
      <c r="C2" s="812" t="s">
        <v>505</v>
      </c>
      <c r="D2" s="812"/>
      <c r="E2" s="812"/>
      <c r="F2" s="812"/>
      <c r="G2" s="812"/>
      <c r="H2" s="812"/>
      <c r="J2" s="812" t="s">
        <v>506</v>
      </c>
      <c r="K2" s="812"/>
      <c r="L2" s="812"/>
      <c r="M2" s="812"/>
      <c r="N2" s="812"/>
      <c r="O2" s="812"/>
    </row>
    <row r="3" spans="3:15">
      <c r="C3" s="812"/>
      <c r="D3" s="812"/>
      <c r="E3" s="812"/>
      <c r="F3" s="812"/>
      <c r="G3" s="812"/>
      <c r="H3" s="812"/>
      <c r="J3" s="812"/>
      <c r="K3" s="812"/>
      <c r="L3" s="812"/>
      <c r="M3" s="812"/>
      <c r="N3" s="812"/>
      <c r="O3" s="812"/>
    </row>
    <row r="5" spans="3:15" ht="13.35" customHeight="1">
      <c r="E5" s="2"/>
      <c r="F5" s="2"/>
      <c r="G5" s="2"/>
    </row>
    <row r="6" spans="3:15">
      <c r="D6" s="2"/>
      <c r="E6" s="2"/>
      <c r="F6" s="2"/>
      <c r="G6" s="2"/>
    </row>
    <row r="7" spans="3:15">
      <c r="D7" s="3"/>
      <c r="E7" s="3"/>
      <c r="F7" s="3"/>
      <c r="G7" s="3"/>
    </row>
    <row r="8" spans="3:15">
      <c r="D8" s="3"/>
      <c r="E8" s="3"/>
      <c r="F8" s="3"/>
      <c r="G8" s="3"/>
    </row>
    <row r="9" spans="3:15">
      <c r="D9" s="3"/>
      <c r="E9" s="3"/>
      <c r="F9" s="3"/>
      <c r="G9" s="3"/>
    </row>
    <row r="18" spans="3:15">
      <c r="C18" s="4"/>
    </row>
    <row r="19" spans="3:15" s="1" customFormat="1" ht="55.5" customHeight="1">
      <c r="C19" s="826" t="s">
        <v>535</v>
      </c>
      <c r="D19" s="826"/>
      <c r="E19" s="826"/>
      <c r="F19" s="826"/>
      <c r="G19" s="826"/>
      <c r="H19" s="826"/>
      <c r="J19" s="827" t="s">
        <v>250</v>
      </c>
      <c r="K19" s="827"/>
      <c r="L19" s="827"/>
      <c r="M19" s="827"/>
      <c r="N19" s="827"/>
      <c r="O19" s="827"/>
    </row>
    <row r="20" spans="3:15" s="1" customFormat="1">
      <c r="C20" s="299" t="s">
        <v>508</v>
      </c>
      <c r="D20" s="504"/>
      <c r="E20" s="504"/>
      <c r="F20" s="504"/>
      <c r="G20" s="504"/>
      <c r="H20" s="504"/>
      <c r="J20" s="299" t="s">
        <v>251</v>
      </c>
    </row>
    <row r="21" spans="3:15" s="1" customFormat="1">
      <c r="J21" s="299"/>
    </row>
    <row r="22" spans="3:15" s="1" customFormat="1">
      <c r="J22" s="299"/>
    </row>
    <row r="23" spans="3:15" s="1" customFormat="1">
      <c r="J23" s="299"/>
    </row>
    <row r="24" spans="3:15" s="1" customFormat="1">
      <c r="J24" s="299"/>
    </row>
    <row r="25" spans="3:15" s="1" customFormat="1">
      <c r="J25" s="299"/>
    </row>
    <row r="26" spans="3:15" s="1" customFormat="1">
      <c r="J26" s="299"/>
    </row>
    <row r="27" spans="3:15" s="1" customFormat="1">
      <c r="J27" s="299"/>
    </row>
    <row r="28" spans="3:15" s="1" customFormat="1">
      <c r="C28" s="299"/>
      <c r="E28" s="299"/>
      <c r="G28" s="299"/>
      <c r="I28" s="503"/>
      <c r="J28" s="299"/>
    </row>
    <row r="29" spans="3:15" s="1" customFormat="1">
      <c r="D29" s="5"/>
      <c r="E29" s="5"/>
      <c r="F29" s="5"/>
      <c r="G29" s="5"/>
    </row>
    <row r="37" spans="3:16" ht="13.35" customHeight="1">
      <c r="C37" s="6"/>
      <c r="D37" s="6"/>
      <c r="E37" s="6"/>
      <c r="F37" s="6"/>
      <c r="G37" s="6"/>
      <c r="H37" s="6"/>
      <c r="J37" s="6"/>
      <c r="K37" s="6"/>
      <c r="L37" s="6"/>
      <c r="M37" s="6"/>
      <c r="N37" s="6"/>
      <c r="O37" s="6"/>
      <c r="P37" s="6"/>
    </row>
    <row r="38" spans="3:16">
      <c r="C38" s="6"/>
      <c r="D38" s="6"/>
      <c r="E38" s="6"/>
      <c r="F38" s="6"/>
      <c r="G38" s="6"/>
      <c r="H38" s="6"/>
      <c r="J38" s="6"/>
      <c r="K38" s="6"/>
      <c r="L38" s="6"/>
      <c r="M38" s="6"/>
      <c r="N38" s="6"/>
      <c r="O38" s="6"/>
      <c r="P38" s="6"/>
    </row>
    <row r="39" spans="3:16" ht="66.75" customHeight="1">
      <c r="C39" s="825"/>
      <c r="D39" s="825"/>
      <c r="E39" s="825"/>
      <c r="F39" s="825"/>
      <c r="G39" s="825"/>
      <c r="H39" s="825"/>
      <c r="J39" s="4"/>
      <c r="K39" s="6"/>
      <c r="L39" s="6"/>
      <c r="M39" s="6"/>
      <c r="N39" s="6"/>
      <c r="O39" s="6"/>
      <c r="P39" s="6"/>
    </row>
    <row r="40" spans="3:16">
      <c r="C40" s="6"/>
      <c r="D40" s="6"/>
      <c r="E40" s="6"/>
      <c r="F40" s="6"/>
      <c r="G40" s="6"/>
      <c r="H40" s="6"/>
      <c r="K40" s="6"/>
      <c r="L40" s="6"/>
      <c r="M40" s="6"/>
      <c r="N40" s="6"/>
      <c r="O40" s="6"/>
      <c r="P40" s="6"/>
    </row>
    <row r="41" spans="3:16">
      <c r="C41" s="6"/>
      <c r="D41" s="6"/>
      <c r="E41" s="6"/>
      <c r="F41" s="6"/>
      <c r="G41" s="6"/>
      <c r="H41" s="6"/>
      <c r="J41" s="6"/>
      <c r="K41" s="6"/>
      <c r="L41" s="6"/>
      <c r="M41" s="6"/>
      <c r="N41" s="6"/>
      <c r="O41" s="6"/>
      <c r="P41" s="6"/>
    </row>
    <row r="42" spans="3:16">
      <c r="C42" s="4"/>
    </row>
    <row r="71" spans="3:10" s="1" customFormat="1">
      <c r="C71" s="4"/>
      <c r="J71" s="4"/>
    </row>
    <row r="89" spans="3:3" s="1" customFormat="1">
      <c r="C89" s="4"/>
    </row>
  </sheetData>
  <sheetProtection algorithmName="SHA-512" hashValue="wFRBfv9W0t0FRcamkh4GEte4Ost/7BidNW66zWelt0F4tvxS1MObXEYdqEjgJTqJ5uwBmsMcozcY4zy4wk/5AA==" saltValue="Vhtu5wAc1d3a2JeWp2f1Yg==" spinCount="100000" sheet="1" objects="1" scenarios="1"/>
  <mergeCells count="5">
    <mergeCell ref="C39:H39"/>
    <mergeCell ref="C2:H3"/>
    <mergeCell ref="J2:O3"/>
    <mergeCell ref="C19:H19"/>
    <mergeCell ref="J19:O19"/>
  </mergeCells>
  <pageMargins left="0.39370078740157483" right="0.15748031496062992" top="0.43307086614173229" bottom="0.27559055118110237" header="0.19685039370078741" footer="0.23622047244094491"/>
  <pageSetup paperSize="9" scale="84" orientation="portrait" r:id="rId1"/>
  <headerFooter>
    <oddHeader>&amp;C&amp;"Calibri,Podebljano"&amp;14&amp;KFF0000HNB - TAJNO&amp;R&amp;"Arial,Kurziv"Javne financije</oddHeader>
    <oddFooter>&amp;R9</oddFooter>
    <evenHeader>&amp;R&amp;"Arial,Kurziv"Monetarna kretanja</evenHeader>
    <evenFooter>&amp;R&amp;12 &amp;10 9</even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39</vt:i4>
      </vt:variant>
      <vt:variant>
        <vt:lpstr>Imenovani rasponi</vt:lpstr>
      </vt:variant>
      <vt:variant>
        <vt:i4>17</vt:i4>
      </vt:variant>
    </vt:vector>
  </HeadingPairs>
  <TitlesOfParts>
    <vt:vector size="56" baseType="lpstr">
      <vt:lpstr>INFO</vt:lpstr>
      <vt:lpstr>1. EUROAREA</vt:lpstr>
      <vt:lpstr>2.REAL SECTOR</vt:lpstr>
      <vt:lpstr>3.EXTERNAL SECTOR</vt:lpstr>
      <vt:lpstr>4. LABOUR MARKET</vt:lpstr>
      <vt:lpstr>5. INFLATION</vt:lpstr>
      <vt:lpstr>6a MONETARY INDICATORS</vt:lpstr>
      <vt:lpstr>6b MONETARY INDICATORS</vt:lpstr>
      <vt:lpstr>7. PUBLIC FINANCE</vt:lpstr>
      <vt:lpstr>Slika 1.1. - Figure 1.1</vt:lpstr>
      <vt:lpstr>Slika 1.2. - Figure 1.2</vt:lpstr>
      <vt:lpstr>Slika 1.3. - Figure 1.3</vt:lpstr>
      <vt:lpstr>Slika 1.4. - Figure 1.4</vt:lpstr>
      <vt:lpstr>Slika 2.1. - Figure 2.1</vt:lpstr>
      <vt:lpstr>Slika 2.2. - Figure 2.2</vt:lpstr>
      <vt:lpstr>Slika 3.1. - Figure 3.1</vt:lpstr>
      <vt:lpstr>Slika 3.2. - Figure 3.2</vt:lpstr>
      <vt:lpstr>Slika 3.3. - Figure 3.3</vt:lpstr>
      <vt:lpstr>Slika 4.1. - Figure 4.1</vt:lpstr>
      <vt:lpstr>Slika 4.2. - Figure 4.2</vt:lpstr>
      <vt:lpstr>Slika 4.3. - Figure 4.3</vt:lpstr>
      <vt:lpstr>Slika 5.1. - Figure 5.1</vt:lpstr>
      <vt:lpstr>Slika 5.2. - Figure 5.2</vt:lpstr>
      <vt:lpstr>Slika 5.3. - Figure 5.3</vt:lpstr>
      <vt:lpstr>Slika 5.4. - Figure 5.4</vt:lpstr>
      <vt:lpstr>Slika 6.1. - Figure 6.1</vt:lpstr>
      <vt:lpstr>Slika 6.2. - Figure 6.2</vt:lpstr>
      <vt:lpstr>Slika 6.3. - Figure 6.3</vt:lpstr>
      <vt:lpstr>Slika 6.4. - Figure 6.4</vt:lpstr>
      <vt:lpstr>Slika 6.5. - Figure 6.5</vt:lpstr>
      <vt:lpstr>Slika 6.6. - Figure 6.6</vt:lpstr>
      <vt:lpstr>Slika 6.7. - Figure 6.7</vt:lpstr>
      <vt:lpstr>Sl. 6.8. i 6.9 - Fig. 6.8 &amp; 6.9</vt:lpstr>
      <vt:lpstr>Slika 6.10. - Figure 6.10</vt:lpstr>
      <vt:lpstr>Slika 6.11. - Figure 6.11</vt:lpstr>
      <vt:lpstr>Slika 6.12. - Figure 6.12</vt:lpstr>
      <vt:lpstr>Slika 6.13. - Figure 6.13</vt:lpstr>
      <vt:lpstr>Slika 7.1. - Figure 7.1 </vt:lpstr>
      <vt:lpstr>Slika 7.2. - Figure 7.2</vt:lpstr>
      <vt:lpstr>'4. LABOUR MARKET'!aaaaaaaaaa</vt:lpstr>
      <vt:lpstr>'5. INFLATION'!aavc</vt:lpstr>
      <vt:lpstr>'Slika 2.2. - Figure 2.2'!Macrobond_Object2</vt:lpstr>
      <vt:lpstr>'4. LABOUR MARKET'!ppppp</vt:lpstr>
      <vt:lpstr>'1. EUROAREA'!Print_Area</vt:lpstr>
      <vt:lpstr>'2.REAL SECTOR'!Print_Area</vt:lpstr>
      <vt:lpstr>'3.EXTERNAL SECTOR'!Print_Area</vt:lpstr>
      <vt:lpstr>'4. LABOUR MARKET'!Print_Area</vt:lpstr>
      <vt:lpstr>'5. INFLATION'!Print_Area</vt:lpstr>
      <vt:lpstr>'6a MONETARY INDICATORS'!Print_Area</vt:lpstr>
      <vt:lpstr>'6b MONETARY INDICATORS'!Print_Area</vt:lpstr>
      <vt:lpstr>'7. PUBLIC FINANCE'!Print_Area</vt:lpstr>
      <vt:lpstr>'Slika 4.1. - Figure 4.1'!Print_Area</vt:lpstr>
      <vt:lpstr>'Slika 6.11. - Figure 6.11'!TABLE</vt:lpstr>
      <vt:lpstr>'Slika 6.11. - Figure 6.11'!TABLE_2</vt:lpstr>
      <vt:lpstr>'Slika 6.11. - Figure 6.11'!TABLE_3</vt:lpstr>
      <vt:lpstr>'Slika 6.11. - Figure 6.11'!TABLE_4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Matej Bule</dc:creator>
  <cp:lastModifiedBy>Pave Rebić</cp:lastModifiedBy>
  <cp:lastPrinted>2023-03-08T08:04:37Z</cp:lastPrinted>
  <dcterms:created xsi:type="dcterms:W3CDTF">2015-06-05T18:17:20Z</dcterms:created>
  <dcterms:modified xsi:type="dcterms:W3CDTF">2025-11-10T12:28:21Z</dcterms:modified>
</cp:coreProperties>
</file>